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705" yWindow="-15" windowWidth="951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<sst xmlns="http://schemas.openxmlformats.org/spreadsheetml/2006/main" count="221" uniqueCount="111">
  <si>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</si>
  <si>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</si>
  <si>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</si>
  <si>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</si>
  <si>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</si>
  <si>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</si>
  <si>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</si>
  <si>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</si>
  <si>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</si>
  <si>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</si>
  <si>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</si>
  <si>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</si>
  <si>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</si>
  <si>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</si>
  <si>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</si>
  <si>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</si>
  <si>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</si>
  <si>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</si>
  <si>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</si>
  <si>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</si>
  <si>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</si>
  <si>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</si>
  <si>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</si>
  <si>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</si>
  <si>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</si>
  <si>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</si>
  <si>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</si>
  <si>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</si>
  <si>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</si>
  <si>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</si>
  <si>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</si>
  <si>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</si>
  <si>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</si>
  <si>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</si>
  <si>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</si>
  <si>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</si>
  <si>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</si>
  <si>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</si>
  <si>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</si>
  <si>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</si>
  <si>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</si>
  <si>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</si>
  <si>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</si>
  <si>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</si>
  <si>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</si>
  <si>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</si>
  <si>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</si>
  <si>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</si>
  <si>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</si>
  <si>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</si>
  <si>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</si>
  <si>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</si>
  <si>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</si>
  <si>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</si>
  <si>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</si>
  <si>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</si>
  <si>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</si>
  <si>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</si>
  <si>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</si>
  <si>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</si>
  <si>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</si>
  <si>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</si>
  <si>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</si>
  <si>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</si>
  <si>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</si>
  <si>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</si>
  <si>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</si>
  <si>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</si>
  <si>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</si>
  <si>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</si>
  <si>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</si>
  <si>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</si>
  <si>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</si>
  <si>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</si>
  <si>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</si>
  <si>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</si>
  <si>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</si>
  <si>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</si>
  <si>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</si>
  <si>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</si>
  <si>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</si>
  <si>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</si>
  <si>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</si>
  <si>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</si>
  <si>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</si>
  <si>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</si>
  <si>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</si>
  <si>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</si>
  <si>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</si>
  <si>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</si>
  <si>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</si>
  <si>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</si>
  <si>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</si>
  <si>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</si>
  <si>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</si>
  <si>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</si>
  <si>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西米良村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</si>
  <si>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</si>
  <si>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</si>
  <si>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</si>
  <si>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</si>
  <si>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</si>
  <si>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</si>
  <si>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</si>
  <si>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</si>
  <si>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</si>
  <si>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</si>
  <si>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</si>
  <si>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本村の終末処理場は平成12年度に供用を開始し16年を経過している。今後は電気計装設備や水処理設備が耐用年数を超過し更新時期を迎えるため補助金等を活用しながら計画的な施設更新を検討したい。</t>
    <phoneticPr fontId="4"/>
  </si>
  <si>
    <t>　地方債償還金の返済完了に伴い汚水処理に係る費用が減少しており収益的収支比率、経費回収率、汚水処理原価が改善されてきている。料金収入は横ばいで推移すると見込まれるため、更なる歳出削減に努めるなど経営健全性の確保に努めたい。</t>
    <rPh sb="13" eb="14">
      <t>トモナ</t>
    </rPh>
    <rPh sb="15" eb="17">
      <t>オスイ</t>
    </rPh>
    <rPh sb="17" eb="19">
      <t>ショリ</t>
    </rPh>
    <rPh sb="20" eb="21">
      <t>カカ</t>
    </rPh>
    <rPh sb="22" eb="24">
      <t>ヒヨウ</t>
    </rPh>
    <rPh sb="25" eb="27">
      <t>ゲンショウ</t>
    </rPh>
    <rPh sb="99" eb="102">
      <t>ケンゼンセイ</t>
    </rPh>
    <rPh sb="103" eb="105">
      <t>カクホ</t>
    </rPh>
    <rPh sb="106" eb="107">
      <t>ツト</t>
    </rPh>
    <phoneticPr fontId="4"/>
  </si>
  <si>
    <t>①収益的収支比率
　平成24年度より地方債償還金の返済が完了してきたため、比率が改善されてきた。平成26年度決算においては100%を越えたため、今後も更なる経営健全性確保に努めたい。
⑤経費回収率
　汚水処理費が平成22年度と26年度を比較すると、61.5%の減となった。これは地方債償還金の返済が完了したためである。このことにより、平成24年度より経費回収率が上昇している。料金収入はほぼ横ばいで推移しており、今後も現状のまま推移すると見込まれる。
⑥汚水処理原価
　平成24年度から汚水処理原価が減少してきた。これは地方債償還金の返済が完了したためである。
⑦施設利用率
　平均値を上回っており、平成26年度の最大流入量(晴天時)が235.80m3／日で最大処理能力の78.6%に達するため、施設規模は適正であると考える。このことから、概ね効率性のある経営と言える。
⑧水洗化率
　ほぼ100%に近い水洗化率を維持している。今後も現状を維持したい。</t>
    <rPh sb="48" eb="50">
      <t>ヘイセイ</t>
    </rPh>
    <rPh sb="52" eb="54">
      <t>ネンド</t>
    </rPh>
    <rPh sb="54" eb="56">
      <t>ケッサン</t>
    </rPh>
    <rPh sb="66" eb="67">
      <t>コ</t>
    </rPh>
    <rPh sb="75" eb="76">
      <t>サラ</t>
    </rPh>
    <rPh sb="80" eb="83">
      <t>ケンゼンセイ</t>
    </rPh>
    <rPh sb="83" eb="85">
      <t>カクホ</t>
    </rPh>
    <rPh sb="296" eb="297">
      <t>ウエ</t>
    </rPh>
    <rPh sb="316" eb="319">
      <t>セイテンジ</t>
    </rPh>
    <rPh sb="373" eb="374">
      <t>オオム</t>
    </rPh>
    <rPh sb="375" eb="378">
      <t>コウリツセイ</t>
    </rPh>
    <rPh sb="381" eb="383">
      <t>ケイエイ</t>
    </rPh>
    <rPh sb="384" eb="385">
      <t>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</si>
</sst>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972928"/>
        <c:axId val="156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156972928"/>
        <c:axId val="156983296"/>
      </c:lineChart>
      <c:dateAx>
        <c:axId val="156972928"/>
        <c:scaling>
          <c:orientation val="minMax"/>
        </c:scaling>
        <c:delete val="1"/>
        <c:axPos val="b"/>
        <c:numFmt formatCode="ge" sourceLinked="1"/>
        <c:majorTickMark val="none"/>
        <c:minorTickMark val="none"/>
        <c:tickLblPos val="none"/>
        <c:crossAx val="156983296"/>
        <c:crosses val="autoZero"/>
        <c:auto val="1"/>
        <c:lblOffset val="100"/>
        <c:baseTimeUnit val="years"/>
      </c:dateAx>
      <c:valAx>
        <c:axId val="1569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9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51.33</c:v>
                </c:pt>
                <c:pt idx="1">
                  <c:v>47.67</c:v>
                </c:pt>
                <c:pt idx="2">
                  <c:v>50.33</c:v>
                </c:pt>
                <c:pt idx="3">
                  <c:v>51</c:v>
                </c:pt>
                <c:pt idx="4">
                  <c:v>48</c:v>
                </c:pt>
              </c:numCache>
            </c:numRef>
          </c:val>
        </c:ser>
        <c:dLbls>
          <c:showLegendKey val="0"/>
          <c:showVal val="0"/>
          <c:showCatName val="0"/>
          <c:showSerName val="0"/>
          <c:showPercent val="0"/>
          <c:showBubbleSize val="0"/>
        </c:dLbls>
        <c:gapWidth val="150"/>
        <c:axId val="157186304"/>
        <c:axId val="15720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57186304"/>
        <c:axId val="157200768"/>
      </c:lineChart>
      <c:dateAx>
        <c:axId val="157186304"/>
        <c:scaling>
          <c:orientation val="minMax"/>
        </c:scaling>
        <c:delete val="1"/>
        <c:axPos val="b"/>
        <c:numFmt formatCode="ge" sourceLinked="1"/>
        <c:majorTickMark val="none"/>
        <c:minorTickMark val="none"/>
        <c:tickLblPos val="none"/>
        <c:crossAx val="157200768"/>
        <c:crosses val="autoZero"/>
        <c:auto val="1"/>
        <c:lblOffset val="100"/>
        <c:baseTimeUnit val="years"/>
      </c:dateAx>
      <c:valAx>
        <c:axId val="1572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98.55</c:v>
                </c:pt>
                <c:pt idx="1">
                  <c:v>98.14</c:v>
                </c:pt>
                <c:pt idx="2">
                  <c:v>98.16</c:v>
                </c:pt>
                <c:pt idx="3">
                  <c:v>98.17</c:v>
                </c:pt>
                <c:pt idx="4">
                  <c:v>98.12</c:v>
                </c:pt>
              </c:numCache>
            </c:numRef>
          </c:val>
        </c:ser>
        <c:dLbls>
          <c:showLegendKey val="0"/>
          <c:showVal val="0"/>
          <c:showCatName val="0"/>
          <c:showSerName val="0"/>
          <c:showPercent val="0"/>
          <c:showBubbleSize val="0"/>
        </c:dLbls>
        <c:gapWidth val="150"/>
        <c:axId val="157243264"/>
        <c:axId val="15724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57243264"/>
        <c:axId val="157249536"/>
      </c:lineChart>
      <c:dateAx>
        <c:axId val="157243264"/>
        <c:scaling>
          <c:orientation val="minMax"/>
        </c:scaling>
        <c:delete val="1"/>
        <c:axPos val="b"/>
        <c:numFmt formatCode="ge" sourceLinked="1"/>
        <c:majorTickMark val="none"/>
        <c:minorTickMark val="none"/>
        <c:tickLblPos val="none"/>
        <c:crossAx val="157249536"/>
        <c:crosses val="autoZero"/>
        <c:auto val="1"/>
        <c:lblOffset val="100"/>
        <c:baseTimeUnit val="years"/>
      </c:dateAx>
      <c:valAx>
        <c:axId val="15724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46.46</c:v>
                </c:pt>
                <c:pt idx="1">
                  <c:v>48.46</c:v>
                </c:pt>
                <c:pt idx="2">
                  <c:v>97.58</c:v>
                </c:pt>
                <c:pt idx="3">
                  <c:v>87.75</c:v>
                </c:pt>
                <c:pt idx="4">
                  <c:v>103.62</c:v>
                </c:pt>
              </c:numCache>
            </c:numRef>
          </c:val>
        </c:ser>
        <c:dLbls>
          <c:showLegendKey val="0"/>
          <c:showVal val="0"/>
          <c:showCatName val="0"/>
          <c:showSerName val="0"/>
          <c:showPercent val="0"/>
          <c:showBubbleSize val="0"/>
        </c:dLbls>
        <c:gapWidth val="150"/>
        <c:axId val="157022464"/>
        <c:axId val="1538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022464"/>
        <c:axId val="153886720"/>
      </c:lineChart>
      <c:dateAx>
        <c:axId val="157022464"/>
        <c:scaling>
          <c:orientation val="minMax"/>
        </c:scaling>
        <c:delete val="1"/>
        <c:axPos val="b"/>
        <c:numFmt formatCode="ge" sourceLinked="1"/>
        <c:majorTickMark val="none"/>
        <c:minorTickMark val="none"/>
        <c:tickLblPos val="none"/>
        <c:crossAx val="153886720"/>
        <c:crosses val="autoZero"/>
        <c:auto val="1"/>
        <c:lblOffset val="100"/>
        <c:baseTimeUnit val="years"/>
      </c:dateAx>
      <c:valAx>
        <c:axId val="15388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3912448"/>
        <c:axId val="1539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3912448"/>
        <c:axId val="153914368"/>
      </c:lineChart>
      <c:dateAx>
        <c:axId val="153912448"/>
        <c:scaling>
          <c:orientation val="minMax"/>
        </c:scaling>
        <c:delete val="1"/>
        <c:axPos val="b"/>
        <c:numFmt formatCode="ge" sourceLinked="1"/>
        <c:majorTickMark val="none"/>
        <c:minorTickMark val="none"/>
        <c:tickLblPos val="none"/>
        <c:crossAx val="153914368"/>
        <c:crosses val="autoZero"/>
        <c:auto val="1"/>
        <c:lblOffset val="100"/>
        <c:baseTimeUnit val="years"/>
      </c:dateAx>
      <c:valAx>
        <c:axId val="1539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836608"/>
        <c:axId val="1568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836608"/>
        <c:axId val="156838528"/>
      </c:lineChart>
      <c:dateAx>
        <c:axId val="156836608"/>
        <c:scaling>
          <c:orientation val="minMax"/>
        </c:scaling>
        <c:delete val="1"/>
        <c:axPos val="b"/>
        <c:numFmt formatCode="ge" sourceLinked="1"/>
        <c:majorTickMark val="none"/>
        <c:minorTickMark val="none"/>
        <c:tickLblPos val="none"/>
        <c:crossAx val="156838528"/>
        <c:crosses val="autoZero"/>
        <c:auto val="1"/>
        <c:lblOffset val="100"/>
        <c:baseTimeUnit val="years"/>
      </c:dateAx>
      <c:valAx>
        <c:axId val="15683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3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883200"/>
        <c:axId val="15688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883200"/>
        <c:axId val="156889472"/>
      </c:lineChart>
      <c:dateAx>
        <c:axId val="156883200"/>
        <c:scaling>
          <c:orientation val="minMax"/>
        </c:scaling>
        <c:delete val="1"/>
        <c:axPos val="b"/>
        <c:numFmt formatCode="ge" sourceLinked="1"/>
        <c:majorTickMark val="none"/>
        <c:minorTickMark val="none"/>
        <c:tickLblPos val="none"/>
        <c:crossAx val="156889472"/>
        <c:crosses val="autoZero"/>
        <c:auto val="1"/>
        <c:lblOffset val="100"/>
        <c:baseTimeUnit val="years"/>
      </c:dateAx>
      <c:valAx>
        <c:axId val="15688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8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042944"/>
        <c:axId val="15706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042944"/>
        <c:axId val="157061504"/>
      </c:lineChart>
      <c:dateAx>
        <c:axId val="157042944"/>
        <c:scaling>
          <c:orientation val="minMax"/>
        </c:scaling>
        <c:delete val="1"/>
        <c:axPos val="b"/>
        <c:numFmt formatCode="ge" sourceLinked="1"/>
        <c:majorTickMark val="none"/>
        <c:minorTickMark val="none"/>
        <c:tickLblPos val="none"/>
        <c:crossAx val="157061504"/>
        <c:crosses val="autoZero"/>
        <c:auto val="1"/>
        <c:lblOffset val="100"/>
        <c:baseTimeUnit val="years"/>
      </c:dateAx>
      <c:valAx>
        <c:axId val="1570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091712"/>
        <c:axId val="15709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57091712"/>
        <c:axId val="157093888"/>
      </c:lineChart>
      <c:dateAx>
        <c:axId val="157091712"/>
        <c:scaling>
          <c:orientation val="minMax"/>
        </c:scaling>
        <c:delete val="1"/>
        <c:axPos val="b"/>
        <c:numFmt formatCode="ge" sourceLinked="1"/>
        <c:majorTickMark val="none"/>
        <c:minorTickMark val="none"/>
        <c:tickLblPos val="none"/>
        <c:crossAx val="157093888"/>
        <c:crosses val="autoZero"/>
        <c:auto val="1"/>
        <c:lblOffset val="100"/>
        <c:baseTimeUnit val="years"/>
      </c:dateAx>
      <c:valAx>
        <c:axId val="15709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09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29.05</c:v>
                </c:pt>
                <c:pt idx="1">
                  <c:v>27.17</c:v>
                </c:pt>
                <c:pt idx="2">
                  <c:v>80.319999999999993</c:v>
                </c:pt>
                <c:pt idx="3">
                  <c:v>62.23</c:v>
                </c:pt>
                <c:pt idx="4">
                  <c:v>87.73</c:v>
                </c:pt>
              </c:numCache>
            </c:numRef>
          </c:val>
        </c:ser>
        <c:dLbls>
          <c:showLegendKey val="0"/>
          <c:showVal val="0"/>
          <c:showCatName val="0"/>
          <c:showSerName val="0"/>
          <c:showPercent val="0"/>
          <c:showBubbleSize val="0"/>
        </c:dLbls>
        <c:gapWidth val="150"/>
        <c:axId val="157128192"/>
        <c:axId val="1571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57128192"/>
        <c:axId val="157130112"/>
      </c:lineChart>
      <c:dateAx>
        <c:axId val="157128192"/>
        <c:scaling>
          <c:orientation val="minMax"/>
        </c:scaling>
        <c:delete val="1"/>
        <c:axPos val="b"/>
        <c:numFmt formatCode="ge" sourceLinked="1"/>
        <c:majorTickMark val="none"/>
        <c:minorTickMark val="none"/>
        <c:tickLblPos val="none"/>
        <c:crossAx val="157130112"/>
        <c:crosses val="autoZero"/>
        <c:auto val="1"/>
        <c:lblOffset val="100"/>
        <c:baseTimeUnit val="years"/>
      </c:dateAx>
      <c:valAx>
        <c:axId val="15713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481.56</c:v>
                </c:pt>
                <c:pt idx="1">
                  <c:v>536.73</c:v>
                </c:pt>
                <c:pt idx="2">
                  <c:v>179.81</c:v>
                </c:pt>
                <c:pt idx="3">
                  <c:v>233.17</c:v>
                </c:pt>
                <c:pt idx="4">
                  <c:v>169.07</c:v>
                </c:pt>
              </c:numCache>
            </c:numRef>
          </c:val>
        </c:ser>
        <c:dLbls>
          <c:showLegendKey val="0"/>
          <c:showVal val="0"/>
          <c:showCatName val="0"/>
          <c:showSerName val="0"/>
          <c:showPercent val="0"/>
          <c:showBubbleSize val="0"/>
        </c:dLbls>
        <c:gapWidth val="150"/>
        <c:axId val="157149824"/>
        <c:axId val="1571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57149824"/>
        <c:axId val="157168384"/>
      </c:lineChart>
      <c:dateAx>
        <c:axId val="157149824"/>
        <c:scaling>
          <c:orientation val="minMax"/>
        </c:scaling>
        <c:delete val="1"/>
        <c:axPos val="b"/>
        <c:numFmt formatCode="ge" sourceLinked="1"/>
        <c:majorTickMark val="none"/>
        <c:minorTickMark val="none"/>
        <c:tickLblPos val="none"/>
        <c:crossAx val="157168384"/>
        <c:crosses val="autoZero"/>
        <c:auto val="1"/>
        <c:lblOffset val="100"/>
        <c:baseTimeUnit val="years"/>
      </c:dateAx>
      <c:valAx>
        <c:axId val="1571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1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C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宮崎県　西米良村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1233</v>
      </c>
      <c r="AM8" s="47"/>
      <c r="AN8" s="47"/>
      <c r="AO8" s="47"/>
      <c r="AP8" s="47"/>
      <c r="AQ8" s="47"/>
      <c r="AR8" s="47"/>
      <c r="AS8" s="47"/>
      <c r="AT8" s="43">
        <f>データ!S6</f>
        <v>271.51</v>
      </c>
      <c r="AU8" s="43"/>
      <c r="AV8" s="43"/>
      <c r="AW8" s="43"/>
      <c r="AX8" s="43"/>
      <c r="AY8" s="43"/>
      <c r="AZ8" s="43"/>
      <c r="BA8" s="43"/>
      <c r="BB8" s="43">
        <f>データ!T6</f>
        <v>4.54</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35.450000000000003</v>
      </c>
      <c r="Q10" s="43"/>
      <c r="R10" s="43"/>
      <c r="S10" s="43"/>
      <c r="T10" s="43"/>
      <c r="U10" s="43"/>
      <c r="V10" s="43"/>
      <c r="W10" s="43">
        <f>データ!P6</f>
        <v>76.48</v>
      </c>
      <c r="X10" s="43"/>
      <c r="Y10" s="43"/>
      <c r="Z10" s="43"/>
      <c r="AA10" s="43"/>
      <c r="AB10" s="43"/>
      <c r="AC10" s="43"/>
      <c r="AD10" s="47">
        <f>データ!Q6</f>
        <v>2500</v>
      </c>
      <c r="AE10" s="47"/>
      <c r="AF10" s="47"/>
      <c r="AG10" s="47"/>
      <c r="AH10" s="47"/>
      <c r="AI10" s="47"/>
      <c r="AJ10" s="47"/>
      <c r="AK10" s="2"/>
      <c r="AL10" s="47">
        <f>データ!U6</f>
        <v>425</v>
      </c>
      <c r="AM10" s="47"/>
      <c r="AN10" s="47"/>
      <c r="AO10" s="47"/>
      <c r="AP10" s="47"/>
      <c r="AQ10" s="47"/>
      <c r="AR10" s="47"/>
      <c r="AS10" s="47"/>
      <c r="AT10" s="43">
        <f>データ!V6</f>
        <v>0.23</v>
      </c>
      <c r="AU10" s="43"/>
      <c r="AV10" s="43"/>
      <c r="AW10" s="43"/>
      <c r="AX10" s="43"/>
      <c r="AY10" s="43"/>
      <c r="AZ10" s="43"/>
      <c r="BA10" s="43"/>
      <c r="BB10" s="43">
        <f>データ!W6</f>
        <v>1847.83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81"/>
      <c r="BM34" s="82"/>
      <c r="BN34" s="82"/>
      <c r="BO34" s="82"/>
      <c r="BP34" s="82"/>
      <c r="BQ34" s="82"/>
      <c r="BR34" s="82"/>
      <c r="BS34" s="82"/>
      <c r="BT34" s="82"/>
      <c r="BU34" s="82"/>
      <c r="BV34" s="82"/>
      <c r="BW34" s="82"/>
      <c r="BX34" s="82"/>
      <c r="BY34" s="82"/>
      <c r="BZ34" s="83"/>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454036</v>
      </c>
      <c r="D6" s="31">
        <f t="shared" si="3"/>
        <v>47</v>
      </c>
      <c r="E6" s="31">
        <f t="shared" si="3"/>
        <v>17</v>
      </c>
      <c r="F6" s="31">
        <f t="shared" si="3"/>
        <v>4</v>
      </c>
      <c r="G6" s="31">
        <f t="shared" si="3"/>
        <v>0</v>
      </c>
      <c r="H6" s="31" t="str">
        <f t="shared" si="3"/>
        <v>宮崎県　西米良村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35.450000000000003</v>
      </c>
      <c r="P6" s="32">
        <f t="shared" si="3"/>
        <v>76.48</v>
      </c>
      <c r="Q6" s="32">
        <f t="shared" si="3"/>
        <v>2500</v>
      </c>
      <c r="R6" s="32">
        <f t="shared" si="3"/>
        <v>1233</v>
      </c>
      <c r="S6" s="32">
        <f t="shared" si="3"/>
        <v>271.51</v>
      </c>
      <c r="T6" s="32">
        <f t="shared" si="3"/>
        <v>4.54</v>
      </c>
      <c r="U6" s="32">
        <f t="shared" si="3"/>
        <v>425</v>
      </c>
      <c r="V6" s="32">
        <f t="shared" si="3"/>
        <v>0.23</v>
      </c>
      <c r="W6" s="32">
        <f t="shared" si="3"/>
        <v>1847.83</v>
      </c>
      <c r="X6" s="33">
        <f>IF(X7="",NA(),X7)</f>
        <v>46.46</v>
      </c>
      <c r="Y6" s="33">
        <f t="shared" ref="Y6:AG6" si="4">IF(Y7="",NA(),Y7)</f>
        <v>48.46</v>
      </c>
      <c r="Z6" s="33">
        <f t="shared" si="4"/>
        <v>97.58</v>
      </c>
      <c r="AA6" s="33">
        <f t="shared" si="4"/>
        <v>87.75</v>
      </c>
      <c r="AB6" s="33">
        <f t="shared" si="4"/>
        <v>103.62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29.05</v>
      </c>
      <c r="BQ6" s="33">
        <f t="shared" ref="BQ6:BY6" si="8">IF(BQ7="",NA(),BQ7)</f>
        <v>27.17</v>
      </c>
      <c r="BR6" s="33">
        <f t="shared" si="8"/>
        <v>80.319999999999993</v>
      </c>
      <c r="BS6" s="33">
        <f t="shared" si="8"/>
        <v>62.23</v>
      </c>
      <c r="BT6" s="33">
        <f t="shared" si="8"/>
        <v>87.73</v>
      </c>
      <c r="BU6" s="33">
        <f t="shared" si="8"/>
        <v>55.15</v>
      </c>
      <c r="BV6" s="33">
        <f t="shared" si="8"/>
        <v>52.89</v>
      </c>
      <c r="BW6" s="33">
        <f t="shared" si="8"/>
        <v>51.73</v>
      </c>
      <c r="BX6" s="33">
        <f t="shared" si="8"/>
        <v>53.01</v>
      </c>
      <c r="BY6" s="33">
        <f t="shared" si="8"/>
        <v>50.54</v>
      </c>
      <c r="BZ6" s="32" t="str">
        <f>IF(BZ7="","",IF(BZ7="-","【-】","【"&amp;SUBSTITUTE(TEXT(BZ7,"#,##0.00"),"-","△")&amp;"】"))</f>
        <v>【63.50】</v>
      </c>
      <c r="CA6" s="33">
        <f>IF(CA7="",NA(),CA7)</f>
        <v>481.56</v>
      </c>
      <c r="CB6" s="33">
        <f t="shared" ref="CB6:CJ6" si="9">IF(CB7="",NA(),CB7)</f>
        <v>536.73</v>
      </c>
      <c r="CC6" s="33">
        <f t="shared" si="9"/>
        <v>179.81</v>
      </c>
      <c r="CD6" s="33">
        <f t="shared" si="9"/>
        <v>233.17</v>
      </c>
      <c r="CE6" s="33">
        <f t="shared" si="9"/>
        <v>169.07</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51.33</v>
      </c>
      <c r="CM6" s="33">
        <f t="shared" ref="CM6:CU6" si="10">IF(CM7="",NA(),CM7)</f>
        <v>47.67</v>
      </c>
      <c r="CN6" s="33">
        <f t="shared" si="10"/>
        <v>50.33</v>
      </c>
      <c r="CO6" s="33">
        <f t="shared" si="10"/>
        <v>51</v>
      </c>
      <c r="CP6" s="33">
        <f t="shared" si="10"/>
        <v>48</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98.55</v>
      </c>
      <c r="CX6" s="33">
        <f t="shared" ref="CX6:DF6" si="11">IF(CX7="",NA(),CX7)</f>
        <v>98.14</v>
      </c>
      <c r="CY6" s="33">
        <f t="shared" si="11"/>
        <v>98.16</v>
      </c>
      <c r="CZ6" s="33">
        <f t="shared" si="11"/>
        <v>98.17</v>
      </c>
      <c r="DA6" s="33">
        <f t="shared" si="11"/>
        <v>98.12</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454036</v>
      </c>
      <c r="D7" s="35">
        <v>47</v>
      </c>
      <c r="E7" s="35">
        <v>17</v>
      </c>
      <c r="F7" s="35">
        <v>4</v>
      </c>
      <c r="G7" s="35">
        <v>0</v>
      </c>
      <c r="H7" s="35" t="s">
        <v>96</v>
      </c>
      <c r="I7" s="35" t="s">
        <v>97</v>
      </c>
      <c r="J7" s="35" t="s">
        <v>98</v>
      </c>
      <c r="K7" s="35" t="s">
        <v>99</v>
      </c>
      <c r="L7" s="35" t="s">
        <v>100</v>
      </c>
      <c r="M7" s="36" t="s">
        <v>101</v>
      </c>
      <c r="N7" s="36" t="s">
        <v>102</v>
      </c>
      <c r="O7" s="36">
        <v>35.450000000000003</v>
      </c>
      <c r="P7" s="36">
        <v>76.48</v>
      </c>
      <c r="Q7" s="36">
        <v>2500</v>
      </c>
      <c r="R7" s="36">
        <v>1233</v>
      </c>
      <c r="S7" s="36">
        <v>271.51</v>
      </c>
      <c r="T7" s="36">
        <v>4.54</v>
      </c>
      <c r="U7" s="36">
        <v>425</v>
      </c>
      <c r="V7" s="36">
        <v>0.23</v>
      </c>
      <c r="W7" s="36">
        <v>1847.83</v>
      </c>
      <c r="X7" s="36">
        <v>46.46</v>
      </c>
      <c r="Y7" s="36">
        <v>48.46</v>
      </c>
      <c r="Z7" s="36">
        <v>97.58</v>
      </c>
      <c r="AA7" s="36">
        <v>87.75</v>
      </c>
      <c r="AB7" s="36">
        <v>103.62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29.05</v>
      </c>
      <c r="BQ7" s="36">
        <v>27.17</v>
      </c>
      <c r="BR7" s="36">
        <v>80.319999999999993</v>
      </c>
      <c r="BS7" s="36">
        <v>62.23</v>
      </c>
      <c r="BT7" s="36">
        <v>87.73</v>
      </c>
      <c r="BU7" s="36">
        <v>55.15</v>
      </c>
      <c r="BV7" s="36">
        <v>52.89</v>
      </c>
      <c r="BW7" s="36">
        <v>51.73</v>
      </c>
      <c r="BX7" s="36">
        <v>53.01</v>
      </c>
      <c r="BY7" s="36">
        <v>50.54</v>
      </c>
      <c r="BZ7" s="36">
        <v>63.5</v>
      </c>
      <c r="CA7" s="36">
        <v>481.56</v>
      </c>
      <c r="CB7" s="36">
        <v>536.73</v>
      </c>
      <c r="CC7" s="36">
        <v>179.81</v>
      </c>
      <c r="CD7" s="36">
        <v>233.17</v>
      </c>
      <c r="CE7" s="36">
        <v>169.07</v>
      </c>
      <c r="CF7" s="36">
        <v>283.05</v>
      </c>
      <c r="CG7" s="36">
        <v>300.52</v>
      </c>
      <c r="CH7" s="36">
        <v>310.47000000000003</v>
      </c>
      <c r="CI7" s="36">
        <v>299.39</v>
      </c>
      <c r="CJ7" s="36">
        <v>320.36</v>
      </c>
      <c r="CK7" s="36">
        <v>253.12</v>
      </c>
      <c r="CL7" s="36">
        <v>51.33</v>
      </c>
      <c r="CM7" s="36">
        <v>47.67</v>
      </c>
      <c r="CN7" s="36">
        <v>50.33</v>
      </c>
      <c r="CO7" s="36">
        <v>51</v>
      </c>
      <c r="CP7" s="36">
        <v>48</v>
      </c>
      <c r="CQ7" s="36">
        <v>36.18</v>
      </c>
      <c r="CR7" s="36">
        <v>36.799999999999997</v>
      </c>
      <c r="CS7" s="36">
        <v>36.67</v>
      </c>
      <c r="CT7" s="36">
        <v>36.200000000000003</v>
      </c>
      <c r="CU7" s="36">
        <v>34.74</v>
      </c>
      <c r="CV7" s="36">
        <v>41.06</v>
      </c>
      <c r="CW7" s="36">
        <v>98.55</v>
      </c>
      <c r="CX7" s="36">
        <v>98.14</v>
      </c>
      <c r="CY7" s="36">
        <v>98.16</v>
      </c>
      <c r="CZ7" s="36">
        <v>98.17</v>
      </c>
      <c r="DA7" s="36">
        <v>98.12</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2016-02-26T01:37:53Z</cp:lastPrinted>
  <dcterms:created xsi:type="dcterms:W3CDTF">2016-02-03T09:07:38Z</dcterms:created>
  <dcterms:modified xsi:type="dcterms:W3CDTF">2016-02-26T01:37:56Z</dcterms:modified>
</cp:coreProperties>
</file>