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<sst xmlns="http://schemas.openxmlformats.org/spreadsheetml/2006/main" count="221" uniqueCount="111">
  <si>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</si>
  <si>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</si>
  <si>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</si>
  <si>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</si>
  <si>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</si>
  <si>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</si>
  <si>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</si>
  <si>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</si>
  <si>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</si>
  <si>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</si>
  <si>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</si>
  <si>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</si>
  <si>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</si>
  <si>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</si>
  <si>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</si>
  <si>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</si>
  <si>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</si>
  <si>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</si>
  <si>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</si>
  <si>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</si>
  <si>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</si>
  <si>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</si>
  <si>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</si>
  <si>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</si>
  <si>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</si>
  <si>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</si>
  <si>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</si>
  <si>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</si>
  <si>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</si>
  <si>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</si>
  <si>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</si>
  <si>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</si>
  <si>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</si>
  <si>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</si>
  <si>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</si>
  <si>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</si>
  <si>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</si>
  <si>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</si>
  <si>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</si>
  <si>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</si>
  <si>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</si>
  <si>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</si>
  <si>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</si>
  <si>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</si>
  <si>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</si>
  <si>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</si>
  <si>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</si>
  <si>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</si>
  <si>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</si>
  <si>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</si>
  <si>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</si>
  <si>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</si>
  <si>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</si>
  <si>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</si>
  <si>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</si>
  <si>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</si>
  <si>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</si>
  <si>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</si>
  <si>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</si>
  <si>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</si>
  <si>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</si>
  <si>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</si>
  <si>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</si>
  <si>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</si>
  <si>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</si>
  <si>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</si>
  <si>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</si>
  <si>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</si>
  <si>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</si>
  <si>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</si>
  <si>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</si>
  <si>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</si>
  <si>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</si>
  <si>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</si>
  <si>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</si>
  <si>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</si>
  <si>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</si>
  <si>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</si>
  <si>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</si>
  <si>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</si>
  <si>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</si>
  <si>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</si>
  <si>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</si>
  <si>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</si>
  <si>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</si>
  <si>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</si>
  <si>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</si>
  <si>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</si>
  <si>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</si>
  <si>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</si>
  <si>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</si>
  <si>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</si>
  <si>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</si>
  <si>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</si>
  <si>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</si>
  <si>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</si>
  <si>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木城町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</si>
  <si>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</si>
  <si>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</si>
  <si>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</si>
  <si>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</si>
  <si>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</si>
  <si>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</si>
  <si>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</si>
  <si>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</si>
  <si>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</si>
  <si>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</si>
  <si>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</si>
  <si>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①経営の健全性を高めるため、適切な料金水準について検討する必要があります。　　　　　　　　　　　　　　　　　　　　　　　　　　　　　②管渠、施設設備等の老朽化に対応するため、限られた財源の中で優先順位を付けた更新計画を検討する必要があります。</t>
    <rPh sb="1" eb="3">
      <t>ケイエイ</t>
    </rPh>
    <rPh sb="4" eb="7">
      <t>ケンゼンセイ</t>
    </rPh>
    <rPh sb="8" eb="9">
      <t>タカ</t>
    </rPh>
    <rPh sb="14" eb="16">
      <t>テキセツ</t>
    </rPh>
    <rPh sb="17" eb="19">
      <t>リョウキン</t>
    </rPh>
    <rPh sb="19" eb="21">
      <t>スイジュン</t>
    </rPh>
    <rPh sb="25" eb="27">
      <t>ケントウ</t>
    </rPh>
    <rPh sb="29" eb="31">
      <t>ヒツヨウ</t>
    </rPh>
    <rPh sb="67" eb="68">
      <t>カン</t>
    </rPh>
    <rPh sb="68" eb="69">
      <t>キョ</t>
    </rPh>
    <rPh sb="70" eb="72">
      <t>シセツ</t>
    </rPh>
    <rPh sb="72" eb="75">
      <t>セツビトウ</t>
    </rPh>
    <rPh sb="76" eb="79">
      <t>ロウキュウカ</t>
    </rPh>
    <rPh sb="80" eb="82">
      <t>タイオウ</t>
    </rPh>
    <rPh sb="87" eb="88">
      <t>カギ</t>
    </rPh>
    <rPh sb="91" eb="93">
      <t>ザイゲン</t>
    </rPh>
    <rPh sb="94" eb="95">
      <t>ナカ</t>
    </rPh>
    <rPh sb="96" eb="98">
      <t>ユウセン</t>
    </rPh>
    <rPh sb="98" eb="100">
      <t>ジュンイ</t>
    </rPh>
    <rPh sb="101" eb="102">
      <t>ツ</t>
    </rPh>
    <rPh sb="104" eb="106">
      <t>コウシン</t>
    </rPh>
    <rPh sb="106" eb="108">
      <t>ケイカク</t>
    </rPh>
    <rPh sb="109" eb="111">
      <t>ケントウ</t>
    </rPh>
    <rPh sb="113" eb="115">
      <t>ヒツヨウ</t>
    </rPh>
    <phoneticPr fontId="4"/>
  </si>
  <si>
    <t>①町民の生活改善と小丸川の水質保全を目的に、特定環境保全公共下水道として整備された事もあり、当初より低料金で加入促進を図ってきました。　　　　　　　　そのため、「①収益的収支比率」が１００％を下回っており、経営の健全性が確保されているとはいえません。　　　　　　　　　　　　　　　　　　　　　　　　　　　　②「⑥汚水処理原価」が高くなり、「⑤経費回収率」が低いなど、経営の効率性については改善する必要があります。　　　　　　　　　　　　　　　　　　　　　　　　　　　　　　③「⑦施設利用率」は、ほぼ類似団体平均値と同じくらいでありますが、更に経営の効率性については改善する必要があります。　　　　　　　　　　　　　　　　　　　　　　　　　④「⑧水洗化率」も、９３％と高い事から、今後の料金収入も大きく伸びないものとみています。　　　　　　　　　　　　　　　　　　　　そこで、料金改定を見据えた経営の効率性の改善を検討する必要があります。</t>
    <rPh sb="1" eb="3">
      <t>チョウミン</t>
    </rPh>
    <rPh sb="4" eb="6">
      <t>セイカツ</t>
    </rPh>
    <rPh sb="6" eb="8">
      <t>カイゼン</t>
    </rPh>
    <rPh sb="9" eb="10">
      <t>コ</t>
    </rPh>
    <rPh sb="10" eb="11">
      <t>マル</t>
    </rPh>
    <rPh sb="11" eb="12">
      <t>カワ</t>
    </rPh>
    <rPh sb="13" eb="15">
      <t>スイシツ</t>
    </rPh>
    <rPh sb="15" eb="17">
      <t>ホゼン</t>
    </rPh>
    <rPh sb="18" eb="20">
      <t>モクテキ</t>
    </rPh>
    <rPh sb="22" eb="24">
      <t>トクテイ</t>
    </rPh>
    <rPh sb="24" eb="26">
      <t>カンキョウ</t>
    </rPh>
    <rPh sb="26" eb="28">
      <t>ホゼン</t>
    </rPh>
    <rPh sb="28" eb="30">
      <t>コウキョウ</t>
    </rPh>
    <rPh sb="30" eb="33">
      <t>ゲスイドウ</t>
    </rPh>
    <rPh sb="36" eb="38">
      <t>セイビ</t>
    </rPh>
    <rPh sb="41" eb="42">
      <t>コト</t>
    </rPh>
    <rPh sb="46" eb="48">
      <t>トウショ</t>
    </rPh>
    <rPh sb="50" eb="53">
      <t>テイリョウキン</t>
    </rPh>
    <rPh sb="54" eb="56">
      <t>カニュウ</t>
    </rPh>
    <rPh sb="56" eb="58">
      <t>ソクシン</t>
    </rPh>
    <rPh sb="59" eb="60">
      <t>ハカ</t>
    </rPh>
    <rPh sb="82" eb="85">
      <t>シュウエキテキ</t>
    </rPh>
    <rPh sb="85" eb="87">
      <t>シュウシ</t>
    </rPh>
    <rPh sb="87" eb="89">
      <t>ヒリツ</t>
    </rPh>
    <rPh sb="96" eb="98">
      <t>シタマワ</t>
    </rPh>
    <rPh sb="103" eb="105">
      <t>ケイエイ</t>
    </rPh>
    <rPh sb="106" eb="109">
      <t>ケンゼンセイ</t>
    </rPh>
    <rPh sb="110" eb="112">
      <t>カクホ</t>
    </rPh>
    <rPh sb="156" eb="158">
      <t>オスイ</t>
    </rPh>
    <rPh sb="158" eb="160">
      <t>ショリ</t>
    </rPh>
    <rPh sb="160" eb="162">
      <t>ゲンカ</t>
    </rPh>
    <rPh sb="164" eb="165">
      <t>タカ</t>
    </rPh>
    <rPh sb="171" eb="173">
      <t>ケイヒ</t>
    </rPh>
    <rPh sb="173" eb="175">
      <t>カイシュウ</t>
    </rPh>
    <rPh sb="175" eb="176">
      <t>リツ</t>
    </rPh>
    <rPh sb="178" eb="179">
      <t>ヒク</t>
    </rPh>
    <rPh sb="239" eb="241">
      <t>シセツ</t>
    </rPh>
    <rPh sb="241" eb="244">
      <t>リヨウリツ</t>
    </rPh>
    <rPh sb="249" eb="251">
      <t>ルイジ</t>
    </rPh>
    <rPh sb="251" eb="253">
      <t>ダンタイ</t>
    </rPh>
    <rPh sb="253" eb="256">
      <t>ヘイキンチ</t>
    </rPh>
    <rPh sb="257" eb="258">
      <t>オナ</t>
    </rPh>
    <rPh sb="269" eb="270">
      <t>サラ</t>
    </rPh>
    <rPh sb="271" eb="273">
      <t>ケイエイ</t>
    </rPh>
    <rPh sb="322" eb="325">
      <t>スイセンカ</t>
    </rPh>
    <rPh sb="325" eb="326">
      <t>リツ</t>
    </rPh>
    <rPh sb="333" eb="334">
      <t>タカ</t>
    </rPh>
    <rPh sb="335" eb="336">
      <t>コト</t>
    </rPh>
    <rPh sb="339" eb="341">
      <t>コンゴ</t>
    </rPh>
    <rPh sb="342" eb="344">
      <t>リョウキン</t>
    </rPh>
    <rPh sb="344" eb="346">
      <t>シュウニュウ</t>
    </rPh>
    <rPh sb="347" eb="348">
      <t>オオ</t>
    </rPh>
    <rPh sb="350" eb="351">
      <t>ノ</t>
    </rPh>
    <rPh sb="387" eb="389">
      <t>リョウキン</t>
    </rPh>
    <rPh sb="389" eb="391">
      <t>カイテイ</t>
    </rPh>
    <rPh sb="392" eb="394">
      <t>ミス</t>
    </rPh>
    <rPh sb="396" eb="398">
      <t>ケイエイ</t>
    </rPh>
    <rPh sb="399" eb="402">
      <t>コウリツセイ</t>
    </rPh>
    <rPh sb="403" eb="405">
      <t>カイゼン</t>
    </rPh>
    <rPh sb="406" eb="408">
      <t>ケントウ</t>
    </rPh>
    <rPh sb="410" eb="412">
      <t>ヒツヨウ</t>
    </rPh>
    <phoneticPr fontId="4"/>
  </si>
  <si>
    <t>供用開始から１２年と老朽管はありません。しかし、将来的に管渠の更新投資・老朽化対策、また、浄化センターの設備、機器更新等の必要性が出てきた場合に備えた財源確保の検討が必要であります。</t>
    <rPh sb="0" eb="2">
      <t>キョウヨウ</t>
    </rPh>
    <rPh sb="2" eb="4">
      <t>カイシ</t>
    </rPh>
    <rPh sb="8" eb="9">
      <t>ネン</t>
    </rPh>
    <rPh sb="10" eb="12">
      <t>ロウキュウ</t>
    </rPh>
    <rPh sb="12" eb="13">
      <t>カン</t>
    </rPh>
    <rPh sb="24" eb="27">
      <t>ショウライテキ</t>
    </rPh>
    <rPh sb="28" eb="29">
      <t>カン</t>
    </rPh>
    <rPh sb="29" eb="30">
      <t>キョ</t>
    </rPh>
    <rPh sb="31" eb="33">
      <t>コウシン</t>
    </rPh>
    <rPh sb="33" eb="35">
      <t>トウシ</t>
    </rPh>
    <rPh sb="36" eb="38">
      <t>ロウキュウ</t>
    </rPh>
    <rPh sb="38" eb="39">
      <t>カ</t>
    </rPh>
    <rPh sb="39" eb="41">
      <t>タイサク</t>
    </rPh>
    <rPh sb="45" eb="47">
      <t>ジョウカ</t>
    </rPh>
    <rPh sb="52" eb="54">
      <t>セツビ</t>
    </rPh>
    <rPh sb="55" eb="57">
      <t>キキ</t>
    </rPh>
    <rPh sb="57" eb="59">
      <t>コウシン</t>
    </rPh>
    <rPh sb="59" eb="60">
      <t>トウ</t>
    </rPh>
    <rPh sb="61" eb="64">
      <t>ヒツヨウセイ</t>
    </rPh>
    <rPh sb="65" eb="66">
      <t>デ</t>
    </rPh>
    <rPh sb="69" eb="71">
      <t>バアイ</t>
    </rPh>
    <rPh sb="72" eb="73">
      <t>ソナ</t>
    </rPh>
    <rPh sb="75" eb="77">
      <t>ザイゲン</t>
    </rPh>
    <rPh sb="77" eb="79">
      <t>カクホ</t>
    </rPh>
    <rPh sb="80" eb="82">
      <t>ケントウ</t>
    </rPh>
    <rPh sb="83" eb="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</si>
</sst>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5.91</c:v>
                </c:pt>
                <c:pt idx="1">
                  <c:v>6.06</c:v>
                </c:pt>
                <c:pt idx="2" formatCode="#,##0.00;&quot;△&quot;#,##0.00">
                  <c:v>0</c:v>
                </c:pt>
                <c:pt idx="3">
                  <c:v>0.37</c:v>
                </c:pt>
                <c:pt idx="4">
                  <c:v>0.6</c:v>
                </c:pt>
              </c:numCache>
            </c:numRef>
          </c:val>
        </c:ser>
        <c:dLbls>
          <c:showLegendKey val="0"/>
          <c:showVal val="0"/>
          <c:showCatName val="0"/>
          <c:showSerName val="0"/>
          <c:showPercent val="0"/>
          <c:showBubbleSize val="0"/>
        </c:dLbls>
        <c:gapWidth val="150"/>
        <c:axId val="152159360"/>
        <c:axId val="15258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52159360"/>
        <c:axId val="152580096"/>
      </c:lineChart>
      <c:dateAx>
        <c:axId val="152159360"/>
        <c:scaling>
          <c:orientation val="minMax"/>
        </c:scaling>
        <c:delete val="1"/>
        <c:axPos val="b"/>
        <c:numFmt formatCode="ge" sourceLinked="1"/>
        <c:majorTickMark val="none"/>
        <c:minorTickMark val="none"/>
        <c:tickLblPos val="none"/>
        <c:crossAx val="152580096"/>
        <c:crosses val="autoZero"/>
        <c:auto val="1"/>
        <c:lblOffset val="100"/>
        <c:baseTimeUnit val="years"/>
      </c:dateAx>
      <c:valAx>
        <c:axId val="15258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34.049999999999997</c:v>
                </c:pt>
                <c:pt idx="1">
                  <c:v>37.89</c:v>
                </c:pt>
                <c:pt idx="2">
                  <c:v>43.19</c:v>
                </c:pt>
                <c:pt idx="3">
                  <c:v>44.43</c:v>
                </c:pt>
                <c:pt idx="4">
                  <c:v>44.97</c:v>
                </c:pt>
              </c:numCache>
            </c:numRef>
          </c:val>
        </c:ser>
        <c:dLbls>
          <c:showLegendKey val="0"/>
          <c:showVal val="0"/>
          <c:showCatName val="0"/>
          <c:showSerName val="0"/>
          <c:showPercent val="0"/>
          <c:showBubbleSize val="0"/>
        </c:dLbls>
        <c:gapWidth val="150"/>
        <c:axId val="154360064"/>
        <c:axId val="1543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54360064"/>
        <c:axId val="154362240"/>
      </c:lineChart>
      <c:dateAx>
        <c:axId val="154360064"/>
        <c:scaling>
          <c:orientation val="minMax"/>
        </c:scaling>
        <c:delete val="1"/>
        <c:axPos val="b"/>
        <c:numFmt formatCode="ge" sourceLinked="1"/>
        <c:majorTickMark val="none"/>
        <c:minorTickMark val="none"/>
        <c:tickLblPos val="none"/>
        <c:crossAx val="154362240"/>
        <c:crosses val="autoZero"/>
        <c:auto val="1"/>
        <c:lblOffset val="100"/>
        <c:baseTimeUnit val="years"/>
      </c:dateAx>
      <c:valAx>
        <c:axId val="1543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82.42</c:v>
                </c:pt>
                <c:pt idx="1">
                  <c:v>84.1</c:v>
                </c:pt>
                <c:pt idx="2">
                  <c:v>91.03</c:v>
                </c:pt>
                <c:pt idx="3">
                  <c:v>93.35</c:v>
                </c:pt>
                <c:pt idx="4">
                  <c:v>93.37</c:v>
                </c:pt>
              </c:numCache>
            </c:numRef>
          </c:val>
        </c:ser>
        <c:dLbls>
          <c:showLegendKey val="0"/>
          <c:showVal val="0"/>
          <c:showCatName val="0"/>
          <c:showSerName val="0"/>
          <c:showPercent val="0"/>
          <c:showBubbleSize val="0"/>
        </c:dLbls>
        <c:gapWidth val="150"/>
        <c:axId val="154396544"/>
        <c:axId val="1544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54396544"/>
        <c:axId val="154402816"/>
      </c:lineChart>
      <c:dateAx>
        <c:axId val="154396544"/>
        <c:scaling>
          <c:orientation val="minMax"/>
        </c:scaling>
        <c:delete val="1"/>
        <c:axPos val="b"/>
        <c:numFmt formatCode="ge" sourceLinked="1"/>
        <c:majorTickMark val="none"/>
        <c:minorTickMark val="none"/>
        <c:tickLblPos val="none"/>
        <c:crossAx val="154402816"/>
        <c:crosses val="autoZero"/>
        <c:auto val="1"/>
        <c:lblOffset val="100"/>
        <c:baseTimeUnit val="years"/>
      </c:dateAx>
      <c:valAx>
        <c:axId val="1544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93.75</c:v>
                </c:pt>
                <c:pt idx="1">
                  <c:v>85.03</c:v>
                </c:pt>
                <c:pt idx="2">
                  <c:v>56.52</c:v>
                </c:pt>
                <c:pt idx="3">
                  <c:v>63.87</c:v>
                </c:pt>
                <c:pt idx="4">
                  <c:v>59.59</c:v>
                </c:pt>
              </c:numCache>
            </c:numRef>
          </c:val>
        </c:ser>
        <c:dLbls>
          <c:showLegendKey val="0"/>
          <c:showVal val="0"/>
          <c:showCatName val="0"/>
          <c:showSerName val="0"/>
          <c:showPercent val="0"/>
          <c:showBubbleSize val="0"/>
        </c:dLbls>
        <c:gapWidth val="150"/>
        <c:axId val="152618496"/>
        <c:axId val="1526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618496"/>
        <c:axId val="152620416"/>
      </c:lineChart>
      <c:dateAx>
        <c:axId val="152618496"/>
        <c:scaling>
          <c:orientation val="minMax"/>
        </c:scaling>
        <c:delete val="1"/>
        <c:axPos val="b"/>
        <c:numFmt formatCode="ge" sourceLinked="1"/>
        <c:majorTickMark val="none"/>
        <c:minorTickMark val="none"/>
        <c:tickLblPos val="none"/>
        <c:crossAx val="152620416"/>
        <c:crosses val="autoZero"/>
        <c:auto val="1"/>
        <c:lblOffset val="100"/>
        <c:baseTimeUnit val="years"/>
      </c:dateAx>
      <c:valAx>
        <c:axId val="1526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018944"/>
        <c:axId val="1540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018944"/>
        <c:axId val="154020864"/>
      </c:lineChart>
      <c:dateAx>
        <c:axId val="154018944"/>
        <c:scaling>
          <c:orientation val="minMax"/>
        </c:scaling>
        <c:delete val="1"/>
        <c:axPos val="b"/>
        <c:numFmt formatCode="ge" sourceLinked="1"/>
        <c:majorTickMark val="none"/>
        <c:minorTickMark val="none"/>
        <c:tickLblPos val="none"/>
        <c:crossAx val="154020864"/>
        <c:crosses val="autoZero"/>
        <c:auto val="1"/>
        <c:lblOffset val="100"/>
        <c:baseTimeUnit val="years"/>
      </c:dateAx>
      <c:valAx>
        <c:axId val="1540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051328"/>
        <c:axId val="15405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051328"/>
        <c:axId val="154053248"/>
      </c:lineChart>
      <c:dateAx>
        <c:axId val="154051328"/>
        <c:scaling>
          <c:orientation val="minMax"/>
        </c:scaling>
        <c:delete val="1"/>
        <c:axPos val="b"/>
        <c:numFmt formatCode="ge" sourceLinked="1"/>
        <c:majorTickMark val="none"/>
        <c:minorTickMark val="none"/>
        <c:tickLblPos val="none"/>
        <c:crossAx val="154053248"/>
        <c:crosses val="autoZero"/>
        <c:auto val="1"/>
        <c:lblOffset val="100"/>
        <c:baseTimeUnit val="years"/>
      </c:dateAx>
      <c:valAx>
        <c:axId val="1540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093824"/>
        <c:axId val="1541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093824"/>
        <c:axId val="154112384"/>
      </c:lineChart>
      <c:dateAx>
        <c:axId val="154093824"/>
        <c:scaling>
          <c:orientation val="minMax"/>
        </c:scaling>
        <c:delete val="1"/>
        <c:axPos val="b"/>
        <c:numFmt formatCode="ge" sourceLinked="1"/>
        <c:majorTickMark val="none"/>
        <c:minorTickMark val="none"/>
        <c:tickLblPos val="none"/>
        <c:crossAx val="154112384"/>
        <c:crosses val="autoZero"/>
        <c:auto val="1"/>
        <c:lblOffset val="100"/>
        <c:baseTimeUnit val="years"/>
      </c:dateAx>
      <c:valAx>
        <c:axId val="1541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141056"/>
        <c:axId val="15414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141056"/>
        <c:axId val="154142976"/>
      </c:lineChart>
      <c:dateAx>
        <c:axId val="154141056"/>
        <c:scaling>
          <c:orientation val="minMax"/>
        </c:scaling>
        <c:delete val="1"/>
        <c:axPos val="b"/>
        <c:numFmt formatCode="ge" sourceLinked="1"/>
        <c:majorTickMark val="none"/>
        <c:minorTickMark val="none"/>
        <c:tickLblPos val="none"/>
        <c:crossAx val="154142976"/>
        <c:crosses val="autoZero"/>
        <c:auto val="1"/>
        <c:lblOffset val="100"/>
        <c:baseTimeUnit val="years"/>
      </c:dateAx>
      <c:valAx>
        <c:axId val="15414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4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185728"/>
        <c:axId val="15418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54185728"/>
        <c:axId val="154187648"/>
      </c:lineChart>
      <c:dateAx>
        <c:axId val="154185728"/>
        <c:scaling>
          <c:orientation val="minMax"/>
        </c:scaling>
        <c:delete val="1"/>
        <c:axPos val="b"/>
        <c:numFmt formatCode="ge" sourceLinked="1"/>
        <c:majorTickMark val="none"/>
        <c:minorTickMark val="none"/>
        <c:tickLblPos val="none"/>
        <c:crossAx val="154187648"/>
        <c:crosses val="autoZero"/>
        <c:auto val="1"/>
        <c:lblOffset val="100"/>
        <c:baseTimeUnit val="years"/>
      </c:dateAx>
      <c:valAx>
        <c:axId val="15418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61.94</c:v>
                </c:pt>
                <c:pt idx="1">
                  <c:v>61.84</c:v>
                </c:pt>
                <c:pt idx="2">
                  <c:v>28.69</c:v>
                </c:pt>
                <c:pt idx="3">
                  <c:v>28.91</c:v>
                </c:pt>
                <c:pt idx="4">
                  <c:v>28.69</c:v>
                </c:pt>
              </c:numCache>
            </c:numRef>
          </c:val>
        </c:ser>
        <c:dLbls>
          <c:showLegendKey val="0"/>
          <c:showVal val="0"/>
          <c:showCatName val="0"/>
          <c:showSerName val="0"/>
          <c:showPercent val="0"/>
          <c:showBubbleSize val="0"/>
        </c:dLbls>
        <c:gapWidth val="150"/>
        <c:axId val="154201472"/>
        <c:axId val="15427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54201472"/>
        <c:axId val="154277376"/>
      </c:lineChart>
      <c:dateAx>
        <c:axId val="154201472"/>
        <c:scaling>
          <c:orientation val="minMax"/>
        </c:scaling>
        <c:delete val="1"/>
        <c:axPos val="b"/>
        <c:numFmt formatCode="ge" sourceLinked="1"/>
        <c:majorTickMark val="none"/>
        <c:minorTickMark val="none"/>
        <c:tickLblPos val="none"/>
        <c:crossAx val="154277376"/>
        <c:crosses val="autoZero"/>
        <c:auto val="1"/>
        <c:lblOffset val="100"/>
        <c:baseTimeUnit val="years"/>
      </c:dateAx>
      <c:valAx>
        <c:axId val="1542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149.72</c:v>
                </c:pt>
                <c:pt idx="1">
                  <c:v>150</c:v>
                </c:pt>
                <c:pt idx="2">
                  <c:v>329.1</c:v>
                </c:pt>
                <c:pt idx="3">
                  <c:v>330.55</c:v>
                </c:pt>
                <c:pt idx="4">
                  <c:v>343.23</c:v>
                </c:pt>
              </c:numCache>
            </c:numRef>
          </c:val>
        </c:ser>
        <c:dLbls>
          <c:showLegendKey val="0"/>
          <c:showVal val="0"/>
          <c:showCatName val="0"/>
          <c:showSerName val="0"/>
          <c:showPercent val="0"/>
          <c:showBubbleSize val="0"/>
        </c:dLbls>
        <c:gapWidth val="150"/>
        <c:axId val="154303104"/>
        <c:axId val="1543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54303104"/>
        <c:axId val="154321664"/>
      </c:lineChart>
      <c:dateAx>
        <c:axId val="154303104"/>
        <c:scaling>
          <c:orientation val="minMax"/>
        </c:scaling>
        <c:delete val="1"/>
        <c:axPos val="b"/>
        <c:numFmt formatCode="ge" sourceLinked="1"/>
        <c:majorTickMark val="none"/>
        <c:minorTickMark val="none"/>
        <c:tickLblPos val="none"/>
        <c:crossAx val="154321664"/>
        <c:crosses val="autoZero"/>
        <c:auto val="1"/>
        <c:lblOffset val="100"/>
        <c:baseTimeUnit val="years"/>
      </c:dateAx>
      <c:valAx>
        <c:axId val="1543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木城町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5412</v>
      </c>
      <c r="AM8" s="64"/>
      <c r="AN8" s="64"/>
      <c r="AO8" s="64"/>
      <c r="AP8" s="64"/>
      <c r="AQ8" s="64"/>
      <c r="AR8" s="64"/>
      <c r="AS8" s="64"/>
      <c r="AT8" s="63">
        <f>データ!S6</f>
        <v>145.96</v>
      </c>
      <c r="AU8" s="63"/>
      <c r="AV8" s="63"/>
      <c r="AW8" s="63"/>
      <c r="AX8" s="63"/>
      <c r="AY8" s="63"/>
      <c r="AZ8" s="63"/>
      <c r="BA8" s="63"/>
      <c r="BB8" s="63">
        <f>データ!T6</f>
        <v>37.08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69.42</v>
      </c>
      <c r="Q10" s="63"/>
      <c r="R10" s="63"/>
      <c r="S10" s="63"/>
      <c r="T10" s="63"/>
      <c r="U10" s="63"/>
      <c r="V10" s="63"/>
      <c r="W10" s="63">
        <f>データ!P6</f>
        <v>105.58</v>
      </c>
      <c r="X10" s="63"/>
      <c r="Y10" s="63"/>
      <c r="Z10" s="63"/>
      <c r="AA10" s="63"/>
      <c r="AB10" s="63"/>
      <c r="AC10" s="63"/>
      <c r="AD10" s="64">
        <f>データ!Q6</f>
        <v>1663</v>
      </c>
      <c r="AE10" s="64"/>
      <c r="AF10" s="64"/>
      <c r="AG10" s="64"/>
      <c r="AH10" s="64"/>
      <c r="AI10" s="64"/>
      <c r="AJ10" s="64"/>
      <c r="AK10" s="2"/>
      <c r="AL10" s="64">
        <f>データ!U6</f>
        <v>3754</v>
      </c>
      <c r="AM10" s="64"/>
      <c r="AN10" s="64"/>
      <c r="AO10" s="64"/>
      <c r="AP10" s="64"/>
      <c r="AQ10" s="64"/>
      <c r="AR10" s="64"/>
      <c r="AS10" s="64"/>
      <c r="AT10" s="63">
        <f>データ!V6</f>
        <v>1.27</v>
      </c>
      <c r="AU10" s="63"/>
      <c r="AV10" s="63"/>
      <c r="AW10" s="63"/>
      <c r="AX10" s="63"/>
      <c r="AY10" s="63"/>
      <c r="AZ10" s="63"/>
      <c r="BA10" s="63"/>
      <c r="BB10" s="63">
        <f>データ!W6</f>
        <v>2955.91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454044</v>
      </c>
      <c r="D6" s="31">
        <f t="shared" si="3"/>
        <v>47</v>
      </c>
      <c r="E6" s="31">
        <f t="shared" si="3"/>
        <v>17</v>
      </c>
      <c r="F6" s="31">
        <f t="shared" si="3"/>
        <v>4</v>
      </c>
      <c r="G6" s="31">
        <f t="shared" si="3"/>
        <v>0</v>
      </c>
      <c r="H6" s="31" t="str">
        <f t="shared" si="3"/>
        <v>宮崎県　木城町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69.42</v>
      </c>
      <c r="P6" s="32">
        <f t="shared" si="3"/>
        <v>105.58</v>
      </c>
      <c r="Q6" s="32">
        <f t="shared" si="3"/>
        <v>1663</v>
      </c>
      <c r="R6" s="32">
        <f t="shared" si="3"/>
        <v>5412</v>
      </c>
      <c r="S6" s="32">
        <f t="shared" si="3"/>
        <v>145.96</v>
      </c>
      <c r="T6" s="32">
        <f t="shared" si="3"/>
        <v>37.08</v>
      </c>
      <c r="U6" s="32">
        <f t="shared" si="3"/>
        <v>3754</v>
      </c>
      <c r="V6" s="32">
        <f t="shared" si="3"/>
        <v>1.27</v>
      </c>
      <c r="W6" s="32">
        <f t="shared" si="3"/>
        <v>2955.91</v>
      </c>
      <c r="X6" s="33">
        <f>IF(X7="",NA(),X7)</f>
        <v>93.75</v>
      </c>
      <c r="Y6" s="33">
        <f t="shared" ref="Y6:AG6" si="4">IF(Y7="",NA(),Y7)</f>
        <v>85.03</v>
      </c>
      <c r="Z6" s="33">
        <f t="shared" si="4"/>
        <v>56.52</v>
      </c>
      <c r="AA6" s="33">
        <f t="shared" si="4"/>
        <v>63.87</v>
      </c>
      <c r="AB6" s="33">
        <f t="shared" si="4"/>
        <v>59.59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61.94</v>
      </c>
      <c r="BQ6" s="33">
        <f t="shared" ref="BQ6:BY6" si="8">IF(BQ7="",NA(),BQ7)</f>
        <v>61.84</v>
      </c>
      <c r="BR6" s="33">
        <f t="shared" si="8"/>
        <v>28.69</v>
      </c>
      <c r="BS6" s="33">
        <f t="shared" si="8"/>
        <v>28.91</v>
      </c>
      <c r="BT6" s="33">
        <f t="shared" si="8"/>
        <v>28.69</v>
      </c>
      <c r="BU6" s="33">
        <f t="shared" si="8"/>
        <v>55.15</v>
      </c>
      <c r="BV6" s="33">
        <f t="shared" si="8"/>
        <v>52.89</v>
      </c>
      <c r="BW6" s="33">
        <f t="shared" si="8"/>
        <v>51.73</v>
      </c>
      <c r="BX6" s="33">
        <f t="shared" si="8"/>
        <v>53.01</v>
      </c>
      <c r="BY6" s="33">
        <f t="shared" si="8"/>
        <v>50.54</v>
      </c>
      <c r="BZ6" s="32" t="str">
        <f>IF(BZ7="","",IF(BZ7="-","【-】","【"&amp;SUBSTITUTE(TEXT(BZ7,"#,##0.00"),"-","△")&amp;"】"))</f>
        <v>【63.50】</v>
      </c>
      <c r="CA6" s="33">
        <f>IF(CA7="",NA(),CA7)</f>
        <v>149.72</v>
      </c>
      <c r="CB6" s="33">
        <f t="shared" ref="CB6:CJ6" si="9">IF(CB7="",NA(),CB7)</f>
        <v>150</v>
      </c>
      <c r="CC6" s="33">
        <f t="shared" si="9"/>
        <v>329.1</v>
      </c>
      <c r="CD6" s="33">
        <f t="shared" si="9"/>
        <v>330.55</v>
      </c>
      <c r="CE6" s="33">
        <f t="shared" si="9"/>
        <v>343.23</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34.049999999999997</v>
      </c>
      <c r="CM6" s="33">
        <f t="shared" ref="CM6:CU6" si="10">IF(CM7="",NA(),CM7)</f>
        <v>37.89</v>
      </c>
      <c r="CN6" s="33">
        <f t="shared" si="10"/>
        <v>43.19</v>
      </c>
      <c r="CO6" s="33">
        <f t="shared" si="10"/>
        <v>44.43</v>
      </c>
      <c r="CP6" s="33">
        <f t="shared" si="10"/>
        <v>44.97</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82.42</v>
      </c>
      <c r="CX6" s="33">
        <f t="shared" ref="CX6:DF6" si="11">IF(CX7="",NA(),CX7)</f>
        <v>84.1</v>
      </c>
      <c r="CY6" s="33">
        <f t="shared" si="11"/>
        <v>91.03</v>
      </c>
      <c r="CZ6" s="33">
        <f t="shared" si="11"/>
        <v>93.35</v>
      </c>
      <c r="DA6" s="33">
        <f t="shared" si="11"/>
        <v>93.37</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5.91</v>
      </c>
      <c r="EE6" s="33">
        <f t="shared" ref="EE6:EM6" si="14">IF(EE7="",NA(),EE7)</f>
        <v>6.06</v>
      </c>
      <c r="EF6" s="32">
        <f t="shared" si="14"/>
        <v>0</v>
      </c>
      <c r="EG6" s="33">
        <f t="shared" si="14"/>
        <v>0.37</v>
      </c>
      <c r="EH6" s="33">
        <f t="shared" si="14"/>
        <v>0.6</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454044</v>
      </c>
      <c r="D7" s="35">
        <v>47</v>
      </c>
      <c r="E7" s="35">
        <v>17</v>
      </c>
      <c r="F7" s="35">
        <v>4</v>
      </c>
      <c r="G7" s="35">
        <v>0</v>
      </c>
      <c r="H7" s="35" t="s">
        <v>96</v>
      </c>
      <c r="I7" s="35" t="s">
        <v>97</v>
      </c>
      <c r="J7" s="35" t="s">
        <v>98</v>
      </c>
      <c r="K7" s="35" t="s">
        <v>99</v>
      </c>
      <c r="L7" s="35" t="s">
        <v>100</v>
      </c>
      <c r="M7" s="36" t="s">
        <v>101</v>
      </c>
      <c r="N7" s="36" t="s">
        <v>102</v>
      </c>
      <c r="O7" s="36">
        <v>69.42</v>
      </c>
      <c r="P7" s="36">
        <v>105.58</v>
      </c>
      <c r="Q7" s="36">
        <v>1663</v>
      </c>
      <c r="R7" s="36">
        <v>5412</v>
      </c>
      <c r="S7" s="36">
        <v>145.96</v>
      </c>
      <c r="T7" s="36">
        <v>37.08</v>
      </c>
      <c r="U7" s="36">
        <v>3754</v>
      </c>
      <c r="V7" s="36">
        <v>1.27</v>
      </c>
      <c r="W7" s="36">
        <v>2955.91</v>
      </c>
      <c r="X7" s="36">
        <v>93.75</v>
      </c>
      <c r="Y7" s="36">
        <v>85.03</v>
      </c>
      <c r="Z7" s="36">
        <v>56.52</v>
      </c>
      <c r="AA7" s="36">
        <v>63.87</v>
      </c>
      <c r="AB7" s="36">
        <v>59.59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1868.17</v>
      </c>
      <c r="BK7" s="36">
        <v>1835.56</v>
      </c>
      <c r="BL7" s="36">
        <v>1716.82</v>
      </c>
      <c r="BM7" s="36">
        <v>1554.05</v>
      </c>
      <c r="BN7" s="36">
        <v>1671.86</v>
      </c>
      <c r="BO7" s="36">
        <v>1479.31</v>
      </c>
      <c r="BP7" s="36">
        <v>61.94</v>
      </c>
      <c r="BQ7" s="36">
        <v>61.84</v>
      </c>
      <c r="BR7" s="36">
        <v>28.69</v>
      </c>
      <c r="BS7" s="36">
        <v>28.91</v>
      </c>
      <c r="BT7" s="36">
        <v>28.69</v>
      </c>
      <c r="BU7" s="36">
        <v>55.15</v>
      </c>
      <c r="BV7" s="36">
        <v>52.89</v>
      </c>
      <c r="BW7" s="36">
        <v>51.73</v>
      </c>
      <c r="BX7" s="36">
        <v>53.01</v>
      </c>
      <c r="BY7" s="36">
        <v>50.54</v>
      </c>
      <c r="BZ7" s="36">
        <v>63.5</v>
      </c>
      <c r="CA7" s="36">
        <v>149.72</v>
      </c>
      <c r="CB7" s="36">
        <v>150</v>
      </c>
      <c r="CC7" s="36">
        <v>329.1</v>
      </c>
      <c r="CD7" s="36">
        <v>330.55</v>
      </c>
      <c r="CE7" s="36">
        <v>343.23</v>
      </c>
      <c r="CF7" s="36">
        <v>283.05</v>
      </c>
      <c r="CG7" s="36">
        <v>300.52</v>
      </c>
      <c r="CH7" s="36">
        <v>310.47000000000003</v>
      </c>
      <c r="CI7" s="36">
        <v>299.39</v>
      </c>
      <c r="CJ7" s="36">
        <v>320.36</v>
      </c>
      <c r="CK7" s="36">
        <v>253.12</v>
      </c>
      <c r="CL7" s="36">
        <v>34.049999999999997</v>
      </c>
      <c r="CM7" s="36">
        <v>37.89</v>
      </c>
      <c r="CN7" s="36">
        <v>43.19</v>
      </c>
      <c r="CO7" s="36">
        <v>44.43</v>
      </c>
      <c r="CP7" s="36">
        <v>44.97</v>
      </c>
      <c r="CQ7" s="36">
        <v>36.18</v>
      </c>
      <c r="CR7" s="36">
        <v>36.799999999999997</v>
      </c>
      <c r="CS7" s="36">
        <v>36.67</v>
      </c>
      <c r="CT7" s="36">
        <v>36.200000000000003</v>
      </c>
      <c r="CU7" s="36">
        <v>34.74</v>
      </c>
      <c r="CV7" s="36">
        <v>41.06</v>
      </c>
      <c r="CW7" s="36">
        <v>82.42</v>
      </c>
      <c r="CX7" s="36">
        <v>84.1</v>
      </c>
      <c r="CY7" s="36">
        <v>91.03</v>
      </c>
      <c r="CZ7" s="36">
        <v>93.35</v>
      </c>
      <c r="DA7" s="36">
        <v>93.37</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5.91</v>
      </c>
      <c r="EE7" s="36">
        <v>6.06</v>
      </c>
      <c r="EF7" s="36">
        <v>0</v>
      </c>
      <c r="EG7" s="36">
        <v>0.37</v>
      </c>
      <c r="EH7" s="36">
        <v>0.6</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木城町</cp:lastModifiedBy>
  <cp:lastPrinted>2016-02-10T04:19:39Z</cp:lastPrinted>
  <dcterms:created xsi:type="dcterms:W3CDTF">2016-02-03T09:07:39Z</dcterms:created>
  <dcterms:modified xsi:type="dcterms:W3CDTF">2016-02-25T02:56:25Z</dcterms:modified>
</cp:coreProperties>
</file>