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155" yWindow="195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<sst xmlns="http://schemas.openxmlformats.org/spreadsheetml/2006/main" count="222" uniqueCount="111">
  <si>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</si>
  <si>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</si>
  <si>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</si>
  <si>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</si>
  <si>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</si>
  <si>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</si>
  <si>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</si>
  <si>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</si>
  <si>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</si>
  <si>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</si>
  <si>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</si>
  <si>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</si>
  <si>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</si>
  <si>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</si>
  <si>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</si>
  <si>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</si>
  <si>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</si>
  <si>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</si>
  <si>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</si>
  <si>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</si>
  <si>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</si>
  <si>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</si>
  <si>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</si>
  <si>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</si>
  <si>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</si>
  <si>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</si>
  <si>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</si>
  <si>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</si>
  <si>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</si>
  <si>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</si>
  <si>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</si>
  <si>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</si>
  <si>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</si>
  <si>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</si>
  <si>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</si>
  <si>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</si>
  <si>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</si>
  <si>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</si>
  <si>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</si>
  <si>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</si>
  <si>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</si>
  <si>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</si>
  <si>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</si>
  <si>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</si>
  <si>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</si>
  <si>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</si>
  <si>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</si>
  <si>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</si>
  <si>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</si>
  <si>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</si>
  <si>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</si>
  <si>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</si>
  <si>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</si>
  <si>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</si>
  <si>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</si>
  <si>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</si>
  <si>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</si>
  <si>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</si>
  <si>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</si>
  <si>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</si>
  <si>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</si>
  <si>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</si>
  <si>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</si>
  <si>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</si>
  <si>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</si>
  <si>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</si>
  <si>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</si>
  <si>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</si>
  <si>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</si>
  <si>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</si>
  <si>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</si>
  <si>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</si>
  <si>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</si>
  <si>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</si>
  <si>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</si>
  <si>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</si>
  <si>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</si>
  <si>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</si>
  <si>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</si>
  <si>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</si>
  <si>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</si>
  <si>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</si>
  <si>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</si>
  <si>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</si>
  <si>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</si>
  <si>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</si>
  <si>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</si>
  <si>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</si>
  <si>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</si>
  <si>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</si>
  <si>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</si>
  <si>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</si>
  <si>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</si>
  <si>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</si>
  <si>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</si>
  <si>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</si>
  <si>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</si>
  <si>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</si>
  <si>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</si>
  <si>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</si>
  <si>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</si>
  <si>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</si>
  <si>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</si>
  <si>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</si>
  <si>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</si>
  <si>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</si>
  <si>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</si>
  <si>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</si>
  <si>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施設利用率や水洗化率については比較的安定して推移しているため評価できるが、収益的収支比率や料金回収率によると、収益のほとんどが一般会計繰入金によるものと分析できる。
　しかし、企業債残高対給水収益比率は減少傾向にあり、今後会計の負担軽減が見込まれる。
　老朽化についても、稼働からの経年劣化が進む中、更新の検討も必要であるが、処理区域内人口の推移も注視し、事業規模や施設・管路の維持に努めていきたい。</t>
    <rPh sb="1" eb="3">
      <t>シセツ</t>
    </rPh>
    <rPh sb="3" eb="6">
      <t>リヨウリツ</t>
    </rPh>
    <rPh sb="7" eb="10">
      <t>スイセンカ</t>
    </rPh>
    <rPh sb="10" eb="11">
      <t>リツ</t>
    </rPh>
    <rPh sb="16" eb="19">
      <t>ヒカクテキ</t>
    </rPh>
    <rPh sb="19" eb="21">
      <t>アンテイ</t>
    </rPh>
    <rPh sb="23" eb="25">
      <t>スイイ</t>
    </rPh>
    <rPh sb="31" eb="33">
      <t>ヒョウカ</t>
    </rPh>
    <rPh sb="38" eb="41">
      <t>シュウエキテキ</t>
    </rPh>
    <rPh sb="41" eb="43">
      <t>シュウシ</t>
    </rPh>
    <rPh sb="43" eb="45">
      <t>ヒリツ</t>
    </rPh>
    <rPh sb="46" eb="48">
      <t>リョウキン</t>
    </rPh>
    <rPh sb="48" eb="51">
      <t>カイシュウリツ</t>
    </rPh>
    <rPh sb="56" eb="58">
      <t>シュウエキ</t>
    </rPh>
    <rPh sb="64" eb="66">
      <t>イッパン</t>
    </rPh>
    <rPh sb="66" eb="68">
      <t>カイケイ</t>
    </rPh>
    <rPh sb="68" eb="71">
      <t>クリイレキン</t>
    </rPh>
    <rPh sb="77" eb="79">
      <t>ブンセキ</t>
    </rPh>
    <rPh sb="89" eb="92">
      <t>キギョウサイ</t>
    </rPh>
    <rPh sb="92" eb="94">
      <t>ザンダカ</t>
    </rPh>
    <rPh sb="94" eb="95">
      <t>タイ</t>
    </rPh>
    <rPh sb="95" eb="97">
      <t>キュウスイ</t>
    </rPh>
    <rPh sb="97" eb="99">
      <t>シュウエキ</t>
    </rPh>
    <rPh sb="99" eb="101">
      <t>ヒリツ</t>
    </rPh>
    <rPh sb="102" eb="104">
      <t>ゲンショウ</t>
    </rPh>
    <rPh sb="104" eb="106">
      <t>ケイコウ</t>
    </rPh>
    <rPh sb="110" eb="112">
      <t>コンゴ</t>
    </rPh>
    <rPh sb="112" eb="114">
      <t>カイケイ</t>
    </rPh>
    <rPh sb="115" eb="117">
      <t>フタン</t>
    </rPh>
    <rPh sb="117" eb="119">
      <t>ケイゲン</t>
    </rPh>
    <rPh sb="120" eb="122">
      <t>ミコ</t>
    </rPh>
    <rPh sb="128" eb="130">
      <t>ロウキュウ</t>
    </rPh>
    <rPh sb="130" eb="131">
      <t>カ</t>
    </rPh>
    <rPh sb="137" eb="139">
      <t>カドウ</t>
    </rPh>
    <rPh sb="142" eb="144">
      <t>ケイネン</t>
    </rPh>
    <rPh sb="144" eb="146">
      <t>レッカ</t>
    </rPh>
    <rPh sb="147" eb="148">
      <t>スス</t>
    </rPh>
    <rPh sb="149" eb="150">
      <t>ナカ</t>
    </rPh>
    <rPh sb="151" eb="153">
      <t>コウシン</t>
    </rPh>
    <rPh sb="154" eb="156">
      <t>ケントウ</t>
    </rPh>
    <rPh sb="157" eb="159">
      <t>ヒツヨウ</t>
    </rPh>
    <rPh sb="169" eb="171">
      <t>ジンコウ</t>
    </rPh>
    <rPh sb="172" eb="174">
      <t>スイイ</t>
    </rPh>
    <rPh sb="175" eb="177">
      <t>チュウシ</t>
    </rPh>
    <rPh sb="179" eb="181">
      <t>ジギョウ</t>
    </rPh>
    <rPh sb="181" eb="183">
      <t>キボ</t>
    </rPh>
    <rPh sb="184" eb="186">
      <t>シセツ</t>
    </rPh>
    <rPh sb="187" eb="189">
      <t>カンロ</t>
    </rPh>
    <rPh sb="190" eb="192">
      <t>イジ</t>
    </rPh>
    <rPh sb="193" eb="194">
      <t>ツト</t>
    </rPh>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</si>
  <si>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7" eb="29">
      <t>ソンナイ</t>
    </rPh>
    <rPh sb="33" eb="36">
      <t>ゲスイドウ</t>
    </rPh>
    <rPh sb="36" eb="38">
      <t>シセツ</t>
    </rPh>
    <rPh sb="39" eb="41">
      <t>セイビ</t>
    </rPh>
    <rPh sb="41" eb="42">
      <t>ゴ</t>
    </rPh>
    <rPh sb="43" eb="45">
      <t>イジ</t>
    </rPh>
    <rPh sb="45" eb="47">
      <t>カンリ</t>
    </rPh>
    <rPh sb="48" eb="50">
      <t>テキセイ</t>
    </rPh>
    <rPh sb="51" eb="52">
      <t>オコナ</t>
    </rPh>
    <rPh sb="60" eb="62">
      <t>ハイカン</t>
    </rPh>
    <rPh sb="63" eb="66">
      <t>ロウキュウカ</t>
    </rPh>
    <rPh sb="69" eb="71">
      <t>コショウ</t>
    </rPh>
    <rPh sb="71" eb="73">
      <t>ホウコク</t>
    </rPh>
    <rPh sb="74" eb="75">
      <t>ナ</t>
    </rPh>
    <rPh sb="78" eb="80">
      <t>コンゴ</t>
    </rPh>
    <rPh sb="80" eb="82">
      <t>ネンド</t>
    </rPh>
    <rPh sb="82" eb="83">
      <t>ゴト</t>
    </rPh>
    <rPh sb="84" eb="86">
      <t>コウシン</t>
    </rPh>
    <rPh sb="87" eb="89">
      <t>ヒツヨウ</t>
    </rPh>
    <rPh sb="96" eb="97">
      <t>オモ</t>
    </rPh>
    <rPh sb="100" eb="102">
      <t>ジギョウ</t>
    </rPh>
    <rPh sb="102" eb="104">
      <t>ケイカク</t>
    </rPh>
    <rPh sb="104" eb="105">
      <t>トウ</t>
    </rPh>
    <rPh sb="108" eb="110">
      <t>テキセイ</t>
    </rPh>
    <rPh sb="111" eb="113">
      <t>カンリ</t>
    </rPh>
    <rPh sb="114" eb="116">
      <t>ヒツヨウ</t>
    </rPh>
    <rPh sb="117" eb="118">
      <t>オモ</t>
    </rPh>
    <rPh sb="125" eb="127">
      <t>ロウキュウ</t>
    </rPh>
    <rPh sb="127" eb="128">
      <t>カ</t>
    </rPh>
    <rPh sb="129" eb="131">
      <t>タイオウ</t>
    </rPh>
    <rPh sb="136" eb="137">
      <t>カギ</t>
    </rPh>
    <rPh sb="140" eb="142">
      <t>ザイゲン</t>
    </rPh>
    <rPh sb="143" eb="144">
      <t>ナカ</t>
    </rPh>
    <rPh sb="145" eb="147">
      <t>ユウセン</t>
    </rPh>
    <rPh sb="147" eb="149">
      <t>ジュンイ</t>
    </rPh>
    <rPh sb="153" eb="155">
      <t>コウシン</t>
    </rPh>
    <rPh sb="155" eb="157">
      <t>ケイカク</t>
    </rPh>
    <rPh sb="158" eb="160">
      <t>ケントウ</t>
    </rPh>
    <rPh sb="162" eb="164">
      <t>ヒツヨウ</t>
    </rPh>
    <phoneticPr fontId="4"/>
  </si>
  <si>
    <t>・「①収益的収支比率」に関しては、ほぼ横ばいであるが、100%を下回っているため経営の健全性が確保できているとは言えない状態である。平成26年度においては下水道区域内での水防災工事に起因する、住民の下水道区域外への転居が多く数値が大幅に減少している。これについては工事完了後、再転居する見込みのため一時的なものと予想される。「⑤経費回収率」も低い水準であるもののほぼ横ばいであるとともに一般会計からの繰入金も毎年安定している。しかし、平均値を下回っており、回収率も低い水準であるため、収益のほとんどを一般会計繰入金に依存していることも推測される。
・「④企業債残高対事業規模比率」に関しては、ほぼ横ばいで推移していたものの、平成26年度から減少傾向に転じるため、本事業の負担軽減が期待できる。
・「汚水処理原価」は平均値を上回っており、「⑥施設利用率」においても平均値を下回っていることから、経営の効率性については改善する必要がある。しかし、「⑧水洗化率」が100%を維持していることは評価できる。</t>
    <rPh sb="3" eb="5">
      <t>シュウエキ</t>
    </rPh>
    <rPh sb="5" eb="6">
      <t>テキ</t>
    </rPh>
    <rPh sb="6" eb="8">
      <t>シュウシ</t>
    </rPh>
    <rPh sb="8" eb="10">
      <t>ヒリツ</t>
    </rPh>
    <rPh sb="12" eb="13">
      <t>カン</t>
    </rPh>
    <rPh sb="19" eb="20">
      <t>ヨコ</t>
    </rPh>
    <rPh sb="32" eb="34">
      <t>シタマワ</t>
    </rPh>
    <rPh sb="40" eb="42">
      <t>ケイエイ</t>
    </rPh>
    <rPh sb="43" eb="46">
      <t>ケンゼンセイ</t>
    </rPh>
    <rPh sb="47" eb="49">
      <t>カクホ</t>
    </rPh>
    <rPh sb="56" eb="57">
      <t>イ</t>
    </rPh>
    <rPh sb="60" eb="62">
      <t>ジョウタイ</t>
    </rPh>
    <rPh sb="66" eb="68">
      <t>ヘイセイ</t>
    </rPh>
    <rPh sb="70" eb="72">
      <t>ネンド</t>
    </rPh>
    <rPh sb="77" eb="80">
      <t>ゲスイドウ</t>
    </rPh>
    <rPh sb="80" eb="83">
      <t>クイキナイ</t>
    </rPh>
    <rPh sb="85" eb="86">
      <t>ミズ</t>
    </rPh>
    <rPh sb="86" eb="88">
      <t>ボウサイ</t>
    </rPh>
    <rPh sb="88" eb="90">
      <t>コウジ</t>
    </rPh>
    <rPh sb="91" eb="93">
      <t>キイン</t>
    </rPh>
    <rPh sb="96" eb="98">
      <t>ジュウミン</t>
    </rPh>
    <rPh sb="99" eb="101">
      <t>ゲスイ</t>
    </rPh>
    <rPh sb="101" eb="102">
      <t>ドウ</t>
    </rPh>
    <rPh sb="102" eb="105">
      <t>クイキガイ</t>
    </rPh>
    <rPh sb="107" eb="109">
      <t>テンキョ</t>
    </rPh>
    <rPh sb="110" eb="111">
      <t>オオ</t>
    </rPh>
    <rPh sb="112" eb="114">
      <t>スウチ</t>
    </rPh>
    <rPh sb="115" eb="117">
      <t>オオハバ</t>
    </rPh>
    <rPh sb="118" eb="120">
      <t>ゲンショウ</t>
    </rPh>
    <rPh sb="132" eb="134">
      <t>コウジ</t>
    </rPh>
    <rPh sb="134" eb="137">
      <t>カンリョウゴ</t>
    </rPh>
    <rPh sb="138" eb="139">
      <t>サイ</t>
    </rPh>
    <rPh sb="139" eb="141">
      <t>テンキョ</t>
    </rPh>
    <rPh sb="143" eb="145">
      <t>ミコ</t>
    </rPh>
    <rPh sb="149" eb="152">
      <t>イチジテキ</t>
    </rPh>
    <rPh sb="156" eb="158">
      <t>ヨソウ</t>
    </rPh>
    <rPh sb="164" eb="166">
      <t>ケイヒ</t>
    </rPh>
    <rPh sb="166" eb="168">
      <t>カイシュウ</t>
    </rPh>
    <rPh sb="168" eb="169">
      <t>リツ</t>
    </rPh>
    <rPh sb="171" eb="172">
      <t>ヒク</t>
    </rPh>
    <rPh sb="173" eb="175">
      <t>スイジュン</t>
    </rPh>
    <rPh sb="183" eb="184">
      <t>ヨコ</t>
    </rPh>
    <rPh sb="193" eb="195">
      <t>イッパン</t>
    </rPh>
    <rPh sb="195" eb="197">
      <t>カイケイ</t>
    </rPh>
    <rPh sb="200" eb="203">
      <t>クリイレキン</t>
    </rPh>
    <rPh sb="204" eb="206">
      <t>マイネン</t>
    </rPh>
    <rPh sb="206" eb="208">
      <t>アンテイ</t>
    </rPh>
    <rPh sb="217" eb="220">
      <t>ヘイキンチ</t>
    </rPh>
    <rPh sb="221" eb="223">
      <t>シタマワ</t>
    </rPh>
    <rPh sb="228" eb="231">
      <t>カイシュウリツ</t>
    </rPh>
    <rPh sb="242" eb="244">
      <t>シュウエキ</t>
    </rPh>
    <rPh sb="250" eb="252">
      <t>イッパン</t>
    </rPh>
    <rPh sb="252" eb="254">
      <t>カイケイ</t>
    </rPh>
    <rPh sb="254" eb="257">
      <t>クリイレキン</t>
    </rPh>
    <rPh sb="258" eb="260">
      <t>イゾン</t>
    </rPh>
    <rPh sb="267" eb="269">
      <t>スイソク</t>
    </rPh>
    <rPh sb="277" eb="280">
      <t>キギョウサイ</t>
    </rPh>
    <rPh sb="280" eb="282">
      <t>ザンダカ</t>
    </rPh>
    <rPh sb="282" eb="283">
      <t>タイ</t>
    </rPh>
    <rPh sb="283" eb="285">
      <t>ジギョウ</t>
    </rPh>
    <rPh sb="285" eb="287">
      <t>キボ</t>
    </rPh>
    <rPh sb="287" eb="289">
      <t>ヒリツ</t>
    </rPh>
    <rPh sb="291" eb="292">
      <t>カン</t>
    </rPh>
    <rPh sb="298" eb="299">
      <t>ヨコ</t>
    </rPh>
    <rPh sb="302" eb="304">
      <t>スイイ</t>
    </rPh>
    <rPh sb="312" eb="314">
      <t>ヘイセイ</t>
    </rPh>
    <rPh sb="316" eb="318">
      <t>ネンド</t>
    </rPh>
    <rPh sb="320" eb="322">
      <t>ゲンショウ</t>
    </rPh>
    <rPh sb="322" eb="324">
      <t>ケイコウ</t>
    </rPh>
    <rPh sb="325" eb="326">
      <t>テン</t>
    </rPh>
    <rPh sb="331" eb="332">
      <t>ホン</t>
    </rPh>
    <rPh sb="332" eb="334">
      <t>ジギョウ</t>
    </rPh>
    <rPh sb="335" eb="337">
      <t>フタン</t>
    </rPh>
    <rPh sb="337" eb="339">
      <t>ケイゲン</t>
    </rPh>
    <rPh sb="340" eb="342">
      <t>キタイ</t>
    </rPh>
    <rPh sb="349" eb="351">
      <t>オスイ</t>
    </rPh>
    <rPh sb="351" eb="353">
      <t>ショリ</t>
    </rPh>
    <rPh sb="353" eb="355">
      <t>ゲンカ</t>
    </rPh>
    <rPh sb="357" eb="360">
      <t>ヘイキンチ</t>
    </rPh>
    <rPh sb="361" eb="363">
      <t>ウワマワ</t>
    </rPh>
    <rPh sb="370" eb="372">
      <t>シセツ</t>
    </rPh>
    <rPh sb="372" eb="374">
      <t>リヨウ</t>
    </rPh>
    <rPh sb="374" eb="375">
      <t>リツ</t>
    </rPh>
    <rPh sb="381" eb="384">
      <t>ヘイキンチ</t>
    </rPh>
    <rPh sb="385" eb="387">
      <t>シタマワ</t>
    </rPh>
    <rPh sb="396" eb="398">
      <t>ケイエイ</t>
    </rPh>
    <rPh sb="399" eb="401">
      <t>コウリツ</t>
    </rPh>
    <rPh sb="401" eb="402">
      <t>セイ</t>
    </rPh>
    <rPh sb="407" eb="409">
      <t>カイゼン</t>
    </rPh>
    <rPh sb="411" eb="413">
      <t>ヒツヨウ</t>
    </rPh>
    <rPh sb="423" eb="426">
      <t>スイセンカ</t>
    </rPh>
    <rPh sb="426" eb="427">
      <t>リツ</t>
    </rPh>
    <rPh sb="434" eb="436">
      <t>イジ</t>
    </rPh>
    <rPh sb="443" eb="445">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</si>
</sst>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c:v>
                </c:pt>
                <c:pt idx="3">
                  <c:v>0</c:v>
                </c:pt>
                <c:pt idx="4">
                  <c:v>0</c:v>
                </c:pt>
              </c:numCache>
            </c:numRef>
          </c:val>
        </c:ser>
        <c:dLbls>
          <c:showLegendKey val="0"/>
          <c:showVal val="0"/>
          <c:showCatName val="0"/>
          <c:showSerName val="0"/>
          <c:showPercent val="0"/>
          <c:showBubbleSize val="0"/>
        </c:dLbls>
        <c:gapWidth val="150"/>
        <c:axId val="154896256"/>
        <c:axId val="158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4896256"/>
        <c:axId val="158687232"/>
      </c:lineChart>
      <c:dateAx>
        <c:axId val="154896256"/>
        <c:scaling>
          <c:orientation val="minMax"/>
        </c:scaling>
        <c:delete val="1"/>
        <c:axPos val="b"/>
        <c:numFmt formatCode="ge" sourceLinked="1"/>
        <c:majorTickMark val="none"/>
        <c:minorTickMark val="none"/>
        <c:tickLblPos val="none"/>
        <c:crossAx val="158687232"/>
        <c:crosses val="autoZero"/>
        <c:auto val="1"/>
        <c:lblOffset val="100"/>
        <c:baseTimeUnit val="years"/>
      </c:dateAx>
      <c:valAx>
        <c:axId val="158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60.26</c:v>
                </c:pt>
                <c:pt idx="1">
                  <c:v>62.29</c:v>
                </c:pt>
                <c:pt idx="2">
                  <c:v>59.62</c:v>
                </c:pt>
                <c:pt idx="3">
                  <c:v>78.58</c:v>
                </c:pt>
                <c:pt idx="4">
                  <c:v>24.97</c:v>
                </c:pt>
              </c:numCache>
            </c:numRef>
          </c:val>
        </c:ser>
        <c:dLbls>
          <c:showLegendKey val="0"/>
          <c:showVal val="0"/>
          <c:showCatName val="0"/>
          <c:showSerName val="0"/>
          <c:showPercent val="0"/>
          <c:showBubbleSize val="0"/>
        </c:dLbls>
        <c:gapWidth val="150"/>
        <c:axId val="158725632"/>
        <c:axId val="1587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25632"/>
        <c:axId val="158727552"/>
      </c:lineChart>
      <c:dateAx>
        <c:axId val="158725632"/>
        <c:scaling>
          <c:orientation val="minMax"/>
        </c:scaling>
        <c:delete val="1"/>
        <c:axPos val="b"/>
        <c:numFmt formatCode="ge" sourceLinked="1"/>
        <c:majorTickMark val="none"/>
        <c:minorTickMark val="none"/>
        <c:tickLblPos val="none"/>
        <c:crossAx val="158727552"/>
        <c:crosses val="autoZero"/>
        <c:auto val="1"/>
        <c:lblOffset val="100"/>
        <c:baseTimeUnit val="years"/>
      </c:dateAx>
      <c:valAx>
        <c:axId val="158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62112"/>
        <c:axId val="1587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62112"/>
        <c:axId val="158764032"/>
      </c:lineChart>
      <c:dateAx>
        <c:axId val="158762112"/>
        <c:scaling>
          <c:orientation val="minMax"/>
        </c:scaling>
        <c:delete val="1"/>
        <c:axPos val="b"/>
        <c:numFmt formatCode="ge" sourceLinked="1"/>
        <c:majorTickMark val="none"/>
        <c:minorTickMark val="none"/>
        <c:tickLblPos val="none"/>
        <c:crossAx val="158764032"/>
        <c:crosses val="autoZero"/>
        <c:auto val="1"/>
        <c:lblOffset val="100"/>
        <c:baseTimeUnit val="years"/>
      </c:dateAx>
      <c:valAx>
        <c:axId val="1587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358592"/>
        <c:axId val="1613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358592"/>
        <c:axId val="161360512"/>
      </c:lineChart>
      <c:dateAx>
        <c:axId val="161358592"/>
        <c:scaling>
          <c:orientation val="minMax"/>
        </c:scaling>
        <c:delete val="1"/>
        <c:axPos val="b"/>
        <c:numFmt formatCode="ge" sourceLinked="1"/>
        <c:majorTickMark val="none"/>
        <c:minorTickMark val="none"/>
        <c:tickLblPos val="none"/>
        <c:crossAx val="161360512"/>
        <c:crosses val="autoZero"/>
        <c:auto val="1"/>
        <c:lblOffset val="100"/>
        <c:baseTimeUnit val="years"/>
      </c:dateAx>
      <c:valAx>
        <c:axId val="1613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405184"/>
        <c:axId val="1614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405184"/>
        <c:axId val="161411456"/>
      </c:lineChart>
      <c:dateAx>
        <c:axId val="161405184"/>
        <c:scaling>
          <c:orientation val="minMax"/>
        </c:scaling>
        <c:delete val="1"/>
        <c:axPos val="b"/>
        <c:numFmt formatCode="ge" sourceLinked="1"/>
        <c:majorTickMark val="none"/>
        <c:minorTickMark val="none"/>
        <c:tickLblPos val="none"/>
        <c:crossAx val="161411456"/>
        <c:crosses val="autoZero"/>
        <c:auto val="1"/>
        <c:lblOffset val="100"/>
        <c:baseTimeUnit val="years"/>
      </c:dateAx>
      <c:valAx>
        <c:axId val="1614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040640"/>
        <c:axId val="1610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40640"/>
        <c:axId val="161059200"/>
      </c:lineChart>
      <c:dateAx>
        <c:axId val="161040640"/>
        <c:scaling>
          <c:orientation val="minMax"/>
        </c:scaling>
        <c:delete val="1"/>
        <c:axPos val="b"/>
        <c:numFmt formatCode="ge" sourceLinked="1"/>
        <c:majorTickMark val="none"/>
        <c:minorTickMark val="none"/>
        <c:tickLblPos val="none"/>
        <c:crossAx val="161059200"/>
        <c:crosses val="autoZero"/>
        <c:auto val="1"/>
        <c:lblOffset val="100"/>
        <c:baseTimeUnit val="years"/>
      </c:dateAx>
      <c:valAx>
        <c:axId val="1610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6529.27</c:v>
                </c:pt>
                <c:pt idx="1">
                  <c:v>6398.94</c:v>
                </c:pt>
                <c:pt idx="2">
                  <c:v>6282.82</c:v>
                </c:pt>
                <c:pt idx="3">
                  <c:v>6614.67</c:v>
                </c:pt>
                <c:pt idx="4">
                  <c:v>5271.6</c:v>
                </c:pt>
              </c:numCache>
            </c:numRef>
          </c:val>
        </c:ser>
        <c:dLbls>
          <c:showLegendKey val="0"/>
          <c:showVal val="0"/>
          <c:showCatName val="0"/>
          <c:showSerName val="0"/>
          <c:showPercent val="0"/>
          <c:showBubbleSize val="0"/>
        </c:dLbls>
        <c:gapWidth val="150"/>
        <c:axId val="161093504"/>
        <c:axId val="1610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61093504"/>
        <c:axId val="161095680"/>
      </c:lineChart>
      <c:dateAx>
        <c:axId val="161093504"/>
        <c:scaling>
          <c:orientation val="minMax"/>
        </c:scaling>
        <c:delete val="1"/>
        <c:axPos val="b"/>
        <c:numFmt formatCode="ge" sourceLinked="1"/>
        <c:majorTickMark val="none"/>
        <c:minorTickMark val="none"/>
        <c:tickLblPos val="none"/>
        <c:crossAx val="161095680"/>
        <c:crosses val="autoZero"/>
        <c:auto val="1"/>
        <c:lblOffset val="100"/>
        <c:baseTimeUnit val="years"/>
      </c:dateAx>
      <c:valAx>
        <c:axId val="1610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14.69</c:v>
                </c:pt>
                <c:pt idx="1">
                  <c:v>16.559999999999999</c:v>
                </c:pt>
                <c:pt idx="2">
                  <c:v>16.350000000000001</c:v>
                </c:pt>
                <c:pt idx="3">
                  <c:v>13.67</c:v>
                </c:pt>
                <c:pt idx="4">
                  <c:v>20.61</c:v>
                </c:pt>
              </c:numCache>
            </c:numRef>
          </c:val>
        </c:ser>
        <c:dLbls>
          <c:showLegendKey val="0"/>
          <c:showVal val="0"/>
          <c:showCatName val="0"/>
          <c:showSerName val="0"/>
          <c:showPercent val="0"/>
          <c:showBubbleSize val="0"/>
        </c:dLbls>
        <c:gapWidth val="150"/>
        <c:axId val="161125888"/>
        <c:axId val="161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61125888"/>
        <c:axId val="161127808"/>
      </c:lineChart>
      <c:dateAx>
        <c:axId val="161125888"/>
        <c:scaling>
          <c:orientation val="minMax"/>
        </c:scaling>
        <c:delete val="1"/>
        <c:axPos val="b"/>
        <c:numFmt formatCode="ge" sourceLinked="1"/>
        <c:majorTickMark val="none"/>
        <c:minorTickMark val="none"/>
        <c:tickLblPos val="none"/>
        <c:crossAx val="161127808"/>
        <c:crosses val="autoZero"/>
        <c:auto val="1"/>
        <c:lblOffset val="100"/>
        <c:baseTimeUnit val="years"/>
      </c:dateAx>
      <c:valAx>
        <c:axId val="161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681.44</c:v>
                </c:pt>
                <c:pt idx="1">
                  <c:v>632.96</c:v>
                </c:pt>
                <c:pt idx="2">
                  <c:v>437.67</c:v>
                </c:pt>
                <c:pt idx="3">
                  <c:v>733.4</c:v>
                </c:pt>
                <c:pt idx="4">
                  <c:v>572.54</c:v>
                </c:pt>
              </c:numCache>
            </c:numRef>
          </c:val>
        </c:ser>
        <c:dLbls>
          <c:showLegendKey val="0"/>
          <c:showVal val="0"/>
          <c:showCatName val="0"/>
          <c:showSerName val="0"/>
          <c:showPercent val="0"/>
          <c:showBubbleSize val="0"/>
        </c:dLbls>
        <c:gapWidth val="150"/>
        <c:axId val="161147520"/>
        <c:axId val="1612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61147520"/>
        <c:axId val="161231616"/>
      </c:lineChart>
      <c:dateAx>
        <c:axId val="161147520"/>
        <c:scaling>
          <c:orientation val="minMax"/>
        </c:scaling>
        <c:delete val="1"/>
        <c:axPos val="b"/>
        <c:numFmt formatCode="ge" sourceLinked="1"/>
        <c:majorTickMark val="none"/>
        <c:minorTickMark val="none"/>
        <c:tickLblPos val="none"/>
        <c:crossAx val="161231616"/>
        <c:crosses val="autoZero"/>
        <c:auto val="1"/>
        <c:lblOffset val="100"/>
        <c:baseTimeUnit val="years"/>
      </c:dateAx>
      <c:valAx>
        <c:axId val="1612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formatCode="#,##0.00;&quot;△&quot;#,##0.00;&quot;-&quot;">
                  <c:v>28.67</c:v>
                </c:pt>
                <c:pt idx="3" formatCode="#,##0.00;&quot;△&quot;#,##0.00;&quot;-&quot;">
                  <c:v>27.33</c:v>
                </c:pt>
                <c:pt idx="4" formatCode="#,##0.00;&quot;△&quot;#,##0.00;&quot;-&quot;">
                  <c:v>26</c:v>
                </c:pt>
              </c:numCache>
            </c:numRef>
          </c:val>
        </c:ser>
        <c:dLbls>
          <c:showLegendKey val="0"/>
          <c:showVal val="0"/>
          <c:showCatName val="0"/>
          <c:showSerName val="0"/>
          <c:showPercent val="0"/>
          <c:showBubbleSize val="0"/>
        </c:dLbls>
        <c:gapWidth val="150"/>
        <c:axId val="161249536"/>
        <c:axId val="161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61249536"/>
        <c:axId val="161264000"/>
      </c:lineChart>
      <c:dateAx>
        <c:axId val="161249536"/>
        <c:scaling>
          <c:orientation val="minMax"/>
        </c:scaling>
        <c:delete val="1"/>
        <c:axPos val="b"/>
        <c:numFmt formatCode="ge" sourceLinked="1"/>
        <c:majorTickMark val="none"/>
        <c:minorTickMark val="none"/>
        <c:tickLblPos val="none"/>
        <c:crossAx val="161264000"/>
        <c:crosses val="autoZero"/>
        <c:auto val="1"/>
        <c:lblOffset val="100"/>
        <c:baseTimeUnit val="years"/>
      </c:dateAx>
      <c:valAx>
        <c:axId val="1612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2486144"/>
        <c:axId val="1624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62486144"/>
        <c:axId val="162492416"/>
      </c:lineChart>
      <c:dateAx>
        <c:axId val="162486144"/>
        <c:scaling>
          <c:orientation val="minMax"/>
        </c:scaling>
        <c:delete val="1"/>
        <c:axPos val="b"/>
        <c:numFmt formatCode="ge" sourceLinked="1"/>
        <c:majorTickMark val="none"/>
        <c:minorTickMark val="none"/>
        <c:tickLblPos val="none"/>
        <c:crossAx val="162492416"/>
        <c:crosses val="autoZero"/>
        <c:auto val="1"/>
        <c:lblOffset val="100"/>
        <c:baseTimeUnit val="years"/>
      </c:dateAx>
      <c:valAx>
        <c:axId val="162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諸塚村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1914</v>
      </c>
      <c r="AM8" s="47"/>
      <c r="AN8" s="47"/>
      <c r="AO8" s="47"/>
      <c r="AP8" s="47"/>
      <c r="AQ8" s="47"/>
      <c r="AR8" s="47"/>
      <c r="AS8" s="47"/>
      <c r="AT8" s="43">
        <f>データ!S6</f>
        <v>187.56</v>
      </c>
      <c r="AU8" s="43"/>
      <c r="AV8" s="43"/>
      <c r="AW8" s="43"/>
      <c r="AX8" s="43"/>
      <c r="AY8" s="43"/>
      <c r="AZ8" s="43"/>
      <c r="BA8" s="43"/>
      <c r="BB8" s="43">
        <f>データ!T6</f>
        <v>10.199999999999999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131</v>
      </c>
      <c r="AM10" s="47"/>
      <c r="AN10" s="47"/>
      <c r="AO10" s="47"/>
      <c r="AP10" s="47"/>
      <c r="AQ10" s="47"/>
      <c r="AR10" s="47"/>
      <c r="AS10" s="47"/>
      <c r="AT10" s="43">
        <f>データ!V6</f>
        <v>0.09</v>
      </c>
      <c r="AU10" s="43"/>
      <c r="AV10" s="43"/>
      <c r="AW10" s="43"/>
      <c r="AX10" s="43"/>
      <c r="AY10" s="43"/>
      <c r="AZ10" s="43"/>
      <c r="BA10" s="43"/>
      <c r="BB10" s="43">
        <f>データ!W6</f>
        <v>1455.56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454290</v>
      </c>
      <c r="D6" s="31">
        <f t="shared" si="3"/>
        <v>47</v>
      </c>
      <c r="E6" s="31">
        <f t="shared" si="3"/>
        <v>17</v>
      </c>
      <c r="F6" s="31">
        <f t="shared" si="3"/>
        <v>4</v>
      </c>
      <c r="G6" s="31">
        <f t="shared" si="3"/>
        <v>0</v>
      </c>
      <c r="H6" s="31" t="str">
        <f t="shared" si="3"/>
        <v>宮崎県　諸塚村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v>
      </c>
      <c r="P6" s="32">
        <f t="shared" si="3"/>
        <v>100</v>
      </c>
      <c r="Q6" s="32">
        <f t="shared" si="3"/>
        <v>2160</v>
      </c>
      <c r="R6" s="32">
        <f t="shared" si="3"/>
        <v>1914</v>
      </c>
      <c r="S6" s="32">
        <f t="shared" si="3"/>
        <v>187.56</v>
      </c>
      <c r="T6" s="32">
        <f t="shared" si="3"/>
        <v>10.199999999999999</v>
      </c>
      <c r="U6" s="32">
        <f t="shared" si="3"/>
        <v>131</v>
      </c>
      <c r="V6" s="32">
        <f t="shared" si="3"/>
        <v>0.09</v>
      </c>
      <c r="W6" s="32">
        <f t="shared" si="3"/>
        <v>1455.56</v>
      </c>
      <c r="X6" s="33">
        <f>IF(X7="",NA(),X7)</f>
        <v>60.26</v>
      </c>
      <c r="Y6" s="33">
        <f t="shared" ref="Y6:AG6" si="4">IF(Y7="",NA(),Y7)</f>
        <v>62.29</v>
      </c>
      <c r="Z6" s="33">
        <f t="shared" si="4"/>
        <v>59.62</v>
      </c>
      <c r="AA6" s="33">
        <f t="shared" si="4"/>
        <v>78.58</v>
      </c>
      <c r="AB6" s="33">
        <f t="shared" si="4"/>
        <v>24.97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6529.27</v>
      </c>
      <c r="BF6" s="33">
        <f t="shared" ref="BF6:BN6" si="7">IF(BF7="",NA(),BF7)</f>
        <v>6398.94</v>
      </c>
      <c r="BG6" s="33">
        <f t="shared" si="7"/>
        <v>6282.82</v>
      </c>
      <c r="BH6" s="33">
        <f t="shared" si="7"/>
        <v>6614.67</v>
      </c>
      <c r="BI6" s="33">
        <f t="shared" si="7"/>
        <v>5271.6</v>
      </c>
      <c r="BJ6" s="33">
        <f t="shared" si="7"/>
        <v>1868.17</v>
      </c>
      <c r="BK6" s="33">
        <f t="shared" si="7"/>
        <v>1835.56</v>
      </c>
      <c r="BL6" s="33">
        <f t="shared" si="7"/>
        <v>1716.82</v>
      </c>
      <c r="BM6" s="33">
        <f t="shared" si="7"/>
        <v>1554.05</v>
      </c>
      <c r="BN6" s="33">
        <f t="shared" si="7"/>
        <v>1671.86</v>
      </c>
      <c r="BO6" s="32" t="str">
        <f>IF(BO7="","",IF(BO7="-","【-】","【"&amp;SUBSTITUTE(TEXT(BO7,"#,##0.00"),"-","△")&amp;"】"))</f>
        <v>【1,479.31】</v>
      </c>
      <c r="BP6" s="33">
        <f>IF(BP7="",NA(),BP7)</f>
        <v>14.69</v>
      </c>
      <c r="BQ6" s="33">
        <f t="shared" ref="BQ6:BY6" si="8">IF(BQ7="",NA(),BQ7)</f>
        <v>16.559999999999999</v>
      </c>
      <c r="BR6" s="33">
        <f t="shared" si="8"/>
        <v>16.350000000000001</v>
      </c>
      <c r="BS6" s="33">
        <f t="shared" si="8"/>
        <v>13.67</v>
      </c>
      <c r="BT6" s="33">
        <f t="shared" si="8"/>
        <v>20.61</v>
      </c>
      <c r="BU6" s="33">
        <f t="shared" si="8"/>
        <v>55.15</v>
      </c>
      <c r="BV6" s="33">
        <f t="shared" si="8"/>
        <v>52.89</v>
      </c>
      <c r="BW6" s="33">
        <f t="shared" si="8"/>
        <v>51.73</v>
      </c>
      <c r="BX6" s="33">
        <f t="shared" si="8"/>
        <v>53.01</v>
      </c>
      <c r="BY6" s="33">
        <f t="shared" si="8"/>
        <v>50.54</v>
      </c>
      <c r="BZ6" s="32" t="str">
        <f>IF(BZ7="","",IF(BZ7="-","【-】","【"&amp;SUBSTITUTE(TEXT(BZ7,"#,##0.00"),"-","△")&amp;"】"))</f>
        <v>【63.50】</v>
      </c>
      <c r="CA6" s="33">
        <f>IF(CA7="",NA(),CA7)</f>
        <v>681.44</v>
      </c>
      <c r="CB6" s="33">
        <f t="shared" ref="CB6:CJ6" si="9">IF(CB7="",NA(),CB7)</f>
        <v>632.96</v>
      </c>
      <c r="CC6" s="33">
        <f t="shared" si="9"/>
        <v>437.67</v>
      </c>
      <c r="CD6" s="33">
        <f t="shared" si="9"/>
        <v>733.4</v>
      </c>
      <c r="CE6" s="33">
        <f t="shared" si="9"/>
        <v>572.54</v>
      </c>
      <c r="CF6" s="33">
        <f t="shared" si="9"/>
        <v>283.05</v>
      </c>
      <c r="CG6" s="33">
        <f t="shared" si="9"/>
        <v>300.52</v>
      </c>
      <c r="CH6" s="33">
        <f t="shared" si="9"/>
        <v>310.47000000000003</v>
      </c>
      <c r="CI6" s="33">
        <f t="shared" si="9"/>
        <v>299.39</v>
      </c>
      <c r="CJ6" s="33">
        <f t="shared" si="9"/>
        <v>320.36</v>
      </c>
      <c r="CK6" s="32" t="str">
        <f>IF(CK7="","",IF(CK7="-","【-】","【"&amp;SUBSTITUTE(TEXT(CK7,"#,##0.00"),"-","△")&amp;"】"))</f>
        <v>【253.12】</v>
      </c>
      <c r="CL6" s="32">
        <f>IF(CL7="",NA(),CL7)</f>
        <v>0</v>
      </c>
      <c r="CM6" s="32">
        <f t="shared" ref="CM6:CU6" si="10">IF(CM7="",NA(),CM7)</f>
        <v>0</v>
      </c>
      <c r="CN6" s="33">
        <f t="shared" si="10"/>
        <v>28.67</v>
      </c>
      <c r="CO6" s="33">
        <f t="shared" si="10"/>
        <v>27.33</v>
      </c>
      <c r="CP6" s="33">
        <f t="shared" si="10"/>
        <v>26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t="str">
        <f t="shared" si="14"/>
        <v>-</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454290</v>
      </c>
      <c r="D7" s="35">
        <v>47</v>
      </c>
      <c r="E7" s="35">
        <v>17</v>
      </c>
      <c r="F7" s="35">
        <v>4</v>
      </c>
      <c r="G7" s="35">
        <v>0</v>
      </c>
      <c r="H7" s="35" t="s">
        <v>96</v>
      </c>
      <c r="I7" s="35" t="s">
        <v>97</v>
      </c>
      <c r="J7" s="35" t="s">
        <v>98</v>
      </c>
      <c r="K7" s="35" t="s">
        <v>99</v>
      </c>
      <c r="L7" s="35" t="s">
        <v>100</v>
      </c>
      <c r="M7" s="36" t="s">
        <v>101</v>
      </c>
      <c r="N7" s="36" t="s">
        <v>102</v>
      </c>
      <c r="O7" s="36">
        <v>7</v>
      </c>
      <c r="P7" s="36">
        <v>100</v>
      </c>
      <c r="Q7" s="36">
        <v>2160</v>
      </c>
      <c r="R7" s="36">
        <v>1914</v>
      </c>
      <c r="S7" s="36">
        <v>187.56</v>
      </c>
      <c r="T7" s="36">
        <v>10.199999999999999</v>
      </c>
      <c r="U7" s="36">
        <v>131</v>
      </c>
      <c r="V7" s="36">
        <v>0.09</v>
      </c>
      <c r="W7" s="36">
        <v>1455.56</v>
      </c>
      <c r="X7" s="36">
        <v>60.26</v>
      </c>
      <c r="Y7" s="36">
        <v>62.29</v>
      </c>
      <c r="Z7" s="36">
        <v>59.62</v>
      </c>
      <c r="AA7" s="36">
        <v>78.58</v>
      </c>
      <c r="AB7" s="36">
        <v>24.97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6529.27</v>
      </c>
      <c r="BF7" s="36">
        <v>6398.94</v>
      </c>
      <c r="BG7" s="36">
        <v>6282.82</v>
      </c>
      <c r="BH7" s="36">
        <v>6614.67</v>
      </c>
      <c r="BI7" s="36">
        <v>5271.6</v>
      </c>
      <c r="BJ7" s="36">
        <v>1868.17</v>
      </c>
      <c r="BK7" s="36">
        <v>1835.56</v>
      </c>
      <c r="BL7" s="36">
        <v>1716.82</v>
      </c>
      <c r="BM7" s="36">
        <v>1554.05</v>
      </c>
      <c r="BN7" s="36">
        <v>1671.86</v>
      </c>
      <c r="BO7" s="36">
        <v>1479.31</v>
      </c>
      <c r="BP7" s="36">
        <v>14.69</v>
      </c>
      <c r="BQ7" s="36">
        <v>16.559999999999999</v>
      </c>
      <c r="BR7" s="36">
        <v>16.350000000000001</v>
      </c>
      <c r="BS7" s="36">
        <v>13.67</v>
      </c>
      <c r="BT7" s="36">
        <v>20.61</v>
      </c>
      <c r="BU7" s="36">
        <v>55.15</v>
      </c>
      <c r="BV7" s="36">
        <v>52.89</v>
      </c>
      <c r="BW7" s="36">
        <v>51.73</v>
      </c>
      <c r="BX7" s="36">
        <v>53.01</v>
      </c>
      <c r="BY7" s="36">
        <v>50.54</v>
      </c>
      <c r="BZ7" s="36">
        <v>63.5</v>
      </c>
      <c r="CA7" s="36">
        <v>681.44</v>
      </c>
      <c r="CB7" s="36">
        <v>632.96</v>
      </c>
      <c r="CC7" s="36">
        <v>437.67</v>
      </c>
      <c r="CD7" s="36">
        <v>733.4</v>
      </c>
      <c r="CE7" s="36">
        <v>572.54</v>
      </c>
      <c r="CF7" s="36">
        <v>283.05</v>
      </c>
      <c r="CG7" s="36">
        <v>300.52</v>
      </c>
      <c r="CH7" s="36">
        <v>310.47000000000003</v>
      </c>
      <c r="CI7" s="36">
        <v>299.39</v>
      </c>
      <c r="CJ7" s="36">
        <v>320.36</v>
      </c>
      <c r="CK7" s="36">
        <v>253.12</v>
      </c>
      <c r="CL7" s="36">
        <v>0</v>
      </c>
      <c r="CM7" s="36">
        <v>0</v>
      </c>
      <c r="CN7" s="36">
        <v>28.67</v>
      </c>
      <c r="CO7" s="36">
        <v>27.33</v>
      </c>
      <c r="CP7" s="36">
        <v>26</v>
      </c>
      <c r="CQ7" s="36">
        <v>36.18</v>
      </c>
      <c r="CR7" s="36">
        <v>36.799999999999997</v>
      </c>
      <c r="CS7" s="36">
        <v>36.67</v>
      </c>
      <c r="CT7" s="36">
        <v>36.200000000000003</v>
      </c>
      <c r="CU7" s="36">
        <v>34.74</v>
      </c>
      <c r="CV7" s="36">
        <v>41.06</v>
      </c>
      <c r="CW7" s="36">
        <v>100</v>
      </c>
      <c r="CX7" s="36">
        <v>100</v>
      </c>
      <c r="CY7" s="36">
        <v>100</v>
      </c>
      <c r="CZ7" s="36">
        <v>100</v>
      </c>
      <c r="DA7" s="36">
        <v>100</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t="s">
        <v>101</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2016-02-24T23:37:10Z</cp:lastPrinted>
  <dcterms:created xsi:type="dcterms:W3CDTF">2016-02-03T09:07:40Z</dcterms:created>
  <dcterms:modified xsi:type="dcterms:W3CDTF">2016-02-26T01:05:44Z</dcterms:modified>
</cp:coreProperties>
</file>