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320" windowHeight="80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<sst xmlns="http://schemas.openxmlformats.org/spreadsheetml/2006/main" count="221" uniqueCount="111">
  <si>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</si>
  <si>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</si>
  <si>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</si>
  <si>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</si>
  <si>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</si>
  <si>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</si>
  <si>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</si>
  <si>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</si>
  <si>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</si>
  <si>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</si>
  <si>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</si>
  <si>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</si>
  <si>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</si>
  <si>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</si>
  <si>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</si>
  <si>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</si>
  <si>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</si>
  <si>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</si>
  <si>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</si>
  <si>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</si>
  <si>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</si>
  <si>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</si>
  <si>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</si>
  <si>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</si>
  <si>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</si>
  <si>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</si>
  <si>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</si>
  <si>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</si>
  <si>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</si>
  <si>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</si>
  <si>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</si>
  <si>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</si>
  <si>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</si>
  <si>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</si>
  <si>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</si>
  <si>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</si>
  <si>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</si>
  <si>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</si>
  <si>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</si>
  <si>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</si>
  <si>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</si>
  <si>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</si>
  <si>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</si>
  <si>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</si>
  <si>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</si>
  <si>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</si>
  <si>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</si>
  <si>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</si>
  <si>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</si>
  <si>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</si>
  <si>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</si>
  <si>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</si>
  <si>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</si>
  <si>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</si>
  <si>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</si>
  <si>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</si>
  <si>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</si>
  <si>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</si>
  <si>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</si>
  <si>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</si>
  <si>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</si>
  <si>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</si>
  <si>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</si>
  <si>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</si>
  <si>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</si>
  <si>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</si>
  <si>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</si>
  <si>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</si>
  <si>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</si>
  <si>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</si>
  <si>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</si>
  <si>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</si>
  <si>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</si>
  <si>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</si>
  <si>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</si>
  <si>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</si>
  <si>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</si>
  <si>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</si>
  <si>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</si>
  <si>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</si>
  <si>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</si>
  <si>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</si>
  <si>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</si>
  <si>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</si>
  <si>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</si>
  <si>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</si>
  <si>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</si>
  <si>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</si>
  <si>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</si>
  <si>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</si>
  <si>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</si>
  <si>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</si>
  <si>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</si>
  <si>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</si>
  <si>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</si>
  <si>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</si>
  <si>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</si>
  <si>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</si>
  <si>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</si>
  <si>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</si>
  <si>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</si>
  <si>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</si>
  <si>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</si>
  <si>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</si>
  <si>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</si>
  <si>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</si>
  <si>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</si>
  <si>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</si>
  <si>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の収支」については、常に１００％近い数値であり、特にＨ２４年度・Ｈ２６年度は１００％を超え、黒字となりました。その中でも、Ｈ２６年度については、償還金元金の大幅な減少もあって、数値が改善されており、経営の健全性は確保されています。今後は、大規模な更新費用がかさむことも予想されるため、更なる改善が必要と考えられます。
　「料金水準の適切性」や「費用の効率性」については、継続的に平均値よりも優位な数値が出ているものの、年々悪化の一途を辿っていることが分かります。原因としては、処理施設における維持管理費及び修繕料の増加に伴う悪化が主であります。
　また、「施設の効率性」を示す施設利用率については、Ｈ２０年度以降、徐々に悪化傾向にあり、経営の効率性における課題となっています。これは処理区域内における人口減少に伴う処理水量の減少であると推察されるため、今後は施設の効率的な更新計画のみならず、他事業との連携も含めた検討が必要と考えられます。
　「使用料対象の捕捉」を示す「水洗化率」については、平均値を上回っていますが、１００％を目指すべく、普及促進に努めることが必要であると考えられます。</t>
    <rPh sb="2" eb="5">
      <t>タンネンド</t>
    </rPh>
    <rPh sb="6" eb="8">
      <t>シュウシ</t>
    </rPh>
    <rPh sb="15" eb="16">
      <t>ツネ</t>
    </rPh>
    <rPh sb="21" eb="22">
      <t>チカ</t>
    </rPh>
    <rPh sb="23" eb="25">
      <t>スウチ</t>
    </rPh>
    <rPh sb="29" eb="30">
      <t>トク</t>
    </rPh>
    <rPh sb="34" eb="36">
      <t>ネンド</t>
    </rPh>
    <rPh sb="40" eb="42">
      <t>ネンド</t>
    </rPh>
    <rPh sb="48" eb="49">
      <t>コ</t>
    </rPh>
    <rPh sb="51" eb="53">
      <t>クロジ</t>
    </rPh>
    <rPh sb="62" eb="63">
      <t>ナカ</t>
    </rPh>
    <rPh sb="69" eb="71">
      <t>ネンド</t>
    </rPh>
    <rPh sb="77" eb="80">
      <t>ショウカンキン</t>
    </rPh>
    <rPh sb="80" eb="82">
      <t>ガンキン</t>
    </rPh>
    <rPh sb="83" eb="85">
      <t>オオハバ</t>
    </rPh>
    <rPh sb="86" eb="88">
      <t>ゲンショウ</t>
    </rPh>
    <rPh sb="93" eb="95">
      <t>スウチ</t>
    </rPh>
    <rPh sb="96" eb="98">
      <t>カイゼン</t>
    </rPh>
    <rPh sb="104" eb="106">
      <t>ケイエイ</t>
    </rPh>
    <rPh sb="107" eb="110">
      <t>ケンゼンセイ</t>
    </rPh>
    <rPh sb="111" eb="113">
      <t>カクホ</t>
    </rPh>
    <rPh sb="120" eb="122">
      <t>コンゴ</t>
    </rPh>
    <rPh sb="124" eb="127">
      <t>ダイキボ</t>
    </rPh>
    <rPh sb="128" eb="130">
      <t>コウシン</t>
    </rPh>
    <rPh sb="130" eb="132">
      <t>ヒヨウ</t>
    </rPh>
    <rPh sb="139" eb="141">
      <t>ヨソウ</t>
    </rPh>
    <rPh sb="147" eb="148">
      <t>サラ</t>
    </rPh>
    <rPh sb="150" eb="152">
      <t>カイゼン</t>
    </rPh>
    <rPh sb="153" eb="155">
      <t>ヒツヨウ</t>
    </rPh>
    <rPh sb="156" eb="157">
      <t>カンガ</t>
    </rPh>
    <rPh sb="166" eb="168">
      <t>リョウキン</t>
    </rPh>
    <rPh sb="168" eb="170">
      <t>スイジュン</t>
    </rPh>
    <rPh sb="171" eb="174">
      <t>テキセツセイ</t>
    </rPh>
    <rPh sb="177" eb="179">
      <t>ヒヨウ</t>
    </rPh>
    <rPh sb="180" eb="183">
      <t>コウリツセイ</t>
    </rPh>
    <rPh sb="190" eb="193">
      <t>ケイゾクテキ</t>
    </rPh>
    <rPh sb="194" eb="197">
      <t>ヘイキンチ</t>
    </rPh>
    <rPh sb="200" eb="202">
      <t>ユウイ</t>
    </rPh>
    <rPh sb="203" eb="205">
      <t>スウチ</t>
    </rPh>
    <rPh sb="206" eb="207">
      <t>デ</t>
    </rPh>
    <rPh sb="214" eb="216">
      <t>ネンネン</t>
    </rPh>
    <rPh sb="216" eb="218">
      <t>アッカ</t>
    </rPh>
    <rPh sb="219" eb="221">
      <t>イット</t>
    </rPh>
    <rPh sb="222" eb="223">
      <t>タド</t>
    </rPh>
    <rPh sb="230" eb="231">
      <t>ワ</t>
    </rPh>
    <rPh sb="236" eb="238">
      <t>ゲンイン</t>
    </rPh>
    <rPh sb="243" eb="245">
      <t>ショリ</t>
    </rPh>
    <rPh sb="245" eb="247">
      <t>シセツ</t>
    </rPh>
    <rPh sb="251" eb="253">
      <t>イジ</t>
    </rPh>
    <rPh sb="253" eb="256">
      <t>カンリヒ</t>
    </rPh>
    <rPh sb="256" eb="257">
      <t>オヨ</t>
    </rPh>
    <rPh sb="258" eb="260">
      <t>シュウゼン</t>
    </rPh>
    <rPh sb="260" eb="261">
      <t>リョウ</t>
    </rPh>
    <rPh sb="262" eb="264">
      <t>ゾウカ</t>
    </rPh>
    <rPh sb="265" eb="266">
      <t>トモナ</t>
    </rPh>
    <rPh sb="267" eb="269">
      <t>アッカ</t>
    </rPh>
    <rPh sb="270" eb="271">
      <t>オモ</t>
    </rPh>
    <rPh sb="283" eb="285">
      <t>シセツ</t>
    </rPh>
    <rPh sb="286" eb="289">
      <t>コウリツセイ</t>
    </rPh>
    <rPh sb="291" eb="292">
      <t>シメ</t>
    </rPh>
    <rPh sb="293" eb="295">
      <t>シセツ</t>
    </rPh>
    <rPh sb="295" eb="298">
      <t>リヨウリツ</t>
    </rPh>
    <rPh sb="307" eb="309">
      <t>ネンド</t>
    </rPh>
    <rPh sb="309" eb="311">
      <t>イコウ</t>
    </rPh>
    <rPh sb="312" eb="314">
      <t>ジョジョ</t>
    </rPh>
    <rPh sb="315" eb="317">
      <t>アッカ</t>
    </rPh>
    <rPh sb="317" eb="319">
      <t>ケイコウ</t>
    </rPh>
    <rPh sb="323" eb="325">
      <t>ケイエイ</t>
    </rPh>
    <rPh sb="326" eb="329">
      <t>コウリツセイ</t>
    </rPh>
    <rPh sb="333" eb="335">
      <t>カダイ</t>
    </rPh>
    <rPh sb="346" eb="348">
      <t>ショリ</t>
    </rPh>
    <rPh sb="348" eb="350">
      <t>クイキ</t>
    </rPh>
    <rPh sb="350" eb="351">
      <t>ナイ</t>
    </rPh>
    <rPh sb="355" eb="357">
      <t>ジンコウ</t>
    </rPh>
    <rPh sb="357" eb="359">
      <t>ゲンショウ</t>
    </rPh>
    <rPh sb="360" eb="361">
      <t>トモナ</t>
    </rPh>
    <rPh sb="362" eb="364">
      <t>ショリ</t>
    </rPh>
    <rPh sb="364" eb="366">
      <t>スイリョウ</t>
    </rPh>
    <rPh sb="367" eb="369">
      <t>ゲンショウ</t>
    </rPh>
    <rPh sb="373" eb="375">
      <t>スイサツ</t>
    </rPh>
    <rPh sb="381" eb="383">
      <t>コンゴ</t>
    </rPh>
    <rPh sb="384" eb="386">
      <t>シセツ</t>
    </rPh>
    <rPh sb="387" eb="390">
      <t>コウリツテキ</t>
    </rPh>
    <rPh sb="391" eb="393">
      <t>コウシン</t>
    </rPh>
    <rPh sb="393" eb="395">
      <t>ケイカク</t>
    </rPh>
    <rPh sb="401" eb="403">
      <t>タジ</t>
    </rPh>
    <rPh sb="403" eb="404">
      <t>ギョウ</t>
    </rPh>
    <rPh sb="406" eb="408">
      <t>レンケイ</t>
    </rPh>
    <rPh sb="409" eb="410">
      <t>フク</t>
    </rPh>
    <rPh sb="412" eb="414">
      <t>ケントウ</t>
    </rPh>
    <rPh sb="415" eb="417">
      <t>ヒツヨウ</t>
    </rPh>
    <rPh sb="418" eb="419">
      <t>カンガ</t>
    </rPh>
    <rPh sb="428" eb="431">
      <t>シヨウリョウ</t>
    </rPh>
    <rPh sb="431" eb="433">
      <t>タイショウ</t>
    </rPh>
    <rPh sb="434" eb="435">
      <t>ホ</t>
    </rPh>
    <rPh sb="435" eb="436">
      <t>トラ</t>
    </rPh>
    <rPh sb="438" eb="439">
      <t>シメ</t>
    </rPh>
    <rPh sb="441" eb="444">
      <t>スイセンカ</t>
    </rPh>
    <rPh sb="444" eb="445">
      <t>リツ</t>
    </rPh>
    <rPh sb="452" eb="455">
      <t>ヘイキンチ</t>
    </rPh>
    <rPh sb="456" eb="458">
      <t>ウワマワ</t>
    </rPh>
    <rPh sb="470" eb="472">
      <t>メザ</t>
    </rPh>
    <rPh sb="476" eb="478">
      <t>フキュウ</t>
    </rPh>
    <rPh sb="478" eb="480">
      <t>ソクシン</t>
    </rPh>
    <rPh sb="481" eb="482">
      <t>ツト</t>
    </rPh>
    <rPh sb="487" eb="489">
      <t>ヒツヨウ</t>
    </rPh>
    <rPh sb="493" eb="494">
      <t>カンガ</t>
    </rPh>
    <phoneticPr fontId="4"/>
  </si>
  <si>
    <t>　老朽化について、内之田地区及び坂元地区はそれぞれＨ９年、Ｈ１４年に供用開始しており、各処理施設が経年劣化し始めていると考えられることが課題です。そのため、今後は施設の更新計画のみならず、他事業との連携を含めた検討が必要であると考えられます。</t>
    <rPh sb="1" eb="4">
      <t>ロウキュウカ</t>
    </rPh>
    <rPh sb="9" eb="10">
      <t>ウチ</t>
    </rPh>
    <rPh sb="10" eb="11">
      <t>ノ</t>
    </rPh>
    <rPh sb="11" eb="12">
      <t>タ</t>
    </rPh>
    <rPh sb="12" eb="14">
      <t>チク</t>
    </rPh>
    <rPh sb="14" eb="15">
      <t>オヨ</t>
    </rPh>
    <rPh sb="16" eb="18">
      <t>サカモト</t>
    </rPh>
    <rPh sb="18" eb="20">
      <t>チク</t>
    </rPh>
    <rPh sb="27" eb="28">
      <t>ネン</t>
    </rPh>
    <rPh sb="32" eb="33">
      <t>ネン</t>
    </rPh>
    <rPh sb="34" eb="36">
      <t>キョウヨウ</t>
    </rPh>
    <rPh sb="36" eb="38">
      <t>カイシ</t>
    </rPh>
    <rPh sb="43" eb="44">
      <t>カク</t>
    </rPh>
    <rPh sb="44" eb="46">
      <t>ショリ</t>
    </rPh>
    <rPh sb="46" eb="48">
      <t>シセツ</t>
    </rPh>
    <rPh sb="49" eb="51">
      <t>ケイネン</t>
    </rPh>
    <rPh sb="51" eb="53">
      <t>レッカ</t>
    </rPh>
    <rPh sb="54" eb="55">
      <t>ハジ</t>
    </rPh>
    <rPh sb="60" eb="61">
      <t>カンガ</t>
    </rPh>
    <rPh sb="68" eb="70">
      <t>カダイ</t>
    </rPh>
    <rPh sb="78" eb="80">
      <t>コンゴ</t>
    </rPh>
    <rPh sb="81" eb="83">
      <t>シセツ</t>
    </rPh>
    <rPh sb="84" eb="86">
      <t>コウシン</t>
    </rPh>
    <rPh sb="86" eb="88">
      <t>ケイカク</t>
    </rPh>
    <rPh sb="94" eb="96">
      <t>タジ</t>
    </rPh>
    <rPh sb="96" eb="97">
      <t>ギョウ</t>
    </rPh>
    <rPh sb="99" eb="101">
      <t>レンケイ</t>
    </rPh>
    <rPh sb="102" eb="103">
      <t>フク</t>
    </rPh>
    <rPh sb="105" eb="107">
      <t>ケントウ</t>
    </rPh>
    <rPh sb="108" eb="110">
      <t>ヒツヨウ</t>
    </rPh>
    <rPh sb="114" eb="115">
      <t>カンガ</t>
    </rPh>
    <phoneticPr fontId="4"/>
  </si>
  <si>
    <t>　本事業における収支は黒字であり、他の経営指標でも概ね適正な状況を示していますが、今後については、人口減少に伴う収益の悪化や処理水量の減少を見越し、施設の更なる適正な維持管理計画の策定だけでなく、他事業との連携を含めた、抜本的な見直しを検討する必要があります。</t>
    <rPh sb="1" eb="2">
      <t>ホン</t>
    </rPh>
    <rPh sb="2" eb="4">
      <t>ジギョウ</t>
    </rPh>
    <rPh sb="8" eb="10">
      <t>シュウシ</t>
    </rPh>
    <rPh sb="11" eb="13">
      <t>クロジ</t>
    </rPh>
    <rPh sb="17" eb="18">
      <t>ホカ</t>
    </rPh>
    <rPh sb="19" eb="21">
      <t>ケイエイ</t>
    </rPh>
    <rPh sb="21" eb="23">
      <t>シヒョウ</t>
    </rPh>
    <rPh sb="25" eb="26">
      <t>オオム</t>
    </rPh>
    <rPh sb="27" eb="29">
      <t>テキセイ</t>
    </rPh>
    <rPh sb="41" eb="43">
      <t>コンゴ</t>
    </rPh>
    <rPh sb="49" eb="51">
      <t>ジンコウ</t>
    </rPh>
    <rPh sb="51" eb="53">
      <t>ゲンショウ</t>
    </rPh>
    <rPh sb="54" eb="55">
      <t>トモナ</t>
    </rPh>
    <rPh sb="56" eb="58">
      <t>シュウエキ</t>
    </rPh>
    <rPh sb="59" eb="61">
      <t>アッカ</t>
    </rPh>
    <rPh sb="62" eb="64">
      <t>ショリ</t>
    </rPh>
    <rPh sb="64" eb="65">
      <t>スイ</t>
    </rPh>
    <rPh sb="67" eb="69">
      <t>ゲンショウ</t>
    </rPh>
    <rPh sb="70" eb="72">
      <t>ミコ</t>
    </rPh>
    <rPh sb="74" eb="76">
      <t>シセツ</t>
    </rPh>
    <rPh sb="77" eb="78">
      <t>サラ</t>
    </rPh>
    <rPh sb="80" eb="82">
      <t>テキセイ</t>
    </rPh>
    <rPh sb="83" eb="85">
      <t>イジ</t>
    </rPh>
    <rPh sb="85" eb="87">
      <t>カンリ</t>
    </rPh>
    <rPh sb="87" eb="89">
      <t>ケイカク</t>
    </rPh>
    <rPh sb="90" eb="92">
      <t>サクテイ</t>
    </rPh>
    <rPh sb="98" eb="100">
      <t>タジ</t>
    </rPh>
    <rPh sb="100" eb="101">
      <t>ギョウ</t>
    </rPh>
    <rPh sb="103" eb="105">
      <t>レンケイ</t>
    </rPh>
    <rPh sb="106" eb="107">
      <t>フク</t>
    </rPh>
    <rPh sb="110" eb="113">
      <t>バッポンテキ</t>
    </rPh>
    <rPh sb="114" eb="116">
      <t>ミナオ</t>
    </rPh>
    <rPh sb="118" eb="120">
      <t>ケントウ</t>
    </rPh>
    <rPh sb="122" eb="1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</si>
</sst>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093184"/>
        <c:axId val="1482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48093184"/>
        <c:axId val="148275584"/>
      </c:lineChart>
      <c:dateAx>
        <c:axId val="148093184"/>
        <c:scaling>
          <c:orientation val="minMax"/>
        </c:scaling>
        <c:delete val="1"/>
        <c:axPos val="b"/>
        <c:numFmt formatCode="ge" sourceLinked="1"/>
        <c:majorTickMark val="none"/>
        <c:minorTickMark val="none"/>
        <c:tickLblPos val="none"/>
        <c:crossAx val="148275584"/>
        <c:crosses val="autoZero"/>
        <c:auto val="1"/>
        <c:lblOffset val="100"/>
        <c:baseTimeUnit val="years"/>
      </c:dateAx>
      <c:valAx>
        <c:axId val="1482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55.56</c:v>
                </c:pt>
                <c:pt idx="1">
                  <c:v>53.54</c:v>
                </c:pt>
                <c:pt idx="2">
                  <c:v>52.53</c:v>
                </c:pt>
                <c:pt idx="3">
                  <c:v>49.49</c:v>
                </c:pt>
                <c:pt idx="4">
                  <c:v>48.99</c:v>
                </c:pt>
              </c:numCache>
            </c:numRef>
          </c:val>
        </c:ser>
        <c:dLbls>
          <c:showLegendKey val="0"/>
          <c:showVal val="0"/>
          <c:showCatName val="0"/>
          <c:showSerName val="0"/>
          <c:showPercent val="0"/>
          <c:showBubbleSize val="0"/>
        </c:dLbls>
        <c:gapWidth val="150"/>
        <c:axId val="155417216"/>
        <c:axId val="1554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55417216"/>
        <c:axId val="155431680"/>
      </c:lineChart>
      <c:dateAx>
        <c:axId val="155417216"/>
        <c:scaling>
          <c:orientation val="minMax"/>
        </c:scaling>
        <c:delete val="1"/>
        <c:axPos val="b"/>
        <c:numFmt formatCode="ge" sourceLinked="1"/>
        <c:majorTickMark val="none"/>
        <c:minorTickMark val="none"/>
        <c:tickLblPos val="none"/>
        <c:crossAx val="155431680"/>
        <c:crosses val="autoZero"/>
        <c:auto val="1"/>
        <c:lblOffset val="100"/>
        <c:baseTimeUnit val="years"/>
      </c:dateAx>
      <c:valAx>
        <c:axId val="1554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98.67</c:v>
                </c:pt>
                <c:pt idx="1">
                  <c:v>98.65</c:v>
                </c:pt>
                <c:pt idx="2">
                  <c:v>98.59</c:v>
                </c:pt>
                <c:pt idx="3">
                  <c:v>98.07</c:v>
                </c:pt>
                <c:pt idx="4">
                  <c:v>98.54</c:v>
                </c:pt>
              </c:numCache>
            </c:numRef>
          </c:val>
        </c:ser>
        <c:dLbls>
          <c:showLegendKey val="0"/>
          <c:showVal val="0"/>
          <c:showCatName val="0"/>
          <c:showSerName val="0"/>
          <c:showPercent val="0"/>
          <c:showBubbleSize val="0"/>
        </c:dLbls>
        <c:gapWidth val="150"/>
        <c:axId val="155539712"/>
        <c:axId val="1555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55539712"/>
        <c:axId val="155541888"/>
      </c:lineChart>
      <c:dateAx>
        <c:axId val="155539712"/>
        <c:scaling>
          <c:orientation val="minMax"/>
        </c:scaling>
        <c:delete val="1"/>
        <c:axPos val="b"/>
        <c:numFmt formatCode="ge" sourceLinked="1"/>
        <c:majorTickMark val="none"/>
        <c:minorTickMark val="none"/>
        <c:tickLblPos val="none"/>
        <c:crossAx val="155541888"/>
        <c:crosses val="autoZero"/>
        <c:auto val="1"/>
        <c:lblOffset val="100"/>
        <c:baseTimeUnit val="years"/>
      </c:dateAx>
      <c:valAx>
        <c:axId val="1555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97.14</c:v>
                </c:pt>
                <c:pt idx="1">
                  <c:v>99.09</c:v>
                </c:pt>
                <c:pt idx="2">
                  <c:v>100.9</c:v>
                </c:pt>
                <c:pt idx="3">
                  <c:v>98.66</c:v>
                </c:pt>
                <c:pt idx="4">
                  <c:v>105.34</c:v>
                </c:pt>
              </c:numCache>
            </c:numRef>
          </c:val>
        </c:ser>
        <c:dLbls>
          <c:showLegendKey val="0"/>
          <c:showVal val="0"/>
          <c:showCatName val="0"/>
          <c:showSerName val="0"/>
          <c:showPercent val="0"/>
          <c:showBubbleSize val="0"/>
        </c:dLbls>
        <c:gapWidth val="150"/>
        <c:axId val="148305792"/>
        <c:axId val="1483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305792"/>
        <c:axId val="148385792"/>
      </c:lineChart>
      <c:dateAx>
        <c:axId val="148305792"/>
        <c:scaling>
          <c:orientation val="minMax"/>
        </c:scaling>
        <c:delete val="1"/>
        <c:axPos val="b"/>
        <c:numFmt formatCode="ge" sourceLinked="1"/>
        <c:majorTickMark val="none"/>
        <c:minorTickMark val="none"/>
        <c:tickLblPos val="none"/>
        <c:crossAx val="148385792"/>
        <c:crosses val="autoZero"/>
        <c:auto val="1"/>
        <c:lblOffset val="100"/>
        <c:baseTimeUnit val="years"/>
      </c:dateAx>
      <c:valAx>
        <c:axId val="1483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416000"/>
        <c:axId val="1484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16000"/>
        <c:axId val="148417920"/>
      </c:lineChart>
      <c:dateAx>
        <c:axId val="148416000"/>
        <c:scaling>
          <c:orientation val="minMax"/>
        </c:scaling>
        <c:delete val="1"/>
        <c:axPos val="b"/>
        <c:numFmt formatCode="ge" sourceLinked="1"/>
        <c:majorTickMark val="none"/>
        <c:minorTickMark val="none"/>
        <c:tickLblPos val="none"/>
        <c:crossAx val="148417920"/>
        <c:crosses val="autoZero"/>
        <c:auto val="1"/>
        <c:lblOffset val="100"/>
        <c:baseTimeUnit val="years"/>
      </c:dateAx>
      <c:valAx>
        <c:axId val="1484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468928"/>
        <c:axId val="1554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468928"/>
        <c:axId val="155470848"/>
      </c:lineChart>
      <c:dateAx>
        <c:axId val="155468928"/>
        <c:scaling>
          <c:orientation val="minMax"/>
        </c:scaling>
        <c:delete val="1"/>
        <c:axPos val="b"/>
        <c:numFmt formatCode="ge" sourceLinked="1"/>
        <c:majorTickMark val="none"/>
        <c:minorTickMark val="none"/>
        <c:tickLblPos val="none"/>
        <c:crossAx val="155470848"/>
        <c:crosses val="autoZero"/>
        <c:auto val="1"/>
        <c:lblOffset val="100"/>
        <c:baseTimeUnit val="years"/>
      </c:dateAx>
      <c:valAx>
        <c:axId val="1554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513984"/>
        <c:axId val="1555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513984"/>
        <c:axId val="155515904"/>
      </c:lineChart>
      <c:dateAx>
        <c:axId val="155513984"/>
        <c:scaling>
          <c:orientation val="minMax"/>
        </c:scaling>
        <c:delete val="1"/>
        <c:axPos val="b"/>
        <c:numFmt formatCode="ge" sourceLinked="1"/>
        <c:majorTickMark val="none"/>
        <c:minorTickMark val="none"/>
        <c:tickLblPos val="none"/>
        <c:crossAx val="155515904"/>
        <c:crosses val="autoZero"/>
        <c:auto val="1"/>
        <c:lblOffset val="100"/>
        <c:baseTimeUnit val="years"/>
      </c:dateAx>
      <c:valAx>
        <c:axId val="1555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208320"/>
        <c:axId val="15522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208320"/>
        <c:axId val="155226880"/>
      </c:lineChart>
      <c:dateAx>
        <c:axId val="155208320"/>
        <c:scaling>
          <c:orientation val="minMax"/>
        </c:scaling>
        <c:delete val="1"/>
        <c:axPos val="b"/>
        <c:numFmt formatCode="ge" sourceLinked="1"/>
        <c:majorTickMark val="none"/>
        <c:minorTickMark val="none"/>
        <c:tickLblPos val="none"/>
        <c:crossAx val="155226880"/>
        <c:crosses val="autoZero"/>
        <c:auto val="1"/>
        <c:lblOffset val="100"/>
        <c:baseTimeUnit val="years"/>
      </c:dateAx>
      <c:valAx>
        <c:axId val="15522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238784"/>
        <c:axId val="1552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55238784"/>
        <c:axId val="155240704"/>
      </c:lineChart>
      <c:dateAx>
        <c:axId val="155238784"/>
        <c:scaling>
          <c:orientation val="minMax"/>
        </c:scaling>
        <c:delete val="1"/>
        <c:axPos val="b"/>
        <c:numFmt formatCode="ge" sourceLinked="1"/>
        <c:majorTickMark val="none"/>
        <c:minorTickMark val="none"/>
        <c:tickLblPos val="none"/>
        <c:crossAx val="155240704"/>
        <c:crosses val="autoZero"/>
        <c:auto val="1"/>
        <c:lblOffset val="100"/>
        <c:baseTimeUnit val="years"/>
      </c:dateAx>
      <c:valAx>
        <c:axId val="1552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81.23</c:v>
                </c:pt>
                <c:pt idx="1">
                  <c:v>69.52</c:v>
                </c:pt>
                <c:pt idx="2">
                  <c:v>73.099999999999994</c:v>
                </c:pt>
                <c:pt idx="3">
                  <c:v>58.52</c:v>
                </c:pt>
                <c:pt idx="4">
                  <c:v>58.4</c:v>
                </c:pt>
              </c:numCache>
            </c:numRef>
          </c:val>
        </c:ser>
        <c:dLbls>
          <c:showLegendKey val="0"/>
          <c:showVal val="0"/>
          <c:showCatName val="0"/>
          <c:showSerName val="0"/>
          <c:showPercent val="0"/>
          <c:showBubbleSize val="0"/>
        </c:dLbls>
        <c:gapWidth val="150"/>
        <c:axId val="155299840"/>
        <c:axId val="1553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55299840"/>
        <c:axId val="155301760"/>
      </c:lineChart>
      <c:dateAx>
        <c:axId val="155299840"/>
        <c:scaling>
          <c:orientation val="minMax"/>
        </c:scaling>
        <c:delete val="1"/>
        <c:axPos val="b"/>
        <c:numFmt formatCode="ge" sourceLinked="1"/>
        <c:majorTickMark val="none"/>
        <c:minorTickMark val="none"/>
        <c:tickLblPos val="none"/>
        <c:crossAx val="155301760"/>
        <c:crosses val="autoZero"/>
        <c:auto val="1"/>
        <c:lblOffset val="100"/>
        <c:baseTimeUnit val="years"/>
      </c:dateAx>
      <c:valAx>
        <c:axId val="1553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172.24</c:v>
                </c:pt>
                <c:pt idx="1">
                  <c:v>210.99</c:v>
                </c:pt>
                <c:pt idx="2">
                  <c:v>199.21</c:v>
                </c:pt>
                <c:pt idx="3">
                  <c:v>248.43</c:v>
                </c:pt>
                <c:pt idx="4">
                  <c:v>254.92</c:v>
                </c:pt>
              </c:numCache>
            </c:numRef>
          </c:val>
        </c:ser>
        <c:dLbls>
          <c:showLegendKey val="0"/>
          <c:showVal val="0"/>
          <c:showCatName val="0"/>
          <c:showSerName val="0"/>
          <c:showPercent val="0"/>
          <c:showBubbleSize val="0"/>
        </c:dLbls>
        <c:gapWidth val="150"/>
        <c:axId val="155401216"/>
        <c:axId val="15540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55401216"/>
        <c:axId val="155403392"/>
      </c:lineChart>
      <c:dateAx>
        <c:axId val="155401216"/>
        <c:scaling>
          <c:orientation val="minMax"/>
        </c:scaling>
        <c:delete val="1"/>
        <c:axPos val="b"/>
        <c:numFmt formatCode="ge" sourceLinked="1"/>
        <c:majorTickMark val="none"/>
        <c:minorTickMark val="none"/>
        <c:tickLblPos val="none"/>
        <c:crossAx val="155403392"/>
        <c:crosses val="autoZero"/>
        <c:auto val="1"/>
        <c:lblOffset val="100"/>
        <c:baseTimeUnit val="years"/>
      </c:dateAx>
      <c:valAx>
        <c:axId val="1554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1" zoomScaleNormal="100" workbookViewId="0">
      <selection activeCell="CD13" sqref="CD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日南市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56633</v>
      </c>
      <c r="AM8" s="64"/>
      <c r="AN8" s="64"/>
      <c r="AO8" s="64"/>
      <c r="AP8" s="64"/>
      <c r="AQ8" s="64"/>
      <c r="AR8" s="64"/>
      <c r="AS8" s="64"/>
      <c r="AT8" s="63">
        <f>データ!S6</f>
        <v>536.1</v>
      </c>
      <c r="AU8" s="63"/>
      <c r="AV8" s="63"/>
      <c r="AW8" s="63"/>
      <c r="AX8" s="63"/>
      <c r="AY8" s="63"/>
      <c r="AZ8" s="63"/>
      <c r="BA8" s="63"/>
      <c r="BB8" s="63">
        <f>データ!T6</f>
        <v>105.64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0.73</v>
      </c>
      <c r="Q10" s="63"/>
      <c r="R10" s="63"/>
      <c r="S10" s="63"/>
      <c r="T10" s="63"/>
      <c r="U10" s="63"/>
      <c r="V10" s="63"/>
      <c r="W10" s="63">
        <f>データ!P6</f>
        <v>95.4</v>
      </c>
      <c r="X10" s="63"/>
      <c r="Y10" s="63"/>
      <c r="Z10" s="63"/>
      <c r="AA10" s="63"/>
      <c r="AB10" s="63"/>
      <c r="AC10" s="63"/>
      <c r="AD10" s="64">
        <f>データ!Q6</f>
        <v>2700</v>
      </c>
      <c r="AE10" s="64"/>
      <c r="AF10" s="64"/>
      <c r="AG10" s="64"/>
      <c r="AH10" s="64"/>
      <c r="AI10" s="64"/>
      <c r="AJ10" s="64"/>
      <c r="AK10" s="2"/>
      <c r="AL10" s="64">
        <f>データ!U6</f>
        <v>412</v>
      </c>
      <c r="AM10" s="64"/>
      <c r="AN10" s="64"/>
      <c r="AO10" s="64"/>
      <c r="AP10" s="64"/>
      <c r="AQ10" s="64"/>
      <c r="AR10" s="64"/>
      <c r="AS10" s="64"/>
      <c r="AT10" s="63">
        <f>データ!V6</f>
        <v>0.24</v>
      </c>
      <c r="AU10" s="63"/>
      <c r="AV10" s="63"/>
      <c r="AW10" s="63"/>
      <c r="AX10" s="63"/>
      <c r="AY10" s="63"/>
      <c r="AZ10" s="63"/>
      <c r="BA10" s="63"/>
      <c r="BB10" s="63">
        <f>データ!W6</f>
        <v>1716.67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452041</v>
      </c>
      <c r="D6" s="31">
        <f t="shared" si="3"/>
        <v>47</v>
      </c>
      <c r="E6" s="31">
        <f t="shared" si="3"/>
        <v>17</v>
      </c>
      <c r="F6" s="31">
        <f t="shared" si="3"/>
        <v>5</v>
      </c>
      <c r="G6" s="31">
        <f t="shared" si="3"/>
        <v>0</v>
      </c>
      <c r="H6" s="31" t="str">
        <f t="shared" si="3"/>
        <v>宮崎県　日南市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0.73</v>
      </c>
      <c r="P6" s="32">
        <f t="shared" si="3"/>
        <v>95.4</v>
      </c>
      <c r="Q6" s="32">
        <f t="shared" si="3"/>
        <v>2700</v>
      </c>
      <c r="R6" s="32">
        <f t="shared" si="3"/>
        <v>56633</v>
      </c>
      <c r="S6" s="32">
        <f t="shared" si="3"/>
        <v>536.1</v>
      </c>
      <c r="T6" s="32">
        <f t="shared" si="3"/>
        <v>105.64</v>
      </c>
      <c r="U6" s="32">
        <f t="shared" si="3"/>
        <v>412</v>
      </c>
      <c r="V6" s="32">
        <f t="shared" si="3"/>
        <v>0.24</v>
      </c>
      <c r="W6" s="32">
        <f t="shared" si="3"/>
        <v>1716.67</v>
      </c>
      <c r="X6" s="33">
        <f>IF(X7="",NA(),X7)</f>
        <v>97.14</v>
      </c>
      <c r="Y6" s="33">
        <f t="shared" ref="Y6:AG6" si="4">IF(Y7="",NA(),Y7)</f>
        <v>99.09</v>
      </c>
      <c r="Z6" s="33">
        <f t="shared" si="4"/>
        <v>100.9</v>
      </c>
      <c r="AA6" s="33">
        <f t="shared" si="4"/>
        <v>98.66</v>
      </c>
      <c r="AB6" s="33">
        <f t="shared" si="4"/>
        <v>105.34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1197.82</v>
      </c>
      <c r="BM6" s="33">
        <f t="shared" si="7"/>
        <v>1126.77</v>
      </c>
      <c r="BN6" s="33">
        <f t="shared" si="7"/>
        <v>1044.8</v>
      </c>
      <c r="BO6" s="32" t="str">
        <f>IF(BO7="","",IF(BO7="-","【-】","【"&amp;SUBSTITUTE(TEXT(BO7,"#,##0.00"),"-","△")&amp;"】"))</f>
        <v>【992.47】</v>
      </c>
      <c r="BP6" s="33">
        <f>IF(BP7="",NA(),BP7)</f>
        <v>81.23</v>
      </c>
      <c r="BQ6" s="33">
        <f t="shared" ref="BQ6:BY6" si="8">IF(BQ7="",NA(),BQ7)</f>
        <v>69.52</v>
      </c>
      <c r="BR6" s="33">
        <f t="shared" si="8"/>
        <v>73.099999999999994</v>
      </c>
      <c r="BS6" s="33">
        <f t="shared" si="8"/>
        <v>58.52</v>
      </c>
      <c r="BT6" s="33">
        <f t="shared" si="8"/>
        <v>58.4</v>
      </c>
      <c r="BU6" s="33">
        <f t="shared" si="8"/>
        <v>43.24</v>
      </c>
      <c r="BV6" s="33">
        <f t="shared" si="8"/>
        <v>42.13</v>
      </c>
      <c r="BW6" s="33">
        <f t="shared" si="8"/>
        <v>51.03</v>
      </c>
      <c r="BX6" s="33">
        <f t="shared" si="8"/>
        <v>50.9</v>
      </c>
      <c r="BY6" s="33">
        <f t="shared" si="8"/>
        <v>50.82</v>
      </c>
      <c r="BZ6" s="32" t="str">
        <f>IF(BZ7="","",IF(BZ7="-","【-】","【"&amp;SUBSTITUTE(TEXT(BZ7,"#,##0.00"),"-","△")&amp;"】"))</f>
        <v>【51.49】</v>
      </c>
      <c r="CA6" s="33">
        <f>IF(CA7="",NA(),CA7)</f>
        <v>172.24</v>
      </c>
      <c r="CB6" s="33">
        <f t="shared" ref="CB6:CJ6" si="9">IF(CB7="",NA(),CB7)</f>
        <v>210.99</v>
      </c>
      <c r="CC6" s="33">
        <f t="shared" si="9"/>
        <v>199.21</v>
      </c>
      <c r="CD6" s="33">
        <f t="shared" si="9"/>
        <v>248.43</v>
      </c>
      <c r="CE6" s="33">
        <f t="shared" si="9"/>
        <v>254.92</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55.56</v>
      </c>
      <c r="CM6" s="33">
        <f t="shared" ref="CM6:CU6" si="10">IF(CM7="",NA(),CM7)</f>
        <v>53.54</v>
      </c>
      <c r="CN6" s="33">
        <f t="shared" si="10"/>
        <v>52.53</v>
      </c>
      <c r="CO6" s="33">
        <f t="shared" si="10"/>
        <v>49.49</v>
      </c>
      <c r="CP6" s="33">
        <f t="shared" si="10"/>
        <v>48.99</v>
      </c>
      <c r="CQ6" s="33">
        <f t="shared" si="10"/>
        <v>44.65</v>
      </c>
      <c r="CR6" s="33">
        <f t="shared" si="10"/>
        <v>46.85</v>
      </c>
      <c r="CS6" s="33">
        <f t="shared" si="10"/>
        <v>54.74</v>
      </c>
      <c r="CT6" s="33">
        <f t="shared" si="10"/>
        <v>53.78</v>
      </c>
      <c r="CU6" s="33">
        <f t="shared" si="10"/>
        <v>53.24</v>
      </c>
      <c r="CV6" s="32" t="str">
        <f>IF(CV7="","",IF(CV7="-","【-】","【"&amp;SUBSTITUTE(TEXT(CV7,"#,##0.00"),"-","△")&amp;"】"))</f>
        <v>【53.32】</v>
      </c>
      <c r="CW6" s="33">
        <f>IF(CW7="",NA(),CW7)</f>
        <v>98.67</v>
      </c>
      <c r="CX6" s="33">
        <f t="shared" ref="CX6:DF6" si="11">IF(CX7="",NA(),CX7)</f>
        <v>98.65</v>
      </c>
      <c r="CY6" s="33">
        <f t="shared" si="11"/>
        <v>98.59</v>
      </c>
      <c r="CZ6" s="33">
        <f t="shared" si="11"/>
        <v>98.07</v>
      </c>
      <c r="DA6" s="33">
        <f t="shared" si="11"/>
        <v>98.54</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452041</v>
      </c>
      <c r="D7" s="35">
        <v>47</v>
      </c>
      <c r="E7" s="35">
        <v>17</v>
      </c>
      <c r="F7" s="35">
        <v>5</v>
      </c>
      <c r="G7" s="35">
        <v>0</v>
      </c>
      <c r="H7" s="35" t="s">
        <v>96</v>
      </c>
      <c r="I7" s="35" t="s">
        <v>97</v>
      </c>
      <c r="J7" s="35" t="s">
        <v>98</v>
      </c>
      <c r="K7" s="35" t="s">
        <v>99</v>
      </c>
      <c r="L7" s="35" t="s">
        <v>100</v>
      </c>
      <c r="M7" s="36" t="s">
        <v>101</v>
      </c>
      <c r="N7" s="36" t="s">
        <v>102</v>
      </c>
      <c r="O7" s="36">
        <v>0.73</v>
      </c>
      <c r="P7" s="36">
        <v>95.4</v>
      </c>
      <c r="Q7" s="36">
        <v>2700</v>
      </c>
      <c r="R7" s="36">
        <v>56633</v>
      </c>
      <c r="S7" s="36">
        <v>536.1</v>
      </c>
      <c r="T7" s="36">
        <v>105.64</v>
      </c>
      <c r="U7" s="36">
        <v>412</v>
      </c>
      <c r="V7" s="36">
        <v>0.24</v>
      </c>
      <c r="W7" s="36">
        <v>1716.67</v>
      </c>
      <c r="X7" s="36">
        <v>97.14</v>
      </c>
      <c r="Y7" s="36">
        <v>99.09</v>
      </c>
      <c r="Z7" s="36">
        <v>100.9</v>
      </c>
      <c r="AA7" s="36">
        <v>98.66</v>
      </c>
      <c r="AB7" s="36">
        <v>105.34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1197.82</v>
      </c>
      <c r="BM7" s="36">
        <v>1126.77</v>
      </c>
      <c r="BN7" s="36">
        <v>1044.8</v>
      </c>
      <c r="BO7" s="36">
        <v>992.47</v>
      </c>
      <c r="BP7" s="36">
        <v>81.23</v>
      </c>
      <c r="BQ7" s="36">
        <v>69.52</v>
      </c>
      <c r="BR7" s="36">
        <v>73.099999999999994</v>
      </c>
      <c r="BS7" s="36">
        <v>58.52</v>
      </c>
      <c r="BT7" s="36">
        <v>58.4</v>
      </c>
      <c r="BU7" s="36">
        <v>43.24</v>
      </c>
      <c r="BV7" s="36">
        <v>42.13</v>
      </c>
      <c r="BW7" s="36">
        <v>51.03</v>
      </c>
      <c r="BX7" s="36">
        <v>50.9</v>
      </c>
      <c r="BY7" s="36">
        <v>50.82</v>
      </c>
      <c r="BZ7" s="36">
        <v>51.49</v>
      </c>
      <c r="CA7" s="36">
        <v>172.24</v>
      </c>
      <c r="CB7" s="36">
        <v>210.99</v>
      </c>
      <c r="CC7" s="36">
        <v>199.21</v>
      </c>
      <c r="CD7" s="36">
        <v>248.43</v>
      </c>
      <c r="CE7" s="36">
        <v>254.92</v>
      </c>
      <c r="CF7" s="36">
        <v>338.76</v>
      </c>
      <c r="CG7" s="36">
        <v>348.41</v>
      </c>
      <c r="CH7" s="36">
        <v>289.60000000000002</v>
      </c>
      <c r="CI7" s="36">
        <v>293.27</v>
      </c>
      <c r="CJ7" s="36">
        <v>300.52</v>
      </c>
      <c r="CK7" s="36">
        <v>295.10000000000002</v>
      </c>
      <c r="CL7" s="36">
        <v>55.56</v>
      </c>
      <c r="CM7" s="36">
        <v>53.54</v>
      </c>
      <c r="CN7" s="36">
        <v>52.53</v>
      </c>
      <c r="CO7" s="36">
        <v>49.49</v>
      </c>
      <c r="CP7" s="36">
        <v>48.99</v>
      </c>
      <c r="CQ7" s="36">
        <v>44.65</v>
      </c>
      <c r="CR7" s="36">
        <v>46.85</v>
      </c>
      <c r="CS7" s="36">
        <v>54.74</v>
      </c>
      <c r="CT7" s="36">
        <v>53.78</v>
      </c>
      <c r="CU7" s="36">
        <v>53.24</v>
      </c>
      <c r="CV7" s="36">
        <v>53.32</v>
      </c>
      <c r="CW7" s="36">
        <v>98.67</v>
      </c>
      <c r="CX7" s="36">
        <v>98.65</v>
      </c>
      <c r="CY7" s="36">
        <v>98.59</v>
      </c>
      <c r="CZ7" s="36">
        <v>98.07</v>
      </c>
      <c r="DA7" s="36">
        <v>98.54</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2016-02-25T04:31:05Z</cp:lastPrinted>
  <dcterms:created xsi:type="dcterms:W3CDTF">2016-02-03T09:18:57Z</dcterms:created>
  <dcterms:modified xsi:type="dcterms:W3CDTF">2016-02-25T04:31:11Z</dcterms:modified>
</cp:coreProperties>
</file>