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D10" i="5" l="1"/>
  <c r="C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<sst xmlns="http://schemas.openxmlformats.org/spreadsheetml/2006/main" count="221" uniqueCount="111">
  <si>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</si>
  <si>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</si>
  <si>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</si>
  <si>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</si>
  <si>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</si>
  <si>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</si>
  <si>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</si>
  <si>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</si>
  <si>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</si>
  <si>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</si>
  <si>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</si>
  <si>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</si>
  <si>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</si>
  <si>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</si>
  <si>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</si>
  <si>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</si>
  <si>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</si>
  <si>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</si>
  <si>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</si>
  <si>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</si>
  <si>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</si>
  <si>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</si>
  <si>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</si>
  <si>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</si>
  <si>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</si>
  <si>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</si>
  <si>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</si>
  <si>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</si>
  <si>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</si>
  <si>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</si>
  <si>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</si>
  <si>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</si>
  <si>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</si>
  <si>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</si>
  <si>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</si>
  <si>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</si>
  <si>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</si>
  <si>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</si>
  <si>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</si>
  <si>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</si>
  <si>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</si>
  <si>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</si>
  <si>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</si>
  <si>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</si>
  <si>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</si>
  <si>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</si>
  <si>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</si>
  <si>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</si>
  <si>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</si>
  <si>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</si>
  <si>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</si>
  <si>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</si>
  <si>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</si>
  <si>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</si>
  <si>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</si>
  <si>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</si>
  <si>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</si>
  <si>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</si>
  <si>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</si>
  <si>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</si>
  <si>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</si>
  <si>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</si>
  <si>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</si>
  <si>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</si>
  <si>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</si>
  <si>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</si>
  <si>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</si>
  <si>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</si>
  <si>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</si>
  <si>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</si>
  <si>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</si>
  <si>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</si>
  <si>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</si>
  <si>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</si>
  <si>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</si>
  <si>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</si>
  <si>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</si>
  <si>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</si>
  <si>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</si>
  <si>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</si>
  <si>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</si>
  <si>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</si>
  <si>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</si>
  <si>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</si>
  <si>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</si>
  <si>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</si>
  <si>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</si>
  <si>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</si>
  <si>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</si>
  <si>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</si>
  <si>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</si>
  <si>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</si>
  <si>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</si>
  <si>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</si>
  <si>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</si>
  <si>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</si>
  <si>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日向市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</si>
  <si>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</si>
  <si>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</si>
  <si>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</si>
  <si>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</si>
  <si>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</si>
  <si>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</si>
  <si>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</si>
  <si>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</si>
  <si>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</si>
  <si>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</si>
  <si>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</si>
  <si>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本市の農業集落排水事業は、老朽施設の更新及び維持管理費などによる支出の増加、人口減少や経済情勢などによる使用料収入の伸び悩みなど経営環境は厳しさを増しています。
　経営改善のためには、維持管理コストの抑制を図るとともに、普及拡大や水洗化率の向上などにより収益の確保に努めていく必要があります。
　また安定した事業経営の確立のため、使用料の見直しや適切な処理手法の確立等を図っていく必要があります。</t>
    <rPh sb="4" eb="6">
      <t>ノウギョウ</t>
    </rPh>
    <rPh sb="6" eb="8">
      <t>シュウラク</t>
    </rPh>
    <rPh sb="8" eb="10">
      <t>ハイスイ</t>
    </rPh>
    <rPh sb="10" eb="12">
      <t>ジギョウ</t>
    </rPh>
    <rPh sb="21" eb="22">
      <t>オヨ</t>
    </rPh>
    <rPh sb="23" eb="25">
      <t>イジ</t>
    </rPh>
    <phoneticPr fontId="4"/>
  </si>
  <si>
    <t xml:space="preserve">　「管渠改善率」については、類似団体より低い値とはなっておりますが、各施設の経年による中継ポンプ施設及び管路施設の老化が進んでいるために、平成２２年から平成２３年の農業集落排水施設機能診断を行いました。これに基づき国及び県の補助事業を活用し、診断時期から耐用年数が１０年程度経過する平成３２年度から、秋留・山陰・美々津地区の農業集落排水施設について順次長寿命化工事を行います。
</t>
    <rPh sb="2" eb="3">
      <t>カン</t>
    </rPh>
    <rPh sb="3" eb="4">
      <t>キョ</t>
    </rPh>
    <rPh sb="4" eb="6">
      <t>カイゼン</t>
    </rPh>
    <rPh sb="6" eb="7">
      <t>リツ</t>
    </rPh>
    <rPh sb="14" eb="16">
      <t>ルイジ</t>
    </rPh>
    <rPh sb="16" eb="18">
      <t>ダンタイ</t>
    </rPh>
    <rPh sb="20" eb="21">
      <t>ヒク</t>
    </rPh>
    <rPh sb="22" eb="23">
      <t>アタイ</t>
    </rPh>
    <rPh sb="34" eb="35">
      <t>カク</t>
    </rPh>
    <rPh sb="35" eb="37">
      <t>シセツ</t>
    </rPh>
    <rPh sb="38" eb="40">
      <t>ケイネン</t>
    </rPh>
    <rPh sb="43" eb="45">
      <t>チュウケイ</t>
    </rPh>
    <rPh sb="48" eb="50">
      <t>シセツ</t>
    </rPh>
    <rPh sb="50" eb="51">
      <t>オヨ</t>
    </rPh>
    <rPh sb="52" eb="54">
      <t>カンロ</t>
    </rPh>
    <rPh sb="54" eb="56">
      <t>シセツ</t>
    </rPh>
    <rPh sb="57" eb="59">
      <t>ロウカ</t>
    </rPh>
    <rPh sb="60" eb="61">
      <t>スス</t>
    </rPh>
    <rPh sb="95" eb="96">
      <t>オコナ</t>
    </rPh>
    <rPh sb="104" eb="105">
      <t>モト</t>
    </rPh>
    <phoneticPr fontId="4"/>
  </si>
  <si>
    <t>　本事業におきまして、H26年の「収益的収支比率」については78.16%であり、単年度の収支は赤字となっていることから、経営の健全性については改善の余地があります。しかし、総収益については年々増加しており、総収益に対する使用料の割合も接続率の上昇などにより35％程度で推移するなど、毎年増加しています。H24年については、地方債償還金額の増加による収益的収支の悪化、H25年については、山陰地区、美々津地区の集落排水施設修繕費の増加に伴う悪化は見られましたが、H26年には改善しています。今後も維持管理費の適正な支出に努め、経営改善を図っていく必要があります。
　債務残高については、「企業債残高対事業規模比率」が示しているように、H24年に企業債償還額の増加による比率の上昇はありましたが、類似団体と比較すると低い数値を維持しています。また数値が低い理由は、建設改良費に伴う企業債の発行額が抑えられているためです。しかし平成32年度より機能診断に伴う建設改良費が増加することが見込まれるため今後も地方債の適正な運用に努める必要があります。
　経費回収率、汚水処理原価、水洗化率については類似団体と比較すると高い数値であり、適正な値です。
　施設の効率性について「施設利用率」が示しているように、類似団体より低い値となっており、効率性については、改善の余地があると言えます。これは、美々津地区の農業集落排水施設がH21年に供用開始を始めたばかりであり、未接続世帯が多かったためです。H22～H26年まで文書や臨戸訪問による接続勧奨により施設の効率性は上昇しています。しかし、今後は人口減少による利用者の現状および利用者の節水意識の高まりによる使用料の減少が見込まれるため、適正な使用料の確保に努める必要があります。</t>
    <rPh sb="14" eb="15">
      <t>ネン</t>
    </rPh>
    <rPh sb="17" eb="20">
      <t>シュウエキテキ</t>
    </rPh>
    <rPh sb="20" eb="22">
      <t>シュウシ</t>
    </rPh>
    <rPh sb="22" eb="24">
      <t>ヒリツ</t>
    </rPh>
    <rPh sb="40" eb="43">
      <t>タンネンド</t>
    </rPh>
    <rPh sb="44" eb="46">
      <t>シュウシ</t>
    </rPh>
    <rPh sb="47" eb="49">
      <t>アカジ</t>
    </rPh>
    <rPh sb="60" eb="62">
      <t>ケイエイ</t>
    </rPh>
    <rPh sb="63" eb="66">
      <t>ケンゼンセイ</t>
    </rPh>
    <rPh sb="71" eb="73">
      <t>カイゼン</t>
    </rPh>
    <rPh sb="74" eb="76">
      <t>ヨチ</t>
    </rPh>
    <rPh sb="154" eb="155">
      <t>ネン</t>
    </rPh>
    <rPh sb="161" eb="164">
      <t>チホウサイ</t>
    </rPh>
    <rPh sb="164" eb="167">
      <t>ショウカンキン</t>
    </rPh>
    <rPh sb="167" eb="168">
      <t>ガク</t>
    </rPh>
    <rPh sb="169" eb="171">
      <t>ゾウカ</t>
    </rPh>
    <rPh sb="174" eb="177">
      <t>シュウエキテキ</t>
    </rPh>
    <rPh sb="177" eb="179">
      <t>シュウシ</t>
    </rPh>
    <rPh sb="180" eb="182">
      <t>アッカ</t>
    </rPh>
    <rPh sb="186" eb="187">
      <t>ネン</t>
    </rPh>
    <rPh sb="193" eb="195">
      <t>ヤマゲ</t>
    </rPh>
    <rPh sb="195" eb="197">
      <t>チク</t>
    </rPh>
    <rPh sb="198" eb="201">
      <t>ミミツ</t>
    </rPh>
    <rPh sb="201" eb="203">
      <t>チク</t>
    </rPh>
    <rPh sb="204" eb="206">
      <t>シュウラク</t>
    </rPh>
    <rPh sb="206" eb="208">
      <t>ハイスイ</t>
    </rPh>
    <rPh sb="208" eb="210">
      <t>シセツ</t>
    </rPh>
    <rPh sb="210" eb="213">
      <t>シュウゼンヒ</t>
    </rPh>
    <rPh sb="214" eb="216">
      <t>ゾウカ</t>
    </rPh>
    <rPh sb="217" eb="218">
      <t>トモナ</t>
    </rPh>
    <rPh sb="219" eb="221">
      <t>アッカ</t>
    </rPh>
    <rPh sb="222" eb="223">
      <t>ミ</t>
    </rPh>
    <rPh sb="233" eb="234">
      <t>ネン</t>
    </rPh>
    <rPh sb="236" eb="238">
      <t>カイゼン</t>
    </rPh>
    <rPh sb="262" eb="264">
      <t>ケイエイ</t>
    </rPh>
    <rPh sb="264" eb="266">
      <t>カイゼン</t>
    </rPh>
    <rPh sb="267" eb="268">
      <t>ハカ</t>
    </rPh>
    <rPh sb="272" eb="274">
      <t>ヒツヨウ</t>
    </rPh>
    <rPh sb="284" eb="286">
      <t>ザンダカ</t>
    </rPh>
    <rPh sb="293" eb="295">
      <t>キギョウ</t>
    </rPh>
    <rPh sb="295" eb="296">
      <t>サイ</t>
    </rPh>
    <rPh sb="296" eb="298">
      <t>ザンダカ</t>
    </rPh>
    <rPh sb="298" eb="299">
      <t>タイ</t>
    </rPh>
    <rPh sb="299" eb="301">
      <t>ジギョウ</t>
    </rPh>
    <rPh sb="301" eb="303">
      <t>キボ</t>
    </rPh>
    <rPh sb="303" eb="305">
      <t>ヒリツ</t>
    </rPh>
    <rPh sb="307" eb="308">
      <t>シメ</t>
    </rPh>
    <rPh sb="319" eb="320">
      <t>ネン</t>
    </rPh>
    <rPh sb="321" eb="323">
      <t>キギョウ</t>
    </rPh>
    <rPh sb="323" eb="324">
      <t>サイ</t>
    </rPh>
    <rPh sb="324" eb="326">
      <t>ショウカン</t>
    </rPh>
    <rPh sb="326" eb="327">
      <t>ガク</t>
    </rPh>
    <rPh sb="328" eb="330">
      <t>ゾウカ</t>
    </rPh>
    <rPh sb="333" eb="335">
      <t>ヒリツ</t>
    </rPh>
    <rPh sb="336" eb="338">
      <t>ジョウショウ</t>
    </rPh>
    <rPh sb="346" eb="348">
      <t>ルイジ</t>
    </rPh>
    <rPh sb="348" eb="350">
      <t>ダンタイ</t>
    </rPh>
    <rPh sb="351" eb="353">
      <t>ヒカク</t>
    </rPh>
    <rPh sb="356" eb="357">
      <t>ヒク</t>
    </rPh>
    <rPh sb="358" eb="360">
      <t>スウチ</t>
    </rPh>
    <rPh sb="361" eb="363">
      <t>イジ</t>
    </rPh>
    <rPh sb="374" eb="375">
      <t>ヒク</t>
    </rPh>
    <rPh sb="376" eb="378">
      <t>リユウ</t>
    </rPh>
    <rPh sb="462" eb="464">
      <t>ヒツヨウ</t>
    </rPh>
    <rPh sb="521" eb="523">
      <t>シセツ</t>
    </rPh>
    <rPh sb="524" eb="527">
      <t>コウリツセイ</t>
    </rPh>
    <rPh sb="532" eb="534">
      <t>シセツ</t>
    </rPh>
    <rPh sb="534" eb="536">
      <t>リヨウ</t>
    </rPh>
    <rPh sb="536" eb="537">
      <t>リツ</t>
    </rPh>
    <rPh sb="539" eb="540">
      <t>シメ</t>
    </rPh>
    <rPh sb="548" eb="550">
      <t>ルイジ</t>
    </rPh>
    <rPh sb="550" eb="552">
      <t>ダンタイ</t>
    </rPh>
    <rPh sb="554" eb="555">
      <t>ヒク</t>
    </rPh>
    <rPh sb="556" eb="557">
      <t>アタイ</t>
    </rPh>
    <rPh sb="564" eb="567">
      <t>コウリツセイ</t>
    </rPh>
    <rPh sb="573" eb="575">
      <t>カイゼン</t>
    </rPh>
    <rPh sb="576" eb="578">
      <t>ヨチ</t>
    </rPh>
    <rPh sb="582" eb="583">
      <t>イ</t>
    </rPh>
    <rPh sb="591" eb="594">
      <t>ミミツ</t>
    </rPh>
    <rPh sb="594" eb="596">
      <t>チク</t>
    </rPh>
    <rPh sb="597" eb="599">
      <t>ノウギョウ</t>
    </rPh>
    <rPh sb="599" eb="601">
      <t>シュウラク</t>
    </rPh>
    <rPh sb="601" eb="603">
      <t>ハイスイ</t>
    </rPh>
    <rPh sb="603" eb="605">
      <t>シセツ</t>
    </rPh>
    <rPh sb="609" eb="610">
      <t>ネン</t>
    </rPh>
    <rPh sb="611" eb="613">
      <t>キョウヨウ</t>
    </rPh>
    <rPh sb="613" eb="615">
      <t>カイシ</t>
    </rPh>
    <rPh sb="616" eb="617">
      <t>ハジ</t>
    </rPh>
    <rPh sb="626" eb="629">
      <t>ミセツゾク</t>
    </rPh>
    <rPh sb="629" eb="631">
      <t>セタイ</t>
    </rPh>
    <rPh sb="632" eb="633">
      <t>オオ</t>
    </rPh>
    <rPh sb="648" eb="649">
      <t>ネン</t>
    </rPh>
    <rPh sb="651" eb="653">
      <t>ブンショ</t>
    </rPh>
    <rPh sb="654" eb="656">
      <t>リンコ</t>
    </rPh>
    <rPh sb="656" eb="658">
      <t>ホウモン</t>
    </rPh>
    <rPh sb="661" eb="663">
      <t>セツゾク</t>
    </rPh>
    <rPh sb="663" eb="665">
      <t>カンショウ</t>
    </rPh>
    <rPh sb="668" eb="670">
      <t>シセツ</t>
    </rPh>
    <rPh sb="671" eb="674">
      <t>コウリツセイ</t>
    </rPh>
    <rPh sb="675" eb="677">
      <t>ジョウショウ</t>
    </rPh>
    <rPh sb="687" eb="689">
      <t>コンゴ</t>
    </rPh>
    <rPh sb="690" eb="692">
      <t>ジンコウ</t>
    </rPh>
    <rPh sb="692" eb="694">
      <t>ゲンショウ</t>
    </rPh>
    <rPh sb="697" eb="700">
      <t>リヨウシャ</t>
    </rPh>
    <rPh sb="701" eb="703">
      <t>ゲンジョウ</t>
    </rPh>
    <rPh sb="706" eb="709">
      <t>リヨウシャ</t>
    </rPh>
    <rPh sb="710" eb="712">
      <t>セッスイ</t>
    </rPh>
    <rPh sb="712" eb="714">
      <t>イシキ</t>
    </rPh>
    <rPh sb="715" eb="716">
      <t>タカ</t>
    </rPh>
    <rPh sb="721" eb="724">
      <t>シヨウリョウ</t>
    </rPh>
    <rPh sb="725" eb="727">
      <t>ゲンショウ</t>
    </rPh>
    <rPh sb="728" eb="730">
      <t>ミコ</t>
    </rPh>
    <rPh sb="736" eb="738">
      <t>テキセイ</t>
    </rPh>
    <rPh sb="739" eb="742">
      <t>シヨウリョウ</t>
    </rPh>
    <rPh sb="743" eb="745">
      <t>カクホ</t>
    </rPh>
    <rPh sb="746" eb="747">
      <t>ツト</t>
    </rPh>
    <rPh sb="749" eb="75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</si>
</sst>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22" fillId="0" borderId="6"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21" fillId="0" borderId="6"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3434368"/>
        <c:axId val="15344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0.04</c:v>
                </c:pt>
                <c:pt idx="4">
                  <c:v>0.02</c:v>
                </c:pt>
              </c:numCache>
            </c:numRef>
          </c:val>
          <c:smooth val="0"/>
        </c:ser>
        <c:dLbls>
          <c:showLegendKey val="0"/>
          <c:showVal val="0"/>
          <c:showCatName val="0"/>
          <c:showSerName val="0"/>
          <c:showPercent val="0"/>
          <c:showBubbleSize val="0"/>
        </c:dLbls>
        <c:marker val="1"/>
        <c:smooth val="0"/>
        <c:axId val="153434368"/>
        <c:axId val="153444736"/>
      </c:lineChart>
      <c:dateAx>
        <c:axId val="153434368"/>
        <c:scaling>
          <c:orientation val="minMax"/>
        </c:scaling>
        <c:delete val="1"/>
        <c:axPos val="b"/>
        <c:numFmt formatCode="ge" sourceLinked="1"/>
        <c:majorTickMark val="none"/>
        <c:minorTickMark val="none"/>
        <c:tickLblPos val="none"/>
        <c:crossAx val="153444736"/>
        <c:crosses val="autoZero"/>
        <c:auto val="1"/>
        <c:lblOffset val="100"/>
        <c:baseTimeUnit val="years"/>
      </c:dateAx>
      <c:valAx>
        <c:axId val="15344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43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42.82</c:v>
                </c:pt>
                <c:pt idx="1">
                  <c:v>46.32</c:v>
                </c:pt>
                <c:pt idx="2">
                  <c:v>46.94</c:v>
                </c:pt>
                <c:pt idx="3">
                  <c:v>46.87</c:v>
                </c:pt>
                <c:pt idx="4">
                  <c:v>47.49</c:v>
                </c:pt>
              </c:numCache>
            </c:numRef>
          </c:val>
        </c:ser>
        <c:dLbls>
          <c:showLegendKey val="0"/>
          <c:showVal val="0"/>
          <c:showCatName val="0"/>
          <c:showSerName val="0"/>
          <c:showPercent val="0"/>
          <c:showBubbleSize val="0"/>
        </c:dLbls>
        <c:gapWidth val="150"/>
        <c:axId val="154955136"/>
        <c:axId val="15497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44.78</c:v>
                </c:pt>
                <c:pt idx="1">
                  <c:v>47.19</c:v>
                </c:pt>
                <c:pt idx="2">
                  <c:v>46.59</c:v>
                </c:pt>
                <c:pt idx="3">
                  <c:v>45.82</c:v>
                </c:pt>
                <c:pt idx="4">
                  <c:v>53.52</c:v>
                </c:pt>
              </c:numCache>
            </c:numRef>
          </c:val>
          <c:smooth val="0"/>
        </c:ser>
        <c:dLbls>
          <c:showLegendKey val="0"/>
          <c:showVal val="0"/>
          <c:showCatName val="0"/>
          <c:showSerName val="0"/>
          <c:showPercent val="0"/>
          <c:showBubbleSize val="0"/>
        </c:dLbls>
        <c:marker val="1"/>
        <c:smooth val="0"/>
        <c:axId val="154955136"/>
        <c:axId val="154977792"/>
      </c:lineChart>
      <c:dateAx>
        <c:axId val="154955136"/>
        <c:scaling>
          <c:orientation val="minMax"/>
        </c:scaling>
        <c:delete val="1"/>
        <c:axPos val="b"/>
        <c:numFmt formatCode="ge" sourceLinked="1"/>
        <c:majorTickMark val="none"/>
        <c:minorTickMark val="none"/>
        <c:tickLblPos val="none"/>
        <c:crossAx val="154977792"/>
        <c:crosses val="autoZero"/>
        <c:auto val="1"/>
        <c:lblOffset val="100"/>
        <c:baseTimeUnit val="years"/>
      </c:dateAx>
      <c:valAx>
        <c:axId val="15497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95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77.66</c:v>
                </c:pt>
                <c:pt idx="1">
                  <c:v>82.69</c:v>
                </c:pt>
                <c:pt idx="2">
                  <c:v>82</c:v>
                </c:pt>
                <c:pt idx="3">
                  <c:v>83.46</c:v>
                </c:pt>
                <c:pt idx="4">
                  <c:v>85.93</c:v>
                </c:pt>
              </c:numCache>
            </c:numRef>
          </c:val>
        </c:ser>
        <c:dLbls>
          <c:showLegendKey val="0"/>
          <c:showVal val="0"/>
          <c:showCatName val="0"/>
          <c:showSerName val="0"/>
          <c:showPercent val="0"/>
          <c:showBubbleSize val="0"/>
        </c:dLbls>
        <c:gapWidth val="150"/>
        <c:axId val="154998272"/>
        <c:axId val="15501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71.97</c:v>
                </c:pt>
                <c:pt idx="4">
                  <c:v>84.07</c:v>
                </c:pt>
              </c:numCache>
            </c:numRef>
          </c:val>
          <c:smooth val="0"/>
        </c:ser>
        <c:dLbls>
          <c:showLegendKey val="0"/>
          <c:showVal val="0"/>
          <c:showCatName val="0"/>
          <c:showSerName val="0"/>
          <c:showPercent val="0"/>
          <c:showBubbleSize val="0"/>
        </c:dLbls>
        <c:marker val="1"/>
        <c:smooth val="0"/>
        <c:axId val="154998272"/>
        <c:axId val="155017600"/>
      </c:lineChart>
      <c:dateAx>
        <c:axId val="154998272"/>
        <c:scaling>
          <c:orientation val="minMax"/>
        </c:scaling>
        <c:delete val="1"/>
        <c:axPos val="b"/>
        <c:numFmt formatCode="ge" sourceLinked="1"/>
        <c:majorTickMark val="none"/>
        <c:minorTickMark val="none"/>
        <c:tickLblPos val="none"/>
        <c:crossAx val="155017600"/>
        <c:crosses val="autoZero"/>
        <c:auto val="1"/>
        <c:lblOffset val="100"/>
        <c:baseTimeUnit val="years"/>
      </c:dateAx>
      <c:valAx>
        <c:axId val="15501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99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69.790000000000006</c:v>
                </c:pt>
                <c:pt idx="1">
                  <c:v>74.97</c:v>
                </c:pt>
                <c:pt idx="2">
                  <c:v>73.62</c:v>
                </c:pt>
                <c:pt idx="3">
                  <c:v>73.63</c:v>
                </c:pt>
                <c:pt idx="4">
                  <c:v>78.16</c:v>
                </c:pt>
              </c:numCache>
            </c:numRef>
          </c:val>
        </c:ser>
        <c:dLbls>
          <c:showLegendKey val="0"/>
          <c:showVal val="0"/>
          <c:showCatName val="0"/>
          <c:showSerName val="0"/>
          <c:showPercent val="0"/>
          <c:showBubbleSize val="0"/>
        </c:dLbls>
        <c:gapWidth val="150"/>
        <c:axId val="153483136"/>
        <c:axId val="15329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483136"/>
        <c:axId val="153296896"/>
      </c:lineChart>
      <c:dateAx>
        <c:axId val="153483136"/>
        <c:scaling>
          <c:orientation val="minMax"/>
        </c:scaling>
        <c:delete val="1"/>
        <c:axPos val="b"/>
        <c:numFmt formatCode="ge" sourceLinked="1"/>
        <c:majorTickMark val="none"/>
        <c:minorTickMark val="none"/>
        <c:tickLblPos val="none"/>
        <c:crossAx val="153296896"/>
        <c:crosses val="autoZero"/>
        <c:auto val="1"/>
        <c:lblOffset val="100"/>
        <c:baseTimeUnit val="years"/>
      </c:dateAx>
      <c:valAx>
        <c:axId val="15329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48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3323008"/>
        <c:axId val="15332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323008"/>
        <c:axId val="153324928"/>
      </c:lineChart>
      <c:dateAx>
        <c:axId val="153323008"/>
        <c:scaling>
          <c:orientation val="minMax"/>
        </c:scaling>
        <c:delete val="1"/>
        <c:axPos val="b"/>
        <c:numFmt formatCode="ge" sourceLinked="1"/>
        <c:majorTickMark val="none"/>
        <c:minorTickMark val="none"/>
        <c:tickLblPos val="none"/>
        <c:crossAx val="153324928"/>
        <c:crosses val="autoZero"/>
        <c:auto val="1"/>
        <c:lblOffset val="100"/>
        <c:baseTimeUnit val="years"/>
      </c:dateAx>
      <c:valAx>
        <c:axId val="15332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32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3494656"/>
        <c:axId val="15349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494656"/>
        <c:axId val="153496576"/>
      </c:lineChart>
      <c:dateAx>
        <c:axId val="153494656"/>
        <c:scaling>
          <c:orientation val="minMax"/>
        </c:scaling>
        <c:delete val="1"/>
        <c:axPos val="b"/>
        <c:numFmt formatCode="ge" sourceLinked="1"/>
        <c:majorTickMark val="none"/>
        <c:minorTickMark val="none"/>
        <c:tickLblPos val="none"/>
        <c:crossAx val="153496576"/>
        <c:crosses val="autoZero"/>
        <c:auto val="1"/>
        <c:lblOffset val="100"/>
        <c:baseTimeUnit val="years"/>
      </c:dateAx>
      <c:valAx>
        <c:axId val="15349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49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3539712"/>
        <c:axId val="15354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539712"/>
        <c:axId val="153541632"/>
      </c:lineChart>
      <c:dateAx>
        <c:axId val="153539712"/>
        <c:scaling>
          <c:orientation val="minMax"/>
        </c:scaling>
        <c:delete val="1"/>
        <c:axPos val="b"/>
        <c:numFmt formatCode="ge" sourceLinked="1"/>
        <c:majorTickMark val="none"/>
        <c:minorTickMark val="none"/>
        <c:tickLblPos val="none"/>
        <c:crossAx val="153541632"/>
        <c:crosses val="autoZero"/>
        <c:auto val="1"/>
        <c:lblOffset val="100"/>
        <c:baseTimeUnit val="years"/>
      </c:dateAx>
      <c:valAx>
        <c:axId val="15354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53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3719552"/>
        <c:axId val="15372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719552"/>
        <c:axId val="153721472"/>
      </c:lineChart>
      <c:dateAx>
        <c:axId val="153719552"/>
        <c:scaling>
          <c:orientation val="minMax"/>
        </c:scaling>
        <c:delete val="1"/>
        <c:axPos val="b"/>
        <c:numFmt formatCode="ge" sourceLinked="1"/>
        <c:majorTickMark val="none"/>
        <c:minorTickMark val="none"/>
        <c:tickLblPos val="none"/>
        <c:crossAx val="153721472"/>
        <c:crosses val="autoZero"/>
        <c:auto val="1"/>
        <c:lblOffset val="100"/>
        <c:baseTimeUnit val="years"/>
      </c:dateAx>
      <c:valAx>
        <c:axId val="15372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71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833.78</c:v>
                </c:pt>
                <c:pt idx="1">
                  <c:v>760.03</c:v>
                </c:pt>
                <c:pt idx="2">
                  <c:v>854.46</c:v>
                </c:pt>
                <c:pt idx="3">
                  <c:v>809.39</c:v>
                </c:pt>
                <c:pt idx="4">
                  <c:v>633.36</c:v>
                </c:pt>
              </c:numCache>
            </c:numRef>
          </c:val>
        </c:ser>
        <c:dLbls>
          <c:showLegendKey val="0"/>
          <c:showVal val="0"/>
          <c:showCatName val="0"/>
          <c:showSerName val="0"/>
          <c:showPercent val="0"/>
          <c:showBubbleSize val="0"/>
        </c:dLbls>
        <c:gapWidth val="150"/>
        <c:axId val="153756032"/>
        <c:axId val="15375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1117.1099999999999</c:v>
                </c:pt>
                <c:pt idx="4">
                  <c:v>1044.8</c:v>
                </c:pt>
              </c:numCache>
            </c:numRef>
          </c:val>
          <c:smooth val="0"/>
        </c:ser>
        <c:dLbls>
          <c:showLegendKey val="0"/>
          <c:showVal val="0"/>
          <c:showCatName val="0"/>
          <c:showSerName val="0"/>
          <c:showPercent val="0"/>
          <c:showBubbleSize val="0"/>
        </c:dLbls>
        <c:marker val="1"/>
        <c:smooth val="0"/>
        <c:axId val="153756032"/>
        <c:axId val="153757952"/>
      </c:lineChart>
      <c:dateAx>
        <c:axId val="153756032"/>
        <c:scaling>
          <c:orientation val="minMax"/>
        </c:scaling>
        <c:delete val="1"/>
        <c:axPos val="b"/>
        <c:numFmt formatCode="ge" sourceLinked="1"/>
        <c:majorTickMark val="none"/>
        <c:minorTickMark val="none"/>
        <c:tickLblPos val="none"/>
        <c:crossAx val="153757952"/>
        <c:crosses val="autoZero"/>
        <c:auto val="1"/>
        <c:lblOffset val="100"/>
        <c:baseTimeUnit val="years"/>
      </c:dateAx>
      <c:valAx>
        <c:axId val="15375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75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64.959999999999994</c:v>
                </c:pt>
                <c:pt idx="1">
                  <c:v>59.62</c:v>
                </c:pt>
                <c:pt idx="2">
                  <c:v>63.34</c:v>
                </c:pt>
                <c:pt idx="3">
                  <c:v>59.41</c:v>
                </c:pt>
                <c:pt idx="4">
                  <c:v>64.319999999999993</c:v>
                </c:pt>
              </c:numCache>
            </c:numRef>
          </c:val>
        </c:ser>
        <c:dLbls>
          <c:showLegendKey val="0"/>
          <c:showVal val="0"/>
          <c:showCatName val="0"/>
          <c:showSerName val="0"/>
          <c:showPercent val="0"/>
          <c:showBubbleSize val="0"/>
        </c:dLbls>
        <c:gapWidth val="150"/>
        <c:axId val="153789184"/>
        <c:axId val="15379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41.04</c:v>
                </c:pt>
                <c:pt idx="4">
                  <c:v>50.82</c:v>
                </c:pt>
              </c:numCache>
            </c:numRef>
          </c:val>
          <c:smooth val="0"/>
        </c:ser>
        <c:dLbls>
          <c:showLegendKey val="0"/>
          <c:showVal val="0"/>
          <c:showCatName val="0"/>
          <c:showSerName val="0"/>
          <c:showPercent val="0"/>
          <c:showBubbleSize val="0"/>
        </c:dLbls>
        <c:marker val="1"/>
        <c:smooth val="0"/>
        <c:axId val="153789184"/>
        <c:axId val="153791104"/>
      </c:lineChart>
      <c:dateAx>
        <c:axId val="153789184"/>
        <c:scaling>
          <c:orientation val="minMax"/>
        </c:scaling>
        <c:delete val="1"/>
        <c:axPos val="b"/>
        <c:numFmt formatCode="ge" sourceLinked="1"/>
        <c:majorTickMark val="none"/>
        <c:minorTickMark val="none"/>
        <c:tickLblPos val="none"/>
        <c:crossAx val="153791104"/>
        <c:crosses val="autoZero"/>
        <c:auto val="1"/>
        <c:lblOffset val="100"/>
        <c:baseTimeUnit val="years"/>
      </c:dateAx>
      <c:valAx>
        <c:axId val="15379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78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192.85</c:v>
                </c:pt>
                <c:pt idx="1">
                  <c:v>213.58</c:v>
                </c:pt>
                <c:pt idx="2">
                  <c:v>200.72</c:v>
                </c:pt>
                <c:pt idx="3">
                  <c:v>217.43</c:v>
                </c:pt>
                <c:pt idx="4">
                  <c:v>200.09</c:v>
                </c:pt>
              </c:numCache>
            </c:numRef>
          </c:val>
        </c:ser>
        <c:dLbls>
          <c:showLegendKey val="0"/>
          <c:showVal val="0"/>
          <c:showCatName val="0"/>
          <c:showSerName val="0"/>
          <c:showPercent val="0"/>
          <c:showBubbleSize val="0"/>
        </c:dLbls>
        <c:gapWidth val="150"/>
        <c:axId val="154943488"/>
        <c:axId val="15494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357.08</c:v>
                </c:pt>
                <c:pt idx="4">
                  <c:v>300.52</c:v>
                </c:pt>
              </c:numCache>
            </c:numRef>
          </c:val>
          <c:smooth val="0"/>
        </c:ser>
        <c:dLbls>
          <c:showLegendKey val="0"/>
          <c:showVal val="0"/>
          <c:showCatName val="0"/>
          <c:showSerName val="0"/>
          <c:showPercent val="0"/>
          <c:showBubbleSize val="0"/>
        </c:dLbls>
        <c:marker val="1"/>
        <c:smooth val="0"/>
        <c:axId val="154943488"/>
        <c:axId val="154945408"/>
      </c:lineChart>
      <c:dateAx>
        <c:axId val="154943488"/>
        <c:scaling>
          <c:orientation val="minMax"/>
        </c:scaling>
        <c:delete val="1"/>
        <c:axPos val="b"/>
        <c:numFmt formatCode="ge" sourceLinked="1"/>
        <c:majorTickMark val="none"/>
        <c:minorTickMark val="none"/>
        <c:tickLblPos val="none"/>
        <c:crossAx val="154945408"/>
        <c:crosses val="autoZero"/>
        <c:auto val="1"/>
        <c:lblOffset val="100"/>
        <c:baseTimeUnit val="years"/>
      </c:dateAx>
      <c:valAx>
        <c:axId val="15494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94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75" zoomScaleNormal="75" workbookViewId="0">
      <selection activeCell="CF61" sqref="CF6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宮崎県　日向市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63347</v>
      </c>
      <c r="AM8" s="47"/>
      <c r="AN8" s="47"/>
      <c r="AO8" s="47"/>
      <c r="AP8" s="47"/>
      <c r="AQ8" s="47"/>
      <c r="AR8" s="47"/>
      <c r="AS8" s="47"/>
      <c r="AT8" s="43">
        <f>データ!S6</f>
        <v>336.93</v>
      </c>
      <c r="AU8" s="43"/>
      <c r="AV8" s="43"/>
      <c r="AW8" s="43"/>
      <c r="AX8" s="43"/>
      <c r="AY8" s="43"/>
      <c r="AZ8" s="43"/>
      <c r="BA8" s="43"/>
      <c r="BB8" s="43">
        <f>データ!T6</f>
        <v>188.01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4.6399999999999997</v>
      </c>
      <c r="Q10" s="43"/>
      <c r="R10" s="43"/>
      <c r="S10" s="43"/>
      <c r="T10" s="43"/>
      <c r="U10" s="43"/>
      <c r="V10" s="43"/>
      <c r="W10" s="43">
        <f>データ!P6</f>
        <v>100</v>
      </c>
      <c r="X10" s="43"/>
      <c r="Y10" s="43"/>
      <c r="Z10" s="43"/>
      <c r="AA10" s="43"/>
      <c r="AB10" s="43"/>
      <c r="AC10" s="43"/>
      <c r="AD10" s="47">
        <f>データ!Q6</f>
        <v>2700</v>
      </c>
      <c r="AE10" s="47"/>
      <c r="AF10" s="47"/>
      <c r="AG10" s="47"/>
      <c r="AH10" s="47"/>
      <c r="AI10" s="47"/>
      <c r="AJ10" s="47"/>
      <c r="AK10" s="2"/>
      <c r="AL10" s="47">
        <f>データ!U6</f>
        <v>2922</v>
      </c>
      <c r="AM10" s="47"/>
      <c r="AN10" s="47"/>
      <c r="AO10" s="47"/>
      <c r="AP10" s="47"/>
      <c r="AQ10" s="47"/>
      <c r="AR10" s="47"/>
      <c r="AS10" s="47"/>
      <c r="AT10" s="43">
        <f>データ!V6</f>
        <v>2.1800000000000002</v>
      </c>
      <c r="AU10" s="43"/>
      <c r="AV10" s="43"/>
      <c r="AW10" s="43"/>
      <c r="AX10" s="43"/>
      <c r="AY10" s="43"/>
      <c r="AZ10" s="43"/>
      <c r="BA10" s="43"/>
      <c r="BB10" s="43">
        <f>データ!W6</f>
        <v>1340.37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110</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2"/>
      <c r="BN33" s="82"/>
      <c r="BO33" s="82"/>
      <c r="BP33" s="82"/>
      <c r="BQ33" s="82"/>
      <c r="BR33" s="82"/>
      <c r="BS33" s="82"/>
      <c r="BT33" s="82"/>
      <c r="BU33" s="82"/>
      <c r="BV33" s="82"/>
      <c r="BW33" s="82"/>
      <c r="BX33" s="82"/>
      <c r="BY33" s="82"/>
      <c r="BZ33" s="83"/>
    </row>
    <row r="34" spans="1:78" ht="13.5" customHeight="1">
      <c r="A34" s="2"/>
      <c r="B34" s="16"/>
      <c r="C34" s="66" t="s">
        <v>26</v>
      </c>
      <c r="D34" s="66"/>
      <c r="E34" s="66"/>
      <c r="F34" s="66"/>
      <c r="G34" s="66"/>
      <c r="H34" s="66"/>
      <c r="I34" s="66"/>
      <c r="J34" s="66"/>
      <c r="K34" s="66"/>
      <c r="L34" s="66"/>
      <c r="M34" s="66"/>
      <c r="N34" s="66"/>
      <c r="O34" s="66"/>
      <c r="P34" s="66"/>
      <c r="Q34" s="19"/>
      <c r="R34" s="66" t="s">
        <v>27</v>
      </c>
      <c r="S34" s="66"/>
      <c r="T34" s="66"/>
      <c r="U34" s="66"/>
      <c r="V34" s="66"/>
      <c r="W34" s="66"/>
      <c r="X34" s="66"/>
      <c r="Y34" s="66"/>
      <c r="Z34" s="66"/>
      <c r="AA34" s="66"/>
      <c r="AB34" s="66"/>
      <c r="AC34" s="66"/>
      <c r="AD34" s="66"/>
      <c r="AE34" s="66"/>
      <c r="AF34" s="19"/>
      <c r="AG34" s="66" t="s">
        <v>28</v>
      </c>
      <c r="AH34" s="66"/>
      <c r="AI34" s="66"/>
      <c r="AJ34" s="66"/>
      <c r="AK34" s="66"/>
      <c r="AL34" s="66"/>
      <c r="AM34" s="66"/>
      <c r="AN34" s="66"/>
      <c r="AO34" s="66"/>
      <c r="AP34" s="66"/>
      <c r="AQ34" s="66"/>
      <c r="AR34" s="66"/>
      <c r="AS34" s="66"/>
      <c r="AT34" s="66"/>
      <c r="AU34" s="19"/>
      <c r="AV34" s="66" t="s">
        <v>29</v>
      </c>
      <c r="AW34" s="66"/>
      <c r="AX34" s="66"/>
      <c r="AY34" s="66"/>
      <c r="AZ34" s="66"/>
      <c r="BA34" s="66"/>
      <c r="BB34" s="66"/>
      <c r="BC34" s="66"/>
      <c r="BD34" s="66"/>
      <c r="BE34" s="66"/>
      <c r="BF34" s="66"/>
      <c r="BG34" s="66"/>
      <c r="BH34" s="66"/>
      <c r="BI34" s="66"/>
      <c r="BJ34" s="18"/>
      <c r="BK34" s="2"/>
      <c r="BL34" s="84"/>
      <c r="BM34" s="82"/>
      <c r="BN34" s="82"/>
      <c r="BO34" s="82"/>
      <c r="BP34" s="82"/>
      <c r="BQ34" s="82"/>
      <c r="BR34" s="82"/>
      <c r="BS34" s="82"/>
      <c r="BT34" s="82"/>
      <c r="BU34" s="82"/>
      <c r="BV34" s="82"/>
      <c r="BW34" s="82"/>
      <c r="BX34" s="82"/>
      <c r="BY34" s="82"/>
      <c r="BZ34" s="83"/>
    </row>
    <row r="35" spans="1:78" ht="13.5" customHeight="1">
      <c r="A35" s="2"/>
      <c r="B35" s="16"/>
      <c r="C35" s="66"/>
      <c r="D35" s="66"/>
      <c r="E35" s="66"/>
      <c r="F35" s="66"/>
      <c r="G35" s="66"/>
      <c r="H35" s="66"/>
      <c r="I35" s="66"/>
      <c r="J35" s="66"/>
      <c r="K35" s="66"/>
      <c r="L35" s="66"/>
      <c r="M35" s="66"/>
      <c r="N35" s="66"/>
      <c r="O35" s="66"/>
      <c r="P35" s="66"/>
      <c r="Q35" s="19"/>
      <c r="R35" s="66"/>
      <c r="S35" s="66"/>
      <c r="T35" s="66"/>
      <c r="U35" s="66"/>
      <c r="V35" s="66"/>
      <c r="W35" s="66"/>
      <c r="X35" s="66"/>
      <c r="Y35" s="66"/>
      <c r="Z35" s="66"/>
      <c r="AA35" s="66"/>
      <c r="AB35" s="66"/>
      <c r="AC35" s="66"/>
      <c r="AD35" s="66"/>
      <c r="AE35" s="66"/>
      <c r="AF35" s="19"/>
      <c r="AG35" s="66"/>
      <c r="AH35" s="66"/>
      <c r="AI35" s="66"/>
      <c r="AJ35" s="66"/>
      <c r="AK35" s="66"/>
      <c r="AL35" s="66"/>
      <c r="AM35" s="66"/>
      <c r="AN35" s="66"/>
      <c r="AO35" s="66"/>
      <c r="AP35" s="66"/>
      <c r="AQ35" s="66"/>
      <c r="AR35" s="66"/>
      <c r="AS35" s="66"/>
      <c r="AT35" s="66"/>
      <c r="AU35" s="19"/>
      <c r="AV35" s="66"/>
      <c r="AW35" s="66"/>
      <c r="AX35" s="66"/>
      <c r="AY35" s="66"/>
      <c r="AZ35" s="66"/>
      <c r="BA35" s="66"/>
      <c r="BB35" s="66"/>
      <c r="BC35" s="66"/>
      <c r="BD35" s="66"/>
      <c r="BE35" s="66"/>
      <c r="BF35" s="66"/>
      <c r="BG35" s="66"/>
      <c r="BH35" s="66"/>
      <c r="BI35" s="66"/>
      <c r="BJ35" s="18"/>
      <c r="BK35" s="2"/>
      <c r="BL35" s="84"/>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5"/>
      <c r="BM44" s="86"/>
      <c r="BN44" s="86"/>
      <c r="BO44" s="86"/>
      <c r="BP44" s="86"/>
      <c r="BQ44" s="86"/>
      <c r="BR44" s="86"/>
      <c r="BS44" s="86"/>
      <c r="BT44" s="86"/>
      <c r="BU44" s="86"/>
      <c r="BV44" s="86"/>
      <c r="BW44" s="86"/>
      <c r="BX44" s="86"/>
      <c r="BY44" s="86"/>
      <c r="BZ44" s="87"/>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7" t="s">
        <v>109</v>
      </c>
      <c r="BM47" s="68"/>
      <c r="BN47" s="68"/>
      <c r="BO47" s="68"/>
      <c r="BP47" s="68"/>
      <c r="BQ47" s="68"/>
      <c r="BR47" s="68"/>
      <c r="BS47" s="68"/>
      <c r="BT47" s="68"/>
      <c r="BU47" s="68"/>
      <c r="BV47" s="68"/>
      <c r="BW47" s="68"/>
      <c r="BX47" s="68"/>
      <c r="BY47" s="68"/>
      <c r="BZ47" s="6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7"/>
      <c r="BM48" s="68"/>
      <c r="BN48" s="68"/>
      <c r="BO48" s="68"/>
      <c r="BP48" s="68"/>
      <c r="BQ48" s="68"/>
      <c r="BR48" s="68"/>
      <c r="BS48" s="68"/>
      <c r="BT48" s="68"/>
      <c r="BU48" s="68"/>
      <c r="BV48" s="68"/>
      <c r="BW48" s="68"/>
      <c r="BX48" s="68"/>
      <c r="BY48" s="68"/>
      <c r="BZ48" s="6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7"/>
      <c r="BM49" s="68"/>
      <c r="BN49" s="68"/>
      <c r="BO49" s="68"/>
      <c r="BP49" s="68"/>
      <c r="BQ49" s="68"/>
      <c r="BR49" s="68"/>
      <c r="BS49" s="68"/>
      <c r="BT49" s="68"/>
      <c r="BU49" s="68"/>
      <c r="BV49" s="68"/>
      <c r="BW49" s="68"/>
      <c r="BX49" s="68"/>
      <c r="BY49" s="68"/>
      <c r="BZ49" s="6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7"/>
      <c r="BM50" s="68"/>
      <c r="BN50" s="68"/>
      <c r="BO50" s="68"/>
      <c r="BP50" s="68"/>
      <c r="BQ50" s="68"/>
      <c r="BR50" s="68"/>
      <c r="BS50" s="68"/>
      <c r="BT50" s="68"/>
      <c r="BU50" s="68"/>
      <c r="BV50" s="68"/>
      <c r="BW50" s="68"/>
      <c r="BX50" s="68"/>
      <c r="BY50" s="68"/>
      <c r="BZ50" s="6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7"/>
      <c r="BM51" s="68"/>
      <c r="BN51" s="68"/>
      <c r="BO51" s="68"/>
      <c r="BP51" s="68"/>
      <c r="BQ51" s="68"/>
      <c r="BR51" s="68"/>
      <c r="BS51" s="68"/>
      <c r="BT51" s="68"/>
      <c r="BU51" s="68"/>
      <c r="BV51" s="68"/>
      <c r="BW51" s="68"/>
      <c r="BX51" s="68"/>
      <c r="BY51" s="68"/>
      <c r="BZ51" s="6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7"/>
      <c r="BM52" s="68"/>
      <c r="BN52" s="68"/>
      <c r="BO52" s="68"/>
      <c r="BP52" s="68"/>
      <c r="BQ52" s="68"/>
      <c r="BR52" s="68"/>
      <c r="BS52" s="68"/>
      <c r="BT52" s="68"/>
      <c r="BU52" s="68"/>
      <c r="BV52" s="68"/>
      <c r="BW52" s="68"/>
      <c r="BX52" s="68"/>
      <c r="BY52" s="68"/>
      <c r="BZ52" s="6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7"/>
      <c r="BM53" s="68"/>
      <c r="BN53" s="68"/>
      <c r="BO53" s="68"/>
      <c r="BP53" s="68"/>
      <c r="BQ53" s="68"/>
      <c r="BR53" s="68"/>
      <c r="BS53" s="68"/>
      <c r="BT53" s="68"/>
      <c r="BU53" s="68"/>
      <c r="BV53" s="68"/>
      <c r="BW53" s="68"/>
      <c r="BX53" s="68"/>
      <c r="BY53" s="68"/>
      <c r="BZ53" s="6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7"/>
      <c r="BM54" s="68"/>
      <c r="BN54" s="68"/>
      <c r="BO54" s="68"/>
      <c r="BP54" s="68"/>
      <c r="BQ54" s="68"/>
      <c r="BR54" s="68"/>
      <c r="BS54" s="68"/>
      <c r="BT54" s="68"/>
      <c r="BU54" s="68"/>
      <c r="BV54" s="68"/>
      <c r="BW54" s="68"/>
      <c r="BX54" s="68"/>
      <c r="BY54" s="68"/>
      <c r="BZ54" s="6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7"/>
      <c r="BM55" s="68"/>
      <c r="BN55" s="68"/>
      <c r="BO55" s="68"/>
      <c r="BP55" s="68"/>
      <c r="BQ55" s="68"/>
      <c r="BR55" s="68"/>
      <c r="BS55" s="68"/>
      <c r="BT55" s="68"/>
      <c r="BU55" s="68"/>
      <c r="BV55" s="68"/>
      <c r="BW55" s="68"/>
      <c r="BX55" s="68"/>
      <c r="BY55" s="68"/>
      <c r="BZ55" s="69"/>
    </row>
    <row r="56" spans="1:78" ht="13.5" customHeight="1">
      <c r="A56" s="2"/>
      <c r="B56" s="16"/>
      <c r="C56" s="66" t="s">
        <v>31</v>
      </c>
      <c r="D56" s="66"/>
      <c r="E56" s="66"/>
      <c r="F56" s="66"/>
      <c r="G56" s="66"/>
      <c r="H56" s="66"/>
      <c r="I56" s="66"/>
      <c r="J56" s="66"/>
      <c r="K56" s="66"/>
      <c r="L56" s="66"/>
      <c r="M56" s="66"/>
      <c r="N56" s="66"/>
      <c r="O56" s="66"/>
      <c r="P56" s="66"/>
      <c r="Q56" s="19"/>
      <c r="R56" s="66" t="s">
        <v>32</v>
      </c>
      <c r="S56" s="66"/>
      <c r="T56" s="66"/>
      <c r="U56" s="66"/>
      <c r="V56" s="66"/>
      <c r="W56" s="66"/>
      <c r="X56" s="66"/>
      <c r="Y56" s="66"/>
      <c r="Z56" s="66"/>
      <c r="AA56" s="66"/>
      <c r="AB56" s="66"/>
      <c r="AC56" s="66"/>
      <c r="AD56" s="66"/>
      <c r="AE56" s="66"/>
      <c r="AF56" s="19"/>
      <c r="AG56" s="66" t="s">
        <v>33</v>
      </c>
      <c r="AH56" s="66"/>
      <c r="AI56" s="66"/>
      <c r="AJ56" s="66"/>
      <c r="AK56" s="66"/>
      <c r="AL56" s="66"/>
      <c r="AM56" s="66"/>
      <c r="AN56" s="66"/>
      <c r="AO56" s="66"/>
      <c r="AP56" s="66"/>
      <c r="AQ56" s="66"/>
      <c r="AR56" s="66"/>
      <c r="AS56" s="66"/>
      <c r="AT56" s="66"/>
      <c r="AU56" s="19"/>
      <c r="AV56" s="66" t="s">
        <v>34</v>
      </c>
      <c r="AW56" s="66"/>
      <c r="AX56" s="66"/>
      <c r="AY56" s="66"/>
      <c r="AZ56" s="66"/>
      <c r="BA56" s="66"/>
      <c r="BB56" s="66"/>
      <c r="BC56" s="66"/>
      <c r="BD56" s="66"/>
      <c r="BE56" s="66"/>
      <c r="BF56" s="66"/>
      <c r="BG56" s="66"/>
      <c r="BH56" s="66"/>
      <c r="BI56" s="66"/>
      <c r="BJ56" s="18"/>
      <c r="BK56" s="2"/>
      <c r="BL56" s="67"/>
      <c r="BM56" s="68"/>
      <c r="BN56" s="68"/>
      <c r="BO56" s="68"/>
      <c r="BP56" s="68"/>
      <c r="BQ56" s="68"/>
      <c r="BR56" s="68"/>
      <c r="BS56" s="68"/>
      <c r="BT56" s="68"/>
      <c r="BU56" s="68"/>
      <c r="BV56" s="68"/>
      <c r="BW56" s="68"/>
      <c r="BX56" s="68"/>
      <c r="BY56" s="68"/>
      <c r="BZ56" s="69"/>
    </row>
    <row r="57" spans="1:78" ht="13.5" customHeight="1">
      <c r="A57" s="2"/>
      <c r="B57" s="16"/>
      <c r="C57" s="66"/>
      <c r="D57" s="66"/>
      <c r="E57" s="66"/>
      <c r="F57" s="66"/>
      <c r="G57" s="66"/>
      <c r="H57" s="66"/>
      <c r="I57" s="66"/>
      <c r="J57" s="66"/>
      <c r="K57" s="66"/>
      <c r="L57" s="66"/>
      <c r="M57" s="66"/>
      <c r="N57" s="66"/>
      <c r="O57" s="66"/>
      <c r="P57" s="66"/>
      <c r="Q57" s="19"/>
      <c r="R57" s="66"/>
      <c r="S57" s="66"/>
      <c r="T57" s="66"/>
      <c r="U57" s="66"/>
      <c r="V57" s="66"/>
      <c r="W57" s="66"/>
      <c r="X57" s="66"/>
      <c r="Y57" s="66"/>
      <c r="Z57" s="66"/>
      <c r="AA57" s="66"/>
      <c r="AB57" s="66"/>
      <c r="AC57" s="66"/>
      <c r="AD57" s="66"/>
      <c r="AE57" s="66"/>
      <c r="AF57" s="19"/>
      <c r="AG57" s="66"/>
      <c r="AH57" s="66"/>
      <c r="AI57" s="66"/>
      <c r="AJ57" s="66"/>
      <c r="AK57" s="66"/>
      <c r="AL57" s="66"/>
      <c r="AM57" s="66"/>
      <c r="AN57" s="66"/>
      <c r="AO57" s="66"/>
      <c r="AP57" s="66"/>
      <c r="AQ57" s="66"/>
      <c r="AR57" s="66"/>
      <c r="AS57" s="66"/>
      <c r="AT57" s="66"/>
      <c r="AU57" s="19"/>
      <c r="AV57" s="66"/>
      <c r="AW57" s="66"/>
      <c r="AX57" s="66"/>
      <c r="AY57" s="66"/>
      <c r="AZ57" s="66"/>
      <c r="BA57" s="66"/>
      <c r="BB57" s="66"/>
      <c r="BC57" s="66"/>
      <c r="BD57" s="66"/>
      <c r="BE57" s="66"/>
      <c r="BF57" s="66"/>
      <c r="BG57" s="66"/>
      <c r="BH57" s="66"/>
      <c r="BI57" s="66"/>
      <c r="BJ57" s="18"/>
      <c r="BK57" s="2"/>
      <c r="BL57" s="67"/>
      <c r="BM57" s="68"/>
      <c r="BN57" s="68"/>
      <c r="BO57" s="68"/>
      <c r="BP57" s="68"/>
      <c r="BQ57" s="68"/>
      <c r="BR57" s="68"/>
      <c r="BS57" s="68"/>
      <c r="BT57" s="68"/>
      <c r="BU57" s="68"/>
      <c r="BV57" s="68"/>
      <c r="BW57" s="68"/>
      <c r="BX57" s="68"/>
      <c r="BY57" s="68"/>
      <c r="BZ57" s="6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7"/>
      <c r="BM58" s="68"/>
      <c r="BN58" s="68"/>
      <c r="BO58" s="68"/>
      <c r="BP58" s="68"/>
      <c r="BQ58" s="68"/>
      <c r="BR58" s="68"/>
      <c r="BS58" s="68"/>
      <c r="BT58" s="68"/>
      <c r="BU58" s="68"/>
      <c r="BV58" s="68"/>
      <c r="BW58" s="68"/>
      <c r="BX58" s="68"/>
      <c r="BY58" s="68"/>
      <c r="BZ58" s="6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7"/>
      <c r="BM59" s="68"/>
      <c r="BN59" s="68"/>
      <c r="BO59" s="68"/>
      <c r="BP59" s="68"/>
      <c r="BQ59" s="68"/>
      <c r="BR59" s="68"/>
      <c r="BS59" s="68"/>
      <c r="BT59" s="68"/>
      <c r="BU59" s="68"/>
      <c r="BV59" s="68"/>
      <c r="BW59" s="68"/>
      <c r="BX59" s="68"/>
      <c r="BY59" s="68"/>
      <c r="BZ59" s="69"/>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7"/>
      <c r="BM60" s="68"/>
      <c r="BN60" s="68"/>
      <c r="BO60" s="68"/>
      <c r="BP60" s="68"/>
      <c r="BQ60" s="68"/>
      <c r="BR60" s="68"/>
      <c r="BS60" s="68"/>
      <c r="BT60" s="68"/>
      <c r="BU60" s="68"/>
      <c r="BV60" s="68"/>
      <c r="BW60" s="68"/>
      <c r="BX60" s="68"/>
      <c r="BY60" s="68"/>
      <c r="BZ60" s="69"/>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7"/>
      <c r="BM61" s="68"/>
      <c r="BN61" s="68"/>
      <c r="BO61" s="68"/>
      <c r="BP61" s="68"/>
      <c r="BQ61" s="68"/>
      <c r="BR61" s="68"/>
      <c r="BS61" s="68"/>
      <c r="BT61" s="68"/>
      <c r="BU61" s="68"/>
      <c r="BV61" s="68"/>
      <c r="BW61" s="68"/>
      <c r="BX61" s="68"/>
      <c r="BY61" s="68"/>
      <c r="BZ61" s="6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7"/>
      <c r="BM62" s="68"/>
      <c r="BN62" s="68"/>
      <c r="BO62" s="68"/>
      <c r="BP62" s="68"/>
      <c r="BQ62" s="68"/>
      <c r="BR62" s="68"/>
      <c r="BS62" s="68"/>
      <c r="BT62" s="68"/>
      <c r="BU62" s="68"/>
      <c r="BV62" s="68"/>
      <c r="BW62" s="68"/>
      <c r="BX62" s="68"/>
      <c r="BY62" s="68"/>
      <c r="BZ62" s="6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0"/>
      <c r="BM63" s="71"/>
      <c r="BN63" s="71"/>
      <c r="BO63" s="71"/>
      <c r="BP63" s="71"/>
      <c r="BQ63" s="71"/>
      <c r="BR63" s="71"/>
      <c r="BS63" s="71"/>
      <c r="BT63" s="71"/>
      <c r="BU63" s="71"/>
      <c r="BV63" s="71"/>
      <c r="BW63" s="71"/>
      <c r="BX63" s="71"/>
      <c r="BY63" s="71"/>
      <c r="BZ63" s="7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7" t="s">
        <v>108</v>
      </c>
      <c r="BM66" s="68"/>
      <c r="BN66" s="68"/>
      <c r="BO66" s="68"/>
      <c r="BP66" s="68"/>
      <c r="BQ66" s="68"/>
      <c r="BR66" s="68"/>
      <c r="BS66" s="68"/>
      <c r="BT66" s="68"/>
      <c r="BU66" s="68"/>
      <c r="BV66" s="68"/>
      <c r="BW66" s="68"/>
      <c r="BX66" s="68"/>
      <c r="BY66" s="68"/>
      <c r="BZ66" s="6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7"/>
      <c r="BM67" s="68"/>
      <c r="BN67" s="68"/>
      <c r="BO67" s="68"/>
      <c r="BP67" s="68"/>
      <c r="BQ67" s="68"/>
      <c r="BR67" s="68"/>
      <c r="BS67" s="68"/>
      <c r="BT67" s="68"/>
      <c r="BU67" s="68"/>
      <c r="BV67" s="68"/>
      <c r="BW67" s="68"/>
      <c r="BX67" s="68"/>
      <c r="BY67" s="68"/>
      <c r="BZ67" s="6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7"/>
      <c r="BM68" s="68"/>
      <c r="BN68" s="68"/>
      <c r="BO68" s="68"/>
      <c r="BP68" s="68"/>
      <c r="BQ68" s="68"/>
      <c r="BR68" s="68"/>
      <c r="BS68" s="68"/>
      <c r="BT68" s="68"/>
      <c r="BU68" s="68"/>
      <c r="BV68" s="68"/>
      <c r="BW68" s="68"/>
      <c r="BX68" s="68"/>
      <c r="BY68" s="68"/>
      <c r="BZ68" s="6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7"/>
      <c r="BM69" s="68"/>
      <c r="BN69" s="68"/>
      <c r="BO69" s="68"/>
      <c r="BP69" s="68"/>
      <c r="BQ69" s="68"/>
      <c r="BR69" s="68"/>
      <c r="BS69" s="68"/>
      <c r="BT69" s="68"/>
      <c r="BU69" s="68"/>
      <c r="BV69" s="68"/>
      <c r="BW69" s="68"/>
      <c r="BX69" s="68"/>
      <c r="BY69" s="68"/>
      <c r="BZ69" s="6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7"/>
      <c r="BM70" s="68"/>
      <c r="BN70" s="68"/>
      <c r="BO70" s="68"/>
      <c r="BP70" s="68"/>
      <c r="BQ70" s="68"/>
      <c r="BR70" s="68"/>
      <c r="BS70" s="68"/>
      <c r="BT70" s="68"/>
      <c r="BU70" s="68"/>
      <c r="BV70" s="68"/>
      <c r="BW70" s="68"/>
      <c r="BX70" s="68"/>
      <c r="BY70" s="68"/>
      <c r="BZ70" s="6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7"/>
      <c r="BM71" s="68"/>
      <c r="BN71" s="68"/>
      <c r="BO71" s="68"/>
      <c r="BP71" s="68"/>
      <c r="BQ71" s="68"/>
      <c r="BR71" s="68"/>
      <c r="BS71" s="68"/>
      <c r="BT71" s="68"/>
      <c r="BU71" s="68"/>
      <c r="BV71" s="68"/>
      <c r="BW71" s="68"/>
      <c r="BX71" s="68"/>
      <c r="BY71" s="68"/>
      <c r="BZ71" s="6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7"/>
      <c r="BM72" s="68"/>
      <c r="BN72" s="68"/>
      <c r="BO72" s="68"/>
      <c r="BP72" s="68"/>
      <c r="BQ72" s="68"/>
      <c r="BR72" s="68"/>
      <c r="BS72" s="68"/>
      <c r="BT72" s="68"/>
      <c r="BU72" s="68"/>
      <c r="BV72" s="68"/>
      <c r="BW72" s="68"/>
      <c r="BX72" s="68"/>
      <c r="BY72" s="68"/>
      <c r="BZ72" s="6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7"/>
      <c r="BM73" s="68"/>
      <c r="BN73" s="68"/>
      <c r="BO73" s="68"/>
      <c r="BP73" s="68"/>
      <c r="BQ73" s="68"/>
      <c r="BR73" s="68"/>
      <c r="BS73" s="68"/>
      <c r="BT73" s="68"/>
      <c r="BU73" s="68"/>
      <c r="BV73" s="68"/>
      <c r="BW73" s="68"/>
      <c r="BX73" s="68"/>
      <c r="BY73" s="68"/>
      <c r="BZ73" s="6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7"/>
      <c r="BM74" s="68"/>
      <c r="BN74" s="68"/>
      <c r="BO74" s="68"/>
      <c r="BP74" s="68"/>
      <c r="BQ74" s="68"/>
      <c r="BR74" s="68"/>
      <c r="BS74" s="68"/>
      <c r="BT74" s="68"/>
      <c r="BU74" s="68"/>
      <c r="BV74" s="68"/>
      <c r="BW74" s="68"/>
      <c r="BX74" s="68"/>
      <c r="BY74" s="68"/>
      <c r="BZ74" s="6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7"/>
      <c r="BM75" s="68"/>
      <c r="BN75" s="68"/>
      <c r="BO75" s="68"/>
      <c r="BP75" s="68"/>
      <c r="BQ75" s="68"/>
      <c r="BR75" s="68"/>
      <c r="BS75" s="68"/>
      <c r="BT75" s="68"/>
      <c r="BU75" s="68"/>
      <c r="BV75" s="68"/>
      <c r="BW75" s="68"/>
      <c r="BX75" s="68"/>
      <c r="BY75" s="68"/>
      <c r="BZ75" s="6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7"/>
      <c r="BM76" s="68"/>
      <c r="BN76" s="68"/>
      <c r="BO76" s="68"/>
      <c r="BP76" s="68"/>
      <c r="BQ76" s="68"/>
      <c r="BR76" s="68"/>
      <c r="BS76" s="68"/>
      <c r="BT76" s="68"/>
      <c r="BU76" s="68"/>
      <c r="BV76" s="68"/>
      <c r="BW76" s="68"/>
      <c r="BX76" s="68"/>
      <c r="BY76" s="68"/>
      <c r="BZ76" s="6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7"/>
      <c r="BM77" s="68"/>
      <c r="BN77" s="68"/>
      <c r="BO77" s="68"/>
      <c r="BP77" s="68"/>
      <c r="BQ77" s="68"/>
      <c r="BR77" s="68"/>
      <c r="BS77" s="68"/>
      <c r="BT77" s="68"/>
      <c r="BU77" s="68"/>
      <c r="BV77" s="68"/>
      <c r="BW77" s="68"/>
      <c r="BX77" s="68"/>
      <c r="BY77" s="68"/>
      <c r="BZ77" s="6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7"/>
      <c r="BM78" s="68"/>
      <c r="BN78" s="68"/>
      <c r="BO78" s="68"/>
      <c r="BP78" s="68"/>
      <c r="BQ78" s="68"/>
      <c r="BR78" s="68"/>
      <c r="BS78" s="68"/>
      <c r="BT78" s="68"/>
      <c r="BU78" s="68"/>
      <c r="BV78" s="68"/>
      <c r="BW78" s="68"/>
      <c r="BX78" s="68"/>
      <c r="BY78" s="68"/>
      <c r="BZ78" s="69"/>
    </row>
    <row r="79" spans="1:78" ht="13.5" customHeight="1">
      <c r="A79" s="2"/>
      <c r="B79" s="16"/>
      <c r="C79" s="66" t="s">
        <v>37</v>
      </c>
      <c r="D79" s="66"/>
      <c r="E79" s="66"/>
      <c r="F79" s="66"/>
      <c r="G79" s="66"/>
      <c r="H79" s="66"/>
      <c r="I79" s="66"/>
      <c r="J79" s="66"/>
      <c r="K79" s="66"/>
      <c r="L79" s="66"/>
      <c r="M79" s="66"/>
      <c r="N79" s="66"/>
      <c r="O79" s="66"/>
      <c r="P79" s="66"/>
      <c r="Q79" s="66"/>
      <c r="R79" s="66"/>
      <c r="S79" s="66"/>
      <c r="T79" s="66"/>
      <c r="U79" s="19"/>
      <c r="V79" s="19"/>
      <c r="W79" s="66" t="s">
        <v>38</v>
      </c>
      <c r="X79" s="66"/>
      <c r="Y79" s="66"/>
      <c r="Z79" s="66"/>
      <c r="AA79" s="66"/>
      <c r="AB79" s="66"/>
      <c r="AC79" s="66"/>
      <c r="AD79" s="66"/>
      <c r="AE79" s="66"/>
      <c r="AF79" s="66"/>
      <c r="AG79" s="66"/>
      <c r="AH79" s="66"/>
      <c r="AI79" s="66"/>
      <c r="AJ79" s="66"/>
      <c r="AK79" s="66"/>
      <c r="AL79" s="66"/>
      <c r="AM79" s="66"/>
      <c r="AN79" s="66"/>
      <c r="AO79" s="19"/>
      <c r="AP79" s="19"/>
      <c r="AQ79" s="66" t="s">
        <v>39</v>
      </c>
      <c r="AR79" s="66"/>
      <c r="AS79" s="66"/>
      <c r="AT79" s="66"/>
      <c r="AU79" s="66"/>
      <c r="AV79" s="66"/>
      <c r="AW79" s="66"/>
      <c r="AX79" s="66"/>
      <c r="AY79" s="66"/>
      <c r="AZ79" s="66"/>
      <c r="BA79" s="66"/>
      <c r="BB79" s="66"/>
      <c r="BC79" s="66"/>
      <c r="BD79" s="66"/>
      <c r="BE79" s="66"/>
      <c r="BF79" s="66"/>
      <c r="BG79" s="66"/>
      <c r="BH79" s="66"/>
      <c r="BI79" s="17"/>
      <c r="BJ79" s="18"/>
      <c r="BK79" s="2"/>
      <c r="BL79" s="67"/>
      <c r="BM79" s="68"/>
      <c r="BN79" s="68"/>
      <c r="BO79" s="68"/>
      <c r="BP79" s="68"/>
      <c r="BQ79" s="68"/>
      <c r="BR79" s="68"/>
      <c r="BS79" s="68"/>
      <c r="BT79" s="68"/>
      <c r="BU79" s="68"/>
      <c r="BV79" s="68"/>
      <c r="BW79" s="68"/>
      <c r="BX79" s="68"/>
      <c r="BY79" s="68"/>
      <c r="BZ79" s="69"/>
    </row>
    <row r="80" spans="1:78" ht="13.5" customHeight="1">
      <c r="A80" s="2"/>
      <c r="B80" s="16"/>
      <c r="C80" s="66"/>
      <c r="D80" s="66"/>
      <c r="E80" s="66"/>
      <c r="F80" s="66"/>
      <c r="G80" s="66"/>
      <c r="H80" s="66"/>
      <c r="I80" s="66"/>
      <c r="J80" s="66"/>
      <c r="K80" s="66"/>
      <c r="L80" s="66"/>
      <c r="M80" s="66"/>
      <c r="N80" s="66"/>
      <c r="O80" s="66"/>
      <c r="P80" s="66"/>
      <c r="Q80" s="66"/>
      <c r="R80" s="66"/>
      <c r="S80" s="66"/>
      <c r="T80" s="66"/>
      <c r="U80" s="19"/>
      <c r="V80" s="19"/>
      <c r="W80" s="66"/>
      <c r="X80" s="66"/>
      <c r="Y80" s="66"/>
      <c r="Z80" s="66"/>
      <c r="AA80" s="66"/>
      <c r="AB80" s="66"/>
      <c r="AC80" s="66"/>
      <c r="AD80" s="66"/>
      <c r="AE80" s="66"/>
      <c r="AF80" s="66"/>
      <c r="AG80" s="66"/>
      <c r="AH80" s="66"/>
      <c r="AI80" s="66"/>
      <c r="AJ80" s="66"/>
      <c r="AK80" s="66"/>
      <c r="AL80" s="66"/>
      <c r="AM80" s="66"/>
      <c r="AN80" s="66"/>
      <c r="AO80" s="19"/>
      <c r="AP80" s="19"/>
      <c r="AQ80" s="66"/>
      <c r="AR80" s="66"/>
      <c r="AS80" s="66"/>
      <c r="AT80" s="66"/>
      <c r="AU80" s="66"/>
      <c r="AV80" s="66"/>
      <c r="AW80" s="66"/>
      <c r="AX80" s="66"/>
      <c r="AY80" s="66"/>
      <c r="AZ80" s="66"/>
      <c r="BA80" s="66"/>
      <c r="BB80" s="66"/>
      <c r="BC80" s="66"/>
      <c r="BD80" s="66"/>
      <c r="BE80" s="66"/>
      <c r="BF80" s="66"/>
      <c r="BG80" s="66"/>
      <c r="BH80" s="66"/>
      <c r="BI80" s="17"/>
      <c r="BJ80" s="18"/>
      <c r="BK80" s="2"/>
      <c r="BL80" s="67"/>
      <c r="BM80" s="68"/>
      <c r="BN80" s="68"/>
      <c r="BO80" s="68"/>
      <c r="BP80" s="68"/>
      <c r="BQ80" s="68"/>
      <c r="BR80" s="68"/>
      <c r="BS80" s="68"/>
      <c r="BT80" s="68"/>
      <c r="BU80" s="68"/>
      <c r="BV80" s="68"/>
      <c r="BW80" s="68"/>
      <c r="BX80" s="68"/>
      <c r="BY80" s="68"/>
      <c r="BZ80" s="6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7"/>
      <c r="BM81" s="68"/>
      <c r="BN81" s="68"/>
      <c r="BO81" s="68"/>
      <c r="BP81" s="68"/>
      <c r="BQ81" s="68"/>
      <c r="BR81" s="68"/>
      <c r="BS81" s="68"/>
      <c r="BT81" s="68"/>
      <c r="BU81" s="68"/>
      <c r="BV81" s="68"/>
      <c r="BW81" s="68"/>
      <c r="BX81" s="68"/>
      <c r="BY81" s="68"/>
      <c r="BZ81" s="6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0"/>
      <c r="BM82" s="71"/>
      <c r="BN82" s="71"/>
      <c r="BO82" s="71"/>
      <c r="BP82" s="71"/>
      <c r="BQ82" s="71"/>
      <c r="BR82" s="71"/>
      <c r="BS82" s="71"/>
      <c r="BT82" s="71"/>
      <c r="BU82" s="71"/>
      <c r="BV82" s="71"/>
      <c r="BW82" s="71"/>
      <c r="BX82" s="71"/>
      <c r="BY82" s="71"/>
      <c r="BZ82" s="72"/>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452068</v>
      </c>
      <c r="D6" s="31">
        <f t="shared" si="3"/>
        <v>47</v>
      </c>
      <c r="E6" s="31">
        <f t="shared" si="3"/>
        <v>17</v>
      </c>
      <c r="F6" s="31">
        <f t="shared" si="3"/>
        <v>5</v>
      </c>
      <c r="G6" s="31">
        <f t="shared" si="3"/>
        <v>0</v>
      </c>
      <c r="H6" s="31" t="str">
        <f t="shared" si="3"/>
        <v>宮崎県　日向市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4.6399999999999997</v>
      </c>
      <c r="P6" s="32">
        <f t="shared" si="3"/>
        <v>100</v>
      </c>
      <c r="Q6" s="32">
        <f t="shared" si="3"/>
        <v>2700</v>
      </c>
      <c r="R6" s="32">
        <f t="shared" si="3"/>
        <v>63347</v>
      </c>
      <c r="S6" s="32">
        <f t="shared" si="3"/>
        <v>336.93</v>
      </c>
      <c r="T6" s="32">
        <f t="shared" si="3"/>
        <v>188.01</v>
      </c>
      <c r="U6" s="32">
        <f t="shared" si="3"/>
        <v>2922</v>
      </c>
      <c r="V6" s="32">
        <f t="shared" si="3"/>
        <v>2.1800000000000002</v>
      </c>
      <c r="W6" s="32">
        <f t="shared" si="3"/>
        <v>1340.37</v>
      </c>
      <c r="X6" s="33">
        <f>IF(X7="",NA(),X7)</f>
        <v>69.790000000000006</v>
      </c>
      <c r="Y6" s="33">
        <f t="shared" ref="Y6:AG6" si="4">IF(Y7="",NA(),Y7)</f>
        <v>74.97</v>
      </c>
      <c r="Z6" s="33">
        <f t="shared" si="4"/>
        <v>73.62</v>
      </c>
      <c r="AA6" s="33">
        <f t="shared" si="4"/>
        <v>73.63</v>
      </c>
      <c r="AB6" s="33">
        <f t="shared" si="4"/>
        <v>78.16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833.78</v>
      </c>
      <c r="BF6" s="33">
        <f t="shared" ref="BF6:BN6" si="7">IF(BF7="",NA(),BF7)</f>
        <v>760.03</v>
      </c>
      <c r="BG6" s="33">
        <f t="shared" si="7"/>
        <v>854.46</v>
      </c>
      <c r="BH6" s="33">
        <f t="shared" si="7"/>
        <v>809.39</v>
      </c>
      <c r="BI6" s="33">
        <f t="shared" si="7"/>
        <v>633.36</v>
      </c>
      <c r="BJ6" s="33">
        <f t="shared" si="7"/>
        <v>1316.7</v>
      </c>
      <c r="BK6" s="33">
        <f t="shared" si="7"/>
        <v>1224.75</v>
      </c>
      <c r="BL6" s="33">
        <f t="shared" si="7"/>
        <v>1144.05</v>
      </c>
      <c r="BM6" s="33">
        <f t="shared" si="7"/>
        <v>1117.1099999999999</v>
      </c>
      <c r="BN6" s="33">
        <f t="shared" si="7"/>
        <v>1044.8</v>
      </c>
      <c r="BO6" s="32" t="str">
        <f>IF(BO7="","",IF(BO7="-","【-】","【"&amp;SUBSTITUTE(TEXT(BO7,"#,##0.00"),"-","△")&amp;"】"))</f>
        <v>【992.47】</v>
      </c>
      <c r="BP6" s="33">
        <f>IF(BP7="",NA(),BP7)</f>
        <v>64.959999999999994</v>
      </c>
      <c r="BQ6" s="33">
        <f t="shared" ref="BQ6:BY6" si="8">IF(BQ7="",NA(),BQ7)</f>
        <v>59.62</v>
      </c>
      <c r="BR6" s="33">
        <f t="shared" si="8"/>
        <v>63.34</v>
      </c>
      <c r="BS6" s="33">
        <f t="shared" si="8"/>
        <v>59.41</v>
      </c>
      <c r="BT6" s="33">
        <f t="shared" si="8"/>
        <v>64.319999999999993</v>
      </c>
      <c r="BU6" s="33">
        <f t="shared" si="8"/>
        <v>43.24</v>
      </c>
      <c r="BV6" s="33">
        <f t="shared" si="8"/>
        <v>42.13</v>
      </c>
      <c r="BW6" s="33">
        <f t="shared" si="8"/>
        <v>42.48</v>
      </c>
      <c r="BX6" s="33">
        <f t="shared" si="8"/>
        <v>41.04</v>
      </c>
      <c r="BY6" s="33">
        <f t="shared" si="8"/>
        <v>50.82</v>
      </c>
      <c r="BZ6" s="32" t="str">
        <f>IF(BZ7="","",IF(BZ7="-","【-】","【"&amp;SUBSTITUTE(TEXT(BZ7,"#,##0.00"),"-","△")&amp;"】"))</f>
        <v>【51.49】</v>
      </c>
      <c r="CA6" s="33">
        <f>IF(CA7="",NA(),CA7)</f>
        <v>192.85</v>
      </c>
      <c r="CB6" s="33">
        <f t="shared" ref="CB6:CJ6" si="9">IF(CB7="",NA(),CB7)</f>
        <v>213.58</v>
      </c>
      <c r="CC6" s="33">
        <f t="shared" si="9"/>
        <v>200.72</v>
      </c>
      <c r="CD6" s="33">
        <f t="shared" si="9"/>
        <v>217.43</v>
      </c>
      <c r="CE6" s="33">
        <f t="shared" si="9"/>
        <v>200.09</v>
      </c>
      <c r="CF6" s="33">
        <f t="shared" si="9"/>
        <v>338.76</v>
      </c>
      <c r="CG6" s="33">
        <f t="shared" si="9"/>
        <v>348.41</v>
      </c>
      <c r="CH6" s="33">
        <f t="shared" si="9"/>
        <v>343.8</v>
      </c>
      <c r="CI6" s="33">
        <f t="shared" si="9"/>
        <v>357.08</v>
      </c>
      <c r="CJ6" s="33">
        <f t="shared" si="9"/>
        <v>300.52</v>
      </c>
      <c r="CK6" s="32" t="str">
        <f>IF(CK7="","",IF(CK7="-","【-】","【"&amp;SUBSTITUTE(TEXT(CK7,"#,##0.00"),"-","△")&amp;"】"))</f>
        <v>【295.10】</v>
      </c>
      <c r="CL6" s="33">
        <f>IF(CL7="",NA(),CL7)</f>
        <v>42.82</v>
      </c>
      <c r="CM6" s="33">
        <f t="shared" ref="CM6:CU6" si="10">IF(CM7="",NA(),CM7)</f>
        <v>46.32</v>
      </c>
      <c r="CN6" s="33">
        <f t="shared" si="10"/>
        <v>46.94</v>
      </c>
      <c r="CO6" s="33">
        <f t="shared" si="10"/>
        <v>46.87</v>
      </c>
      <c r="CP6" s="33">
        <f t="shared" si="10"/>
        <v>47.49</v>
      </c>
      <c r="CQ6" s="33">
        <f t="shared" si="10"/>
        <v>44.78</v>
      </c>
      <c r="CR6" s="33">
        <f t="shared" si="10"/>
        <v>47.19</v>
      </c>
      <c r="CS6" s="33">
        <f t="shared" si="10"/>
        <v>46.59</v>
      </c>
      <c r="CT6" s="33">
        <f t="shared" si="10"/>
        <v>45.82</v>
      </c>
      <c r="CU6" s="33">
        <f t="shared" si="10"/>
        <v>53.52</v>
      </c>
      <c r="CV6" s="32" t="str">
        <f>IF(CV7="","",IF(CV7="-","【-】","【"&amp;SUBSTITUTE(TEXT(CV7,"#,##0.00"),"-","△")&amp;"】"))</f>
        <v>【53.65】</v>
      </c>
      <c r="CW6" s="33">
        <f>IF(CW7="",NA(),CW7)</f>
        <v>77.66</v>
      </c>
      <c r="CX6" s="33">
        <f t="shared" ref="CX6:DF6" si="11">IF(CX7="",NA(),CX7)</f>
        <v>82.69</v>
      </c>
      <c r="CY6" s="33">
        <f t="shared" si="11"/>
        <v>82</v>
      </c>
      <c r="CZ6" s="33">
        <f t="shared" si="11"/>
        <v>83.46</v>
      </c>
      <c r="DA6" s="33">
        <f t="shared" si="11"/>
        <v>85.93</v>
      </c>
      <c r="DB6" s="33">
        <f t="shared" si="11"/>
        <v>73.599999999999994</v>
      </c>
      <c r="DC6" s="33">
        <f t="shared" si="11"/>
        <v>73.78</v>
      </c>
      <c r="DD6" s="33">
        <f t="shared" si="11"/>
        <v>72.989999999999995</v>
      </c>
      <c r="DE6" s="33">
        <f t="shared" si="11"/>
        <v>71.97</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0.04</v>
      </c>
      <c r="EM6" s="33">
        <f t="shared" si="14"/>
        <v>0.02</v>
      </c>
      <c r="EN6" s="32" t="str">
        <f>IF(EN7="","",IF(EN7="-","【-】","【"&amp;SUBSTITUTE(TEXT(EN7,"#,##0.00"),"-","△")&amp;"】"))</f>
        <v>【0.03】</v>
      </c>
    </row>
    <row r="7" spans="1:144" s="34" customFormat="1">
      <c r="A7" s="26"/>
      <c r="B7" s="35">
        <v>2014</v>
      </c>
      <c r="C7" s="35">
        <v>452068</v>
      </c>
      <c r="D7" s="35">
        <v>47</v>
      </c>
      <c r="E7" s="35">
        <v>17</v>
      </c>
      <c r="F7" s="35">
        <v>5</v>
      </c>
      <c r="G7" s="35">
        <v>0</v>
      </c>
      <c r="H7" s="35" t="s">
        <v>96</v>
      </c>
      <c r="I7" s="35" t="s">
        <v>97</v>
      </c>
      <c r="J7" s="35" t="s">
        <v>98</v>
      </c>
      <c r="K7" s="35" t="s">
        <v>99</v>
      </c>
      <c r="L7" s="35" t="s">
        <v>100</v>
      </c>
      <c r="M7" s="36" t="s">
        <v>101</v>
      </c>
      <c r="N7" s="36" t="s">
        <v>102</v>
      </c>
      <c r="O7" s="36">
        <v>4.6399999999999997</v>
      </c>
      <c r="P7" s="36">
        <v>100</v>
      </c>
      <c r="Q7" s="36">
        <v>2700</v>
      </c>
      <c r="R7" s="36">
        <v>63347</v>
      </c>
      <c r="S7" s="36">
        <v>336.93</v>
      </c>
      <c r="T7" s="36">
        <v>188.01</v>
      </c>
      <c r="U7" s="36">
        <v>2922</v>
      </c>
      <c r="V7" s="36">
        <v>2.1800000000000002</v>
      </c>
      <c r="W7" s="36">
        <v>1340.37</v>
      </c>
      <c r="X7" s="36">
        <v>69.790000000000006</v>
      </c>
      <c r="Y7" s="36">
        <v>74.97</v>
      </c>
      <c r="Z7" s="36">
        <v>73.62</v>
      </c>
      <c r="AA7" s="36">
        <v>73.63</v>
      </c>
      <c r="AB7" s="36">
        <v>78.16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833.78</v>
      </c>
      <c r="BF7" s="36">
        <v>760.03</v>
      </c>
      <c r="BG7" s="36">
        <v>854.46</v>
      </c>
      <c r="BH7" s="36">
        <v>809.39</v>
      </c>
      <c r="BI7" s="36">
        <v>633.36</v>
      </c>
      <c r="BJ7" s="36">
        <v>1316.7</v>
      </c>
      <c r="BK7" s="36">
        <v>1224.75</v>
      </c>
      <c r="BL7" s="36">
        <v>1144.05</v>
      </c>
      <c r="BM7" s="36">
        <v>1117.1099999999999</v>
      </c>
      <c r="BN7" s="36">
        <v>1044.8</v>
      </c>
      <c r="BO7" s="36">
        <v>992.47</v>
      </c>
      <c r="BP7" s="36">
        <v>64.959999999999994</v>
      </c>
      <c r="BQ7" s="36">
        <v>59.62</v>
      </c>
      <c r="BR7" s="36">
        <v>63.34</v>
      </c>
      <c r="BS7" s="36">
        <v>59.41</v>
      </c>
      <c r="BT7" s="36">
        <v>64.319999999999993</v>
      </c>
      <c r="BU7" s="36">
        <v>43.24</v>
      </c>
      <c r="BV7" s="36">
        <v>42.13</v>
      </c>
      <c r="BW7" s="36">
        <v>42.48</v>
      </c>
      <c r="BX7" s="36">
        <v>41.04</v>
      </c>
      <c r="BY7" s="36">
        <v>50.82</v>
      </c>
      <c r="BZ7" s="36">
        <v>51.49</v>
      </c>
      <c r="CA7" s="36">
        <v>192.85</v>
      </c>
      <c r="CB7" s="36">
        <v>213.58</v>
      </c>
      <c r="CC7" s="36">
        <v>200.72</v>
      </c>
      <c r="CD7" s="36">
        <v>217.43</v>
      </c>
      <c r="CE7" s="36">
        <v>200.09</v>
      </c>
      <c r="CF7" s="36">
        <v>338.76</v>
      </c>
      <c r="CG7" s="36">
        <v>348.41</v>
      </c>
      <c r="CH7" s="36">
        <v>343.8</v>
      </c>
      <c r="CI7" s="36">
        <v>357.08</v>
      </c>
      <c r="CJ7" s="36">
        <v>300.52</v>
      </c>
      <c r="CK7" s="36">
        <v>295.10000000000002</v>
      </c>
      <c r="CL7" s="36">
        <v>42.82</v>
      </c>
      <c r="CM7" s="36">
        <v>46.32</v>
      </c>
      <c r="CN7" s="36">
        <v>46.94</v>
      </c>
      <c r="CO7" s="36">
        <v>46.87</v>
      </c>
      <c r="CP7" s="36">
        <v>47.49</v>
      </c>
      <c r="CQ7" s="36">
        <v>44.78</v>
      </c>
      <c r="CR7" s="36">
        <v>47.19</v>
      </c>
      <c r="CS7" s="36">
        <v>46.59</v>
      </c>
      <c r="CT7" s="36">
        <v>45.82</v>
      </c>
      <c r="CU7" s="36">
        <v>53.52</v>
      </c>
      <c r="CV7" s="36">
        <v>53.65</v>
      </c>
      <c r="CW7" s="36">
        <v>77.66</v>
      </c>
      <c r="CX7" s="36">
        <v>82.69</v>
      </c>
      <c r="CY7" s="36">
        <v>82</v>
      </c>
      <c r="CZ7" s="36">
        <v>83.46</v>
      </c>
      <c r="DA7" s="36">
        <v>85.93</v>
      </c>
      <c r="DB7" s="36">
        <v>73.599999999999994</v>
      </c>
      <c r="DC7" s="36">
        <v>73.78</v>
      </c>
      <c r="DD7" s="36">
        <v>72.989999999999995</v>
      </c>
      <c r="DE7" s="36">
        <v>71.97</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0.04</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2016-02-24T02:12:23Z</cp:lastPrinted>
  <dcterms:created xsi:type="dcterms:W3CDTF">2016-01-14T11:05:59Z</dcterms:created>
  <dcterms:modified xsi:type="dcterms:W3CDTF">2016-02-25T09:53:58Z</dcterms:modified>
</cp:coreProperties>
</file>