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AL10" i="4" s="1"/>
  <c r="T6" i="5"/>
  <c r="BB8" i="4" s="1"/>
  <c r="S6" i="5"/>
  <c r="AT8" i="4"/>
  <c r="R6" i="5"/>
  <c r="AL8" i="4" s="1"/>
  <c r="Q6" i="5"/>
  <c r="P6" i="5"/>
  <c r="W10" i="4"/>
  <c r="O6" i="5"/>
  <c r="P10" i="4" s="1"/>
  <c r="N6" i="5"/>
  <c r="M6" i="5"/>
  <c r="L6" i="5"/>
  <c r="W8" i="4" s="1"/>
  <c r="K6" i="5"/>
  <c r="P8" i="4" s="1"/>
  <c r="J6" i="5"/>
  <c r="I8" i="4" s="1"/>
  <c r="I6" i="5"/>
  <c r="H6" i="5"/>
  <c r="B6" i="4" s="1"/>
  <c r="G6" i="5"/>
  <c r="F6" i="5"/>
  <c r="E6" i="5"/>
  <c r="D6" i="5"/>
  <c r="C6" i="5"/>
  <c r="B6" i="5"/>
  <c r="C10" i="5" s="1"/>
  <c r="F10"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D10" i="4"/>
  <c r="I10" i="4"/>
  <c r="B10" i="4"/>
  <c r="B8" i="4"/>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<sst xmlns="http://schemas.openxmlformats.org/spreadsheetml/2006/main" count="221" uniqueCount="111">
  <si>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</si>
  <si>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</si>
  <si>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</si>
  <si>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</si>
  <si>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</si>
  <si>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</si>
  <si>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indexed="8"/>
        <rFont val="ＭＳ ゴシック"/>
        <family val="3"/>
        <charset val="128"/>
      </rPr>
      <t>2</t>
    </r>
    <r>
      <rPr>
        <b/>
        <sz val="11"/>
        <color indexed="8"/>
        <rFont val="ＭＳ ゴシック"/>
        <family val="3"/>
        <charset val="128"/>
      </rPr>
      <t>)</t>
    </r>
    <phoneticPr fontId="4"/>
  </si>
  <si>
    <r>
      <t>人口密度(人/km</t>
    </r>
    <r>
      <rPr>
        <b/>
        <vertAlign val="superscript"/>
        <sz val="11"/>
        <color indexed="8"/>
        <rFont val="ＭＳ ゴシック"/>
        <family val="3"/>
        <charset val="128"/>
      </rPr>
      <t>2</t>
    </r>
    <r>
      <rPr>
        <b/>
        <sz val="11"/>
        <color indexed="8"/>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</si>
  <si>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</si>
  <si>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</si>
  <si>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</si>
  <si>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</si>
  <si>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</si>
  <si>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</si>
  <si>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</si>
  <si>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indexed="8"/>
        <rFont val="ＭＳ ゴシック"/>
        <family val="3"/>
        <charset val="128"/>
      </rPr>
      <t>3</t>
    </r>
    <r>
      <rPr>
        <b/>
        <sz val="11"/>
        <color indexed="8"/>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</si>
  <si>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</si>
  <si>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indexed="8"/>
        <rFont val="ＭＳ ゴシック"/>
        <family val="3"/>
        <charset val="128"/>
      </rPr>
      <t>2</t>
    </r>
    <r>
      <rPr>
        <b/>
        <sz val="11"/>
        <color indexed="8"/>
        <rFont val="ＭＳ ゴシック"/>
        <family val="3"/>
        <charset val="128"/>
      </rPr>
      <t>)</t>
    </r>
    <rPh sb="0" eb="2">
      <t>ショリ</t>
    </rPh>
    <rPh sb="2" eb="4">
      <t>クイキ</t>
    </rPh>
    <phoneticPr fontId="4"/>
  </si>
  <si>
    <r>
      <t>処理区域内人口密度(人/km</t>
    </r>
    <r>
      <rPr>
        <b/>
        <vertAlign val="superscript"/>
        <sz val="11"/>
        <color indexed="8"/>
        <rFont val="ＭＳ ゴシック"/>
        <family val="3"/>
        <charset val="128"/>
      </rPr>
      <t>2</t>
    </r>
    <r>
      <rPr>
        <b/>
        <sz val="11"/>
        <color indexed="8"/>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</si>
  <si>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</si>
  <si>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</si>
  <si>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</si>
  <si>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</si>
  <si>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</si>
  <si>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</si>
  <si>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</si>
  <si>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</si>
  <si>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</si>
  <si>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</si>
  <si>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</si>
  <si>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</si>
  <si>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</si>
  <si>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</si>
  <si>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</si>
  <si>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</si>
  <si>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</si>
  <si>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</si>
  <si>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</si>
  <si>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</si>
  <si>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</si>
  <si>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</si>
  <si>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</si>
  <si>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</si>
  <si>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</si>
  <si>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</si>
  <si>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</si>
  <si>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</si>
  <si>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</si>
  <si>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</si>
  <si>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</si>
  <si>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</si>
  <si>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</si>
  <si>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</si>
  <si>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</si>
  <si>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</si>
  <si>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</si>
  <si>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</si>
  <si>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</si>
  <si>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</si>
  <si>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</si>
  <si>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</si>
  <si>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</si>
  <si>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</si>
  <si>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</si>
  <si>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</si>
  <si>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</si>
  <si>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</si>
  <si>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</si>
  <si>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</si>
  <si>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</si>
  <si>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</si>
  <si>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</si>
  <si>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</si>
  <si>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</si>
  <si>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</si>
  <si>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</si>
  <si>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</si>
  <si>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</si>
  <si>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</si>
  <si>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</si>
  <si>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</si>
  <si>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</si>
  <si>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</si>
  <si>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</si>
  <si>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</si>
  <si>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</si>
  <si>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</si>
  <si>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</si>
  <si>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</si>
  <si>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</si>
  <si>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</si>
  <si>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</si>
  <si>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</si>
  <si>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</si>
  <si>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</si>
  <si>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</si>
  <si>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宮崎県　西都市</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</si>
  <si>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</si>
  <si>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</si>
  <si>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</si>
  <si>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</si>
  <si>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</si>
  <si>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</si>
  <si>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</si>
  <si>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</si>
  <si>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</si>
  <si>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</si>
  <si>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</si>
  <si>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「管渠改善率」は0％で更新を行っていない状況ですが、法定耐用年数を超えた管渠はなく目視調査の結果でも特に老朽化は確認されていません。
　一方、下水処理施設については老朽化が進んでおり、平成28年度に3処理施設及び一部の管路設備の機能診断を行い、更新計画を策定していくこととしています。</t>
    <rPh sb="12" eb="14">
      <t>コウシン</t>
    </rPh>
    <rPh sb="15" eb="16">
      <t>オコナ</t>
    </rPh>
    <rPh sb="21" eb="23">
      <t>ジョウキョウ</t>
    </rPh>
    <rPh sb="27" eb="29">
      <t>ホウテイ</t>
    </rPh>
    <rPh sb="29" eb="31">
      <t>タイヨウ</t>
    </rPh>
    <rPh sb="31" eb="33">
      <t>ネンスウ</t>
    </rPh>
    <rPh sb="34" eb="35">
      <t>コ</t>
    </rPh>
    <rPh sb="69" eb="71">
      <t>イッポウ</t>
    </rPh>
    <rPh sb="72" eb="74">
      <t>ゲスイ</t>
    </rPh>
    <rPh sb="74" eb="76">
      <t>ショリ</t>
    </rPh>
    <rPh sb="76" eb="78">
      <t>シセツ</t>
    </rPh>
    <rPh sb="93" eb="95">
      <t>ヘイセイ</t>
    </rPh>
    <rPh sb="101" eb="103">
      <t>ショリ</t>
    </rPh>
    <rPh sb="103" eb="105">
      <t>シセツ</t>
    </rPh>
    <rPh sb="105" eb="106">
      <t>オヨ</t>
    </rPh>
    <rPh sb="107" eb="109">
      <t>イチブ</t>
    </rPh>
    <rPh sb="110" eb="112">
      <t>カンロ</t>
    </rPh>
    <rPh sb="112" eb="114">
      <t>セツビ</t>
    </rPh>
    <rPh sb="123" eb="125">
      <t>コウシン</t>
    </rPh>
    <phoneticPr fontId="4"/>
  </si>
  <si>
    <t>　「収益的収支比率」は100％を若干下回っており、また、経年比較においても平成24年度から減少していることから、経営の健全性が確保されているとはいえない状況です。これは排水処理区内人口の減少が収益に影響しているためと考えられます。
　平成17年度から新たな管渠整備を行っていないため、類似団体及び全国平均と比較すると「経費回収率」は大きく上回り、「汚水処理原価」は大幅に低い数値となっています。また「企業債残高対事業規模比率」についても減少化傾向にあり、大幅に低い数値となっています。
　「施設の効率性」については「施設利用率」は類似団体と比較して経年比較で若干下回っていましたが、平成26年度に平均値を上回り改善傾向にあるため、概ね効率性が高い経営になってきています。直近の最大稼働率が約66％、負荷率が約90％となっており施設規模はほぼ適正な範囲であると考えられます。
　「水洗化率」は経年比較で改善傾向にありますが、類似団体及び全国平均と比較して下回っていますので、引き続き向上の取組を行っていく必要があります。</t>
    <rPh sb="2" eb="5">
      <t>シュウエキテキ</t>
    </rPh>
    <rPh sb="5" eb="7">
      <t>シュウシ</t>
    </rPh>
    <rPh sb="7" eb="9">
      <t>ヒリツ</t>
    </rPh>
    <rPh sb="16" eb="18">
      <t>ジャッカン</t>
    </rPh>
    <rPh sb="18" eb="20">
      <t>シタマワ</t>
    </rPh>
    <rPh sb="28" eb="30">
      <t>ケイネン</t>
    </rPh>
    <rPh sb="30" eb="32">
      <t>ヒカク</t>
    </rPh>
    <rPh sb="37" eb="39">
      <t>ヘイセイ</t>
    </rPh>
    <rPh sb="41" eb="43">
      <t>ネンド</t>
    </rPh>
    <rPh sb="45" eb="47">
      <t>ゲンショウ</t>
    </rPh>
    <rPh sb="56" eb="58">
      <t>ケイエイ</t>
    </rPh>
    <rPh sb="59" eb="62">
      <t>ケンゼンセイ</t>
    </rPh>
    <rPh sb="63" eb="65">
      <t>カクホ</t>
    </rPh>
    <rPh sb="76" eb="78">
      <t>ジョウキョウ</t>
    </rPh>
    <rPh sb="84" eb="86">
      <t>ハイスイ</t>
    </rPh>
    <rPh sb="86" eb="88">
      <t>ショリ</t>
    </rPh>
    <rPh sb="88" eb="90">
      <t>クナイ</t>
    </rPh>
    <rPh sb="90" eb="92">
      <t>ジンコウ</t>
    </rPh>
    <rPh sb="93" eb="95">
      <t>ゲンショウ</t>
    </rPh>
    <rPh sb="96" eb="98">
      <t>シュウエキ</t>
    </rPh>
    <rPh sb="99" eb="101">
      <t>エイキョウ</t>
    </rPh>
    <rPh sb="108" eb="109">
      <t>カンガ</t>
    </rPh>
    <rPh sb="117" eb="119">
      <t>ヘイセイ</t>
    </rPh>
    <rPh sb="121" eb="123">
      <t>ネンド</t>
    </rPh>
    <rPh sb="166" eb="167">
      <t>オオ</t>
    </rPh>
    <rPh sb="169" eb="171">
      <t>ウワマワ</t>
    </rPh>
    <rPh sb="182" eb="184">
      <t>オオハバ</t>
    </rPh>
    <rPh sb="185" eb="186">
      <t>ヒク</t>
    </rPh>
    <rPh sb="187" eb="189">
      <t>スウチ</t>
    </rPh>
    <rPh sb="200" eb="203">
      <t>キギョウサイ</t>
    </rPh>
    <rPh sb="203" eb="205">
      <t>ザンダカ</t>
    </rPh>
    <rPh sb="205" eb="206">
      <t>タイ</t>
    </rPh>
    <rPh sb="206" eb="208">
      <t>ジギョウ</t>
    </rPh>
    <rPh sb="208" eb="210">
      <t>キボ</t>
    </rPh>
    <rPh sb="210" eb="212">
      <t>ヒリツ</t>
    </rPh>
    <rPh sb="227" eb="229">
      <t>オオハバ</t>
    </rPh>
    <rPh sb="230" eb="231">
      <t>ヒク</t>
    </rPh>
    <rPh sb="232" eb="234">
      <t>スウチ</t>
    </rPh>
    <rPh sb="265" eb="267">
      <t>ルイジ</t>
    </rPh>
    <rPh sb="267" eb="269">
      <t>ダンタイ</t>
    </rPh>
    <rPh sb="270" eb="272">
      <t>ヒカク</t>
    </rPh>
    <rPh sb="274" eb="276">
      <t>ケイネン</t>
    </rPh>
    <rPh sb="276" eb="278">
      <t>ヒカク</t>
    </rPh>
    <rPh sb="279" eb="281">
      <t>ジャッカン</t>
    </rPh>
    <rPh sb="281" eb="283">
      <t>シタマワ</t>
    </rPh>
    <rPh sb="291" eb="293">
      <t>ヘイセイ</t>
    </rPh>
    <rPh sb="295" eb="297">
      <t>ネンド</t>
    </rPh>
    <rPh sb="298" eb="301">
      <t>ヘイキンチ</t>
    </rPh>
    <rPh sb="302" eb="304">
      <t>ウワマワ</t>
    </rPh>
    <rPh sb="305" eb="307">
      <t>カイゼン</t>
    </rPh>
    <rPh sb="307" eb="309">
      <t>ケイコウ</t>
    </rPh>
    <rPh sb="315" eb="316">
      <t>オオム</t>
    </rPh>
    <rPh sb="317" eb="320">
      <t>コウリツセイ</t>
    </rPh>
    <rPh sb="321" eb="322">
      <t>タカ</t>
    </rPh>
    <rPh sb="323" eb="325">
      <t>ケイエイ</t>
    </rPh>
    <rPh sb="411" eb="413">
      <t>ルイジ</t>
    </rPh>
    <rPh sb="413" eb="415">
      <t>ダンタイ</t>
    </rPh>
    <rPh sb="415" eb="416">
      <t>オヨ</t>
    </rPh>
    <rPh sb="417" eb="419">
      <t>ゼンコク</t>
    </rPh>
    <rPh sb="419" eb="421">
      <t>ヘイキン</t>
    </rPh>
    <rPh sb="422" eb="424">
      <t>ヒカク</t>
    </rPh>
    <rPh sb="426" eb="428">
      <t>シタマワ</t>
    </rPh>
    <rPh sb="436" eb="437">
      <t>ヒ</t>
    </rPh>
    <rPh sb="438" eb="439">
      <t>ツヅ</t>
    </rPh>
    <rPh sb="451" eb="453">
      <t>ヒツヨウ</t>
    </rPh>
    <phoneticPr fontId="4"/>
  </si>
  <si>
    <t>　「収益的収支比率」が100％を下回っていることから、収益で費用を賄えておらず、経営の健全性が確保されているとはいえない状況です。年々排水処理区内人口の減少に伴い収益も減少している状況であるため、費用削減や水洗化率の向上等に努め改善していくことが必要となっています。
　また、施設の老朽化については今後長寿命化のための改築更新が必要となってくるため、更新計画を策定し計画的に更新を行っていく必要があります。</t>
    <rPh sb="16" eb="18">
      <t>シタマワ</t>
    </rPh>
    <rPh sb="40" eb="42">
      <t>ケイエイ</t>
    </rPh>
    <rPh sb="65" eb="67">
      <t>ネンネン</t>
    </rPh>
    <rPh sb="76" eb="78">
      <t>ゲンショウ</t>
    </rPh>
    <rPh sb="79" eb="80">
      <t>トモナ</t>
    </rPh>
    <rPh sb="81" eb="83">
      <t>シュウエキ</t>
    </rPh>
    <rPh sb="84" eb="86">
      <t>ゲンショウ</t>
    </rPh>
    <rPh sb="90" eb="92">
      <t>ジョウキョウ</t>
    </rPh>
    <rPh sb="98" eb="100">
      <t>ヒヨウ</t>
    </rPh>
    <rPh sb="100" eb="102">
      <t>サクゲン</t>
    </rPh>
    <rPh sb="110" eb="111">
      <t>トウ</t>
    </rPh>
    <rPh sb="114" eb="116">
      <t>カイゼン</t>
    </rPh>
    <rPh sb="123" eb="125">
      <t>ヒツヨウ</t>
    </rPh>
    <rPh sb="138" eb="140">
      <t>シセツ</t>
    </rPh>
    <rPh sb="141" eb="144">
      <t>ロウキュウカ</t>
    </rPh>
    <rPh sb="149" eb="151">
      <t>コンゴ</t>
    </rPh>
    <rPh sb="151" eb="152">
      <t>チョウ</t>
    </rPh>
    <rPh sb="152" eb="154">
      <t>ジュミョウ</t>
    </rPh>
    <rPh sb="154" eb="155">
      <t>カ</t>
    </rPh>
    <rPh sb="159" eb="161">
      <t>カイチク</t>
    </rPh>
    <rPh sb="161" eb="163">
      <t>コウシン</t>
    </rPh>
    <rPh sb="164" eb="166">
      <t>ヒツヨウ</t>
    </rPh>
    <rPh sb="175" eb="177">
      <t>コウシン</t>
    </rPh>
    <rPh sb="183" eb="186">
      <t>ケイカクテキ</t>
    </rPh>
    <rPh sb="187" eb="189">
      <t>コウシン</t>
    </rPh>
    <rPh sb="190" eb="191">
      <t>オコナ</t>
    </rPh>
    <rPh sb="195" eb="197">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</si>
</sst>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411]ge"/>
  </numFmts>
  <fonts count="23">
    <font>
      <sz val="11"/>
      <color theme="1"/>
      <name val="ＭＳ Ｐゴシック"/>
      <family val="3"/>
      <charset val="128"/>
    </font>
    <font>
      <sz val="11"/>
      <color indexed="8"/>
      <name val="ＭＳ Ｐゴシック"/>
      <family val="3"/>
      <charset val="128"/>
    </font>
    <font>
      <sz val="11"/>
      <color indexed="9"/>
      <name val="ＭＳ Ｐゴシック"/>
      <family val="3"/>
      <charset val="128"/>
    </font>
    <font>
      <b/>
      <sz val="11"/>
      <color indexed="8"/>
      <name val="ＭＳ ゴシック"/>
      <family val="3"/>
      <charset val="128"/>
    </font>
    <font>
      <sz val="6"/>
      <name val="ＭＳ Ｐゴシック"/>
      <family val="3"/>
      <charset val="128"/>
    </font>
    <font>
      <sz val="11"/>
      <color indexed="8"/>
      <name val="ＭＳ ゴシック"/>
      <family val="3"/>
      <charset val="128"/>
    </font>
    <font>
      <b/>
      <sz val="24"/>
      <color indexed="8"/>
      <name val="ＭＳ ゴシック"/>
      <family val="3"/>
      <charset val="128"/>
    </font>
    <font>
      <b/>
      <vertAlign val="superscript"/>
      <sz val="11"/>
      <color indexed="8"/>
      <name val="ＭＳ ゴシック"/>
      <family val="3"/>
      <charset val="128"/>
    </font>
    <font>
      <b/>
      <sz val="14"/>
      <color indexed="8"/>
      <name val="ＭＳ ゴシック"/>
      <family val="3"/>
      <charset val="128"/>
    </font>
    <font>
      <b/>
      <sz val="11"/>
      <color indexed="48"/>
      <name val="ＭＳ ゴシック"/>
      <family val="3"/>
      <charset val="128"/>
    </font>
    <font>
      <b/>
      <vertAlign val="superscript"/>
      <sz val="12"/>
      <color indexed="8"/>
      <name val="ＭＳ ゴシック"/>
      <family val="3"/>
      <charset val="128"/>
    </font>
    <font>
      <b/>
      <sz val="11"/>
      <color indexed="29"/>
      <name val="ＭＳ ゴシック"/>
      <family val="3"/>
      <charset val="128"/>
    </font>
    <font>
      <b/>
      <sz val="12"/>
      <color indexed="8"/>
      <name val="ＭＳ ゴシック"/>
      <family val="3"/>
      <charset val="128"/>
    </font>
    <font>
      <sz val="9"/>
      <color indexed="8"/>
      <name val="ＭＳ ゴシック"/>
      <family val="3"/>
      <charset val="128"/>
    </font>
    <font>
      <b/>
      <sz val="9"/>
      <color indexed="8"/>
      <name val="ＭＳ ゴシック"/>
      <family val="3"/>
      <charset val="128"/>
    </font>
    <font>
      <sz val="12"/>
      <name val="ＭＳ 明朝"/>
      <family val="1"/>
      <charset val="128"/>
    </font>
    <font>
      <sz val="11"/>
      <name val="ＭＳ Ｐゴシック"/>
      <family val="3"/>
      <charset val="128"/>
    </font>
    <font>
      <sz val="11"/>
      <name val="ＭＳ ゴシック"/>
      <family val="3"/>
      <charset val="128"/>
    </font>
    <font>
      <sz val="9"/>
      <name val="ＭＳ ゴシック"/>
      <family val="3"/>
      <charset val="128"/>
    </font>
    <font>
      <sz val="11"/>
      <color theme="1"/>
      <name val="ＭＳ Ｐゴシック"/>
      <family val="3"/>
      <charset val="128"/>
      <scheme val="minor"/>
    </font>
    <font>
      <sz val="11"/>
      <color theme="1"/>
      <name val="ＭＳ Ｐゴシック"/>
      <family val="3"/>
      <charset val="128"/>
    </font>
    <font>
      <sz val="12"/>
      <color theme="1"/>
      <name val="ＭＳ 明朝"/>
      <family val="1"/>
      <charset val="128"/>
    </font>
    <font>
      <sz val="9"/>
      <color theme="1"/>
      <name val="ＭＳ ゴシック"/>
      <family val="3"/>
      <charset val="128"/>
    </font>
  </fonts>
  <fills count="5">
    <fill>
      <patternFill patternType="none"/>
    </fill>
    <fill>
      <patternFill patternType="gray125"/>
    </fill>
    <fill>
      <patternFill patternType="solid">
        <fgColor indexed="42"/>
        <bgColor indexed="64"/>
      </patternFill>
    </fill>
    <fill>
      <patternFill patternType="solid">
        <fgColor indexed="13"/>
        <bgColor indexed="64"/>
      </patternFill>
    </fill>
    <fill>
      <patternFill patternType="solid">
        <fgColor indexed="51"/>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9" fillId="0" borderId="0">
      <alignment vertical="center"/>
    </xf>
    <xf numFmtId="0" fontId="16" fillId="0" borderId="0"/>
    <xf numFmtId="0" fontId="19" fillId="0" borderId="0">
      <alignment vertical="center"/>
    </xf>
    <xf numFmtId="0" fontId="20" fillId="0" borderId="0">
      <alignment vertical="center"/>
    </xf>
    <xf numFmtId="0" fontId="16" fillId="0" borderId="0"/>
    <xf numFmtId="0" fontId="17" fillId="0" borderId="0"/>
    <xf numFmtId="0" fontId="21" fillId="0" borderId="0">
      <alignment vertical="center"/>
    </xf>
    <xf numFmtId="0" fontId="22" fillId="0" borderId="0">
      <alignment vertical="center"/>
    </xf>
    <xf numFmtId="0" fontId="16" fillId="0" borderId="0">
      <alignment vertical="center"/>
    </xf>
    <xf numFmtId="0" fontId="16" fillId="0" borderId="0"/>
    <xf numFmtId="0" fontId="19" fillId="0" borderId="0">
      <alignment vertical="center"/>
    </xf>
    <xf numFmtId="0" fontId="17" fillId="0" borderId="0"/>
    <xf numFmtId="0" fontId="22" fillId="0" borderId="0">
      <alignment vertical="center"/>
    </xf>
    <xf numFmtId="0" fontId="18" fillId="0" borderId="0"/>
  </cellStyleXfs>
  <cellXfs count="8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1" xfId="0" applyFont="1" applyBorder="1" applyAlignment="1">
      <alignment vertical="center"/>
    </xf>
    <xf numFmtId="0" fontId="8" fillId="0" borderId="2" xfId="0" applyFont="1" applyBorder="1" applyAlignment="1">
      <alignment vertical="center"/>
    </xf>
    <xf numFmtId="0" fontId="8" fillId="0" borderId="3"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4"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4" xfId="0" applyFont="1" applyBorder="1" applyAlignment="1">
      <alignment vertical="center"/>
    </xf>
    <xf numFmtId="0" fontId="3" fillId="0" borderId="5" xfId="0" applyFont="1" applyBorder="1" applyAlignment="1">
      <alignment horizontal="left" vertical="center"/>
    </xf>
    <xf numFmtId="0" fontId="3" fillId="0" borderId="5" xfId="0" applyFont="1" applyBorder="1" applyAlignment="1">
      <alignment vertical="center"/>
    </xf>
    <xf numFmtId="0" fontId="3" fillId="0" borderId="6" xfId="0" applyFont="1" applyBorder="1" applyAlignment="1">
      <alignment vertical="center"/>
    </xf>
    <xf numFmtId="0" fontId="5" fillId="0" borderId="7" xfId="0" applyFont="1" applyBorder="1">
      <alignment vertical="center"/>
    </xf>
    <xf numFmtId="0" fontId="5" fillId="0" borderId="0" xfId="0" applyFont="1" applyBorder="1">
      <alignment vertical="center"/>
    </xf>
    <xf numFmtId="0" fontId="5" fillId="0" borderId="4"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5" xfId="0" applyFont="1" applyBorder="1">
      <alignment vertical="center"/>
    </xf>
    <xf numFmtId="0" fontId="5" fillId="0" borderId="6"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2" borderId="9" xfId="0" applyFill="1" applyBorder="1">
      <alignment vertical="center"/>
    </xf>
    <xf numFmtId="0" fontId="0" fillId="2" borderId="10" xfId="0" applyFill="1" applyBorder="1">
      <alignment vertical="center"/>
    </xf>
    <xf numFmtId="0" fontId="0" fillId="2" borderId="11" xfId="0" applyFill="1" applyBorder="1">
      <alignment vertical="center"/>
    </xf>
    <xf numFmtId="0" fontId="0" fillId="2" borderId="12" xfId="0" applyFill="1" applyBorder="1">
      <alignment vertical="center"/>
    </xf>
    <xf numFmtId="0" fontId="0" fillId="2" borderId="9" xfId="0" applyFill="1" applyBorder="1" applyAlignment="1">
      <alignment vertical="center" shrinkToFit="1"/>
    </xf>
    <xf numFmtId="0" fontId="0" fillId="3" borderId="9" xfId="0" applyNumberFormat="1" applyFill="1" applyBorder="1" applyAlignment="1">
      <alignment vertical="center" shrinkToFit="1"/>
    </xf>
    <xf numFmtId="177" fontId="0" fillId="3" borderId="9" xfId="1" applyNumberFormat="1" applyFont="1" applyFill="1" applyBorder="1" applyAlignment="1">
      <alignment vertical="center" shrinkToFit="1"/>
    </xf>
    <xf numFmtId="178" fontId="0" fillId="3" borderId="9" xfId="1" applyNumberFormat="1" applyFont="1" applyFill="1" applyBorder="1" applyAlignment="1">
      <alignment vertical="center" shrinkToFit="1"/>
    </xf>
    <xf numFmtId="49" fontId="0" fillId="0" borderId="0" xfId="0" applyNumberFormat="1" applyAlignment="1">
      <alignment vertical="center" shrinkToFit="1"/>
    </xf>
    <xf numFmtId="0" fontId="0" fillId="0" borderId="9" xfId="0" applyNumberFormat="1" applyBorder="1" applyAlignment="1">
      <alignment vertical="center" shrinkToFit="1"/>
    </xf>
    <xf numFmtId="177" fontId="0" fillId="0" borderId="9" xfId="1" applyNumberFormat="1" applyFont="1" applyBorder="1" applyAlignment="1">
      <alignment vertical="center" shrinkToFit="1"/>
    </xf>
    <xf numFmtId="179" fontId="0" fillId="0" borderId="0" xfId="0" applyNumberFormat="1">
      <alignment vertical="center"/>
    </xf>
    <xf numFmtId="0" fontId="0" fillId="4" borderId="9" xfId="0" applyFill="1" applyBorder="1">
      <alignment vertical="center"/>
    </xf>
    <xf numFmtId="180" fontId="0" fillId="0" borderId="9" xfId="0" applyNumberFormat="1" applyBorder="1">
      <alignment vertical="center"/>
    </xf>
    <xf numFmtId="0" fontId="6" fillId="0" borderId="0" xfId="0" applyFont="1" applyAlignment="1">
      <alignment horizontal="center" vertical="center"/>
    </xf>
    <xf numFmtId="49" fontId="3" fillId="0" borderId="5" xfId="0" applyNumberFormat="1" applyFont="1" applyBorder="1" applyAlignment="1" applyProtection="1">
      <alignment horizontal="left" vertical="center"/>
      <protection hidden="1"/>
    </xf>
    <xf numFmtId="0" fontId="3" fillId="4" borderId="9" xfId="0" applyFont="1" applyFill="1" applyBorder="1" applyAlignment="1">
      <alignment horizontal="center" vertical="center" shrinkToFit="1"/>
    </xf>
    <xf numFmtId="0" fontId="11" fillId="0" borderId="7" xfId="0" applyFont="1" applyBorder="1" applyAlignment="1">
      <alignment horizontal="center" vertical="center"/>
    </xf>
    <xf numFmtId="0" fontId="11" fillId="0" borderId="0" xfId="0" applyFont="1" applyBorder="1" applyAlignment="1">
      <alignment horizontal="center" vertical="center"/>
    </xf>
    <xf numFmtId="176" fontId="5" fillId="0" borderId="9" xfId="0" applyNumberFormat="1" applyFont="1" applyBorder="1" applyAlignment="1" applyProtection="1">
      <alignment horizontal="center" vertical="center"/>
      <protection hidden="1"/>
    </xf>
    <xf numFmtId="177" fontId="5" fillId="0" borderId="9" xfId="0" applyNumberFormat="1" applyFont="1" applyBorder="1" applyAlignment="1" applyProtection="1">
      <alignment horizontal="center" vertical="center"/>
      <protection hidden="1"/>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5" fillId="0" borderId="9"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5" xfId="0" applyFont="1" applyBorder="1" applyAlignment="1">
      <alignment horizontal="center" vertical="center"/>
    </xf>
    <xf numFmtId="0" fontId="8" fillId="0" borderId="0" xfId="0" applyFont="1" applyBorder="1" applyAlignment="1">
      <alignment horizontal="left"/>
    </xf>
    <xf numFmtId="0" fontId="8" fillId="0" borderId="5" xfId="0" applyFont="1" applyBorder="1" applyAlignment="1">
      <alignment horizontal="left"/>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center" vertical="center"/>
    </xf>
    <xf numFmtId="0" fontId="8" fillId="0" borderId="4" xfId="0" applyFont="1" applyBorder="1" applyAlignment="1">
      <alignment horizontal="center" vertical="center"/>
    </xf>
    <xf numFmtId="0" fontId="12" fillId="0" borderId="1" xfId="0" applyFont="1" applyBorder="1" applyAlignment="1">
      <alignment horizontal="left" vertical="center"/>
    </xf>
    <xf numFmtId="0" fontId="12" fillId="0" borderId="2" xfId="0" applyFont="1" applyBorder="1" applyAlignment="1">
      <alignment horizontal="left" vertical="center"/>
    </xf>
    <xf numFmtId="0" fontId="12" fillId="0" borderId="3" xfId="0" applyFont="1" applyBorder="1" applyAlignment="1">
      <alignment horizontal="left" vertical="center"/>
    </xf>
    <xf numFmtId="0" fontId="12" fillId="0" borderId="7" xfId="0" applyFont="1" applyBorder="1" applyAlignment="1">
      <alignment horizontal="left" vertical="center"/>
    </xf>
    <xf numFmtId="0" fontId="12" fillId="0" borderId="0" xfId="0" applyFont="1" applyBorder="1" applyAlignment="1">
      <alignment horizontal="left" vertical="center"/>
    </xf>
    <xf numFmtId="0" fontId="12" fillId="0" borderId="4" xfId="0" applyFont="1" applyBorder="1" applyAlignment="1">
      <alignment horizontal="left" vertical="center"/>
    </xf>
    <xf numFmtId="0" fontId="5" fillId="0" borderId="7"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4"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5"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2" borderId="9" xfId="0" applyFill="1" applyBorder="1" applyAlignment="1">
      <alignment horizontal="center" vertical="center"/>
    </xf>
    <xf numFmtId="0" fontId="0" fillId="2" borderId="1" xfId="0" applyFill="1" applyBorder="1" applyAlignment="1">
      <alignment horizontal="center" vertical="center"/>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2" borderId="8" xfId="0" applyFill="1" applyBorder="1" applyAlignment="1">
      <alignment horizontal="center" vertical="center"/>
    </xf>
    <xf numFmtId="0" fontId="0" fillId="2" borderId="5" xfId="0" applyFill="1" applyBorder="1" applyAlignment="1">
      <alignment horizontal="center" vertical="center"/>
    </xf>
    <xf numFmtId="0" fontId="0" fillId="2" borderId="6" xfId="0" applyFill="1" applyBorder="1" applyAlignment="1">
      <alignment horizontal="center" vertical="center"/>
    </xf>
    <xf numFmtId="0" fontId="0" fillId="2" borderId="9" xfId="0" applyFill="1" applyBorder="1" applyAlignment="1">
      <alignment horizontal="center" vertical="center" wrapText="1"/>
    </xf>
    <xf numFmtId="0" fontId="17" fillId="0" borderId="7" xfId="0" applyFont="1" applyBorder="1" applyAlignment="1" applyProtection="1">
      <alignment horizontal="left" vertical="top" wrapText="1"/>
      <protection locked="0"/>
    </xf>
    <xf numFmtId="0" fontId="17" fillId="0" borderId="0" xfId="0" applyFont="1" applyBorder="1" applyAlignment="1" applyProtection="1">
      <alignment horizontal="left" vertical="top" wrapText="1"/>
      <protection locked="0"/>
    </xf>
    <xf numFmtId="0" fontId="17" fillId="0" borderId="4" xfId="0" applyFont="1" applyBorder="1" applyAlignment="1" applyProtection="1">
      <alignment horizontal="left" vertical="top" wrapText="1"/>
      <protection locked="0"/>
    </xf>
    <xf numFmtId="0" fontId="17" fillId="0" borderId="8" xfId="0" applyFont="1" applyBorder="1" applyAlignment="1" applyProtection="1">
      <alignment horizontal="left" vertical="top" wrapText="1"/>
      <protection locked="0"/>
    </xf>
    <xf numFmtId="0" fontId="17" fillId="0" borderId="5" xfId="0" applyFont="1" applyBorder="1" applyAlignment="1" applyProtection="1">
      <alignment horizontal="left" vertical="top" wrapText="1"/>
      <protection locked="0"/>
    </xf>
    <xf numFmtId="0" fontId="17" fillId="0" borderId="6" xfId="0" applyFont="1" applyBorder="1" applyAlignment="1" applyProtection="1">
      <alignment horizontal="left" vertical="top" wrapText="1"/>
      <protection locked="0"/>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520467581830471"/>
          <c:y val="0.1580694566902847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[$-411]ge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54417408"/>
        <c:axId val="154427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0.02</c:v>
                </c:pt>
                <c:pt idx="1">
                  <c:v>0.03</c:v>
                </c:pt>
                <c:pt idx="2">
                  <c:v>0.04</c:v>
                </c:pt>
                <c:pt idx="3">
                  <c:v>0.03</c:v>
                </c:pt>
                <c:pt idx="4">
                  <c:v>0.02</c:v>
                </c:pt>
              </c:numCache>
            </c:numRef>
          </c:val>
          <c:smooth val="0"/>
        </c:ser>
        <c:dLbls>
          <c:showLegendKey val="0"/>
          <c:showVal val="0"/>
          <c:showCatName val="0"/>
          <c:showSerName val="0"/>
          <c:showPercent val="0"/>
          <c:showBubbleSize val="0"/>
        </c:dLbls>
        <c:marker val="1"/>
        <c:smooth val="0"/>
        <c:axId val="154417408"/>
        <c:axId val="154427776"/>
      </c:lineChart>
      <c:dateAx>
        <c:axId val="154417408"/>
        <c:scaling>
          <c:orientation val="minMax"/>
        </c:scaling>
        <c:delete val="1"/>
        <c:axPos val="b"/>
        <c:numFmt formatCode="[$-411]ge" sourceLinked="1"/>
        <c:majorTickMark val="out"/>
        <c:minorTickMark val="none"/>
        <c:tickLblPos val="none"/>
        <c:crossAx val="154427776"/>
        <c:crosses val="autoZero"/>
        <c:auto val="1"/>
        <c:lblOffset val="100"/>
        <c:baseTimeUnit val="years"/>
      </c:dateAx>
      <c:valAx>
        <c:axId val="154427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4417408"/>
        <c:crosses val="autoZero"/>
        <c:crossBetween val="between"/>
        <c:majorUnit val="1.0000000000000005E-2"/>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77" l="0.70000000000000062" r="0.70000000000000062" t="0.750000000000011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520467581830467"/>
          <c:y val="0.1580694566902846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[$-411]ge</c:formatCode>
                <c:ptCount val="5"/>
                <c:pt idx="0">
                  <c:v>40179</c:v>
                </c:pt>
                <c:pt idx="1">
                  <c:v>40544</c:v>
                </c:pt>
                <c:pt idx="2">
                  <c:v>40909</c:v>
                </c:pt>
                <c:pt idx="3">
                  <c:v>41275</c:v>
                </c:pt>
                <c:pt idx="4">
                  <c:v>41640</c:v>
                </c:pt>
              </c:numCache>
            </c:numRef>
          </c:cat>
          <c:val>
            <c:numRef>
              <c:f>データ!$CL$6:$CP$6</c:f>
              <c:numCache>
                <c:formatCode>#,##0.00;"△"#,##0.00;"-"</c:formatCode>
                <c:ptCount val="5"/>
                <c:pt idx="0">
                  <c:v>48.86</c:v>
                </c:pt>
                <c:pt idx="1">
                  <c:v>48.41</c:v>
                </c:pt>
                <c:pt idx="2">
                  <c:v>51.96</c:v>
                </c:pt>
                <c:pt idx="3">
                  <c:v>48.86</c:v>
                </c:pt>
                <c:pt idx="4">
                  <c:v>60.24</c:v>
                </c:pt>
              </c:numCache>
            </c:numRef>
          </c:val>
        </c:ser>
        <c:dLbls>
          <c:showLegendKey val="0"/>
          <c:showVal val="0"/>
          <c:showCatName val="0"/>
          <c:showSerName val="0"/>
          <c:showPercent val="0"/>
          <c:showBubbleSize val="0"/>
        </c:dLbls>
        <c:gapWidth val="150"/>
        <c:axId val="155999616"/>
        <c:axId val="156026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54.23</c:v>
                </c:pt>
                <c:pt idx="1">
                  <c:v>55.2</c:v>
                </c:pt>
                <c:pt idx="2">
                  <c:v>54.74</c:v>
                </c:pt>
                <c:pt idx="3">
                  <c:v>53.78</c:v>
                </c:pt>
                <c:pt idx="4">
                  <c:v>53.24</c:v>
                </c:pt>
              </c:numCache>
            </c:numRef>
          </c:val>
          <c:smooth val="0"/>
        </c:ser>
        <c:dLbls>
          <c:showLegendKey val="0"/>
          <c:showVal val="0"/>
          <c:showCatName val="0"/>
          <c:showSerName val="0"/>
          <c:showPercent val="0"/>
          <c:showBubbleSize val="0"/>
        </c:dLbls>
        <c:marker val="1"/>
        <c:smooth val="0"/>
        <c:axId val="155999616"/>
        <c:axId val="156026368"/>
      </c:lineChart>
      <c:dateAx>
        <c:axId val="155999616"/>
        <c:scaling>
          <c:orientation val="minMax"/>
        </c:scaling>
        <c:delete val="1"/>
        <c:axPos val="b"/>
        <c:numFmt formatCode="[$-411]ge" sourceLinked="1"/>
        <c:majorTickMark val="out"/>
        <c:minorTickMark val="none"/>
        <c:tickLblPos val="none"/>
        <c:crossAx val="156026368"/>
        <c:crosses val="autoZero"/>
        <c:auto val="1"/>
        <c:lblOffset val="100"/>
        <c:baseTimeUnit val="years"/>
      </c:dateAx>
      <c:valAx>
        <c:axId val="156026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5999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520467581830467"/>
          <c:y val="0.1580694566902846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[$-411]ge</c:formatCode>
                <c:ptCount val="5"/>
                <c:pt idx="0">
                  <c:v>40179</c:v>
                </c:pt>
                <c:pt idx="1">
                  <c:v>40544</c:v>
                </c:pt>
                <c:pt idx="2">
                  <c:v>40909</c:v>
                </c:pt>
                <c:pt idx="3">
                  <c:v>41275</c:v>
                </c:pt>
                <c:pt idx="4">
                  <c:v>41640</c:v>
                </c:pt>
              </c:numCache>
            </c:numRef>
          </c:cat>
          <c:val>
            <c:numRef>
              <c:f>データ!$CW$6:$DA$6</c:f>
              <c:numCache>
                <c:formatCode>#,##0.00;"△"#,##0.00;"-"</c:formatCode>
                <c:ptCount val="5"/>
                <c:pt idx="0">
                  <c:v>70.34</c:v>
                </c:pt>
                <c:pt idx="1">
                  <c:v>70.87</c:v>
                </c:pt>
                <c:pt idx="2">
                  <c:v>70.89</c:v>
                </c:pt>
                <c:pt idx="3">
                  <c:v>71.75</c:v>
                </c:pt>
                <c:pt idx="4">
                  <c:v>75.7</c:v>
                </c:pt>
              </c:numCache>
            </c:numRef>
          </c:val>
        </c:ser>
        <c:dLbls>
          <c:showLegendKey val="0"/>
          <c:showVal val="0"/>
          <c:showCatName val="0"/>
          <c:showSerName val="0"/>
          <c:showPercent val="0"/>
          <c:showBubbleSize val="0"/>
        </c:dLbls>
        <c:gapWidth val="150"/>
        <c:axId val="157227264"/>
        <c:axId val="157245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83.61</c:v>
                </c:pt>
                <c:pt idx="1">
                  <c:v>83.73</c:v>
                </c:pt>
                <c:pt idx="2">
                  <c:v>83.88</c:v>
                </c:pt>
                <c:pt idx="3">
                  <c:v>84.06</c:v>
                </c:pt>
                <c:pt idx="4">
                  <c:v>84.07</c:v>
                </c:pt>
              </c:numCache>
            </c:numRef>
          </c:val>
          <c:smooth val="0"/>
        </c:ser>
        <c:dLbls>
          <c:showLegendKey val="0"/>
          <c:showVal val="0"/>
          <c:showCatName val="0"/>
          <c:showSerName val="0"/>
          <c:showPercent val="0"/>
          <c:showBubbleSize val="0"/>
        </c:dLbls>
        <c:marker val="1"/>
        <c:smooth val="0"/>
        <c:axId val="157227264"/>
        <c:axId val="157245824"/>
      </c:lineChart>
      <c:dateAx>
        <c:axId val="157227264"/>
        <c:scaling>
          <c:orientation val="minMax"/>
        </c:scaling>
        <c:delete val="1"/>
        <c:axPos val="b"/>
        <c:numFmt formatCode="[$-411]ge" sourceLinked="1"/>
        <c:majorTickMark val="out"/>
        <c:minorTickMark val="none"/>
        <c:tickLblPos val="none"/>
        <c:crossAx val="157245824"/>
        <c:crosses val="autoZero"/>
        <c:auto val="1"/>
        <c:lblOffset val="100"/>
        <c:baseTimeUnit val="years"/>
      </c:dateAx>
      <c:valAx>
        <c:axId val="157245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7227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520467581830464"/>
          <c:y val="0.15806945669028452"/>
          <c:w val="0.8602616255212191"/>
          <c:h val="0.56370168884887828"/>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[$-411]ge</c:formatCode>
                <c:ptCount val="5"/>
                <c:pt idx="0">
                  <c:v>40179</c:v>
                </c:pt>
                <c:pt idx="1">
                  <c:v>40544</c:v>
                </c:pt>
                <c:pt idx="2">
                  <c:v>40909</c:v>
                </c:pt>
                <c:pt idx="3">
                  <c:v>41275</c:v>
                </c:pt>
                <c:pt idx="4">
                  <c:v>41640</c:v>
                </c:pt>
              </c:numCache>
            </c:numRef>
          </c:cat>
          <c:val>
            <c:numRef>
              <c:f>データ!$X$6:$AB$6</c:f>
              <c:numCache>
                <c:formatCode>#,##0.00;"△"#,##0.00;"-"</c:formatCode>
                <c:ptCount val="5"/>
                <c:pt idx="0">
                  <c:v>96.51</c:v>
                </c:pt>
                <c:pt idx="1">
                  <c:v>95.53</c:v>
                </c:pt>
                <c:pt idx="2">
                  <c:v>99.07</c:v>
                </c:pt>
                <c:pt idx="3">
                  <c:v>98.92</c:v>
                </c:pt>
                <c:pt idx="4">
                  <c:v>97.86</c:v>
                </c:pt>
              </c:numCache>
            </c:numRef>
          </c:val>
        </c:ser>
        <c:dLbls>
          <c:showLegendKey val="0"/>
          <c:showVal val="0"/>
          <c:showCatName val="0"/>
          <c:showSerName val="0"/>
          <c:showPercent val="0"/>
          <c:showBubbleSize val="0"/>
        </c:dLbls>
        <c:gapWidth val="150"/>
        <c:axId val="154466176"/>
        <c:axId val="154476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4466176"/>
        <c:axId val="154476544"/>
      </c:lineChart>
      <c:dateAx>
        <c:axId val="154466176"/>
        <c:scaling>
          <c:orientation val="minMax"/>
        </c:scaling>
        <c:delete val="1"/>
        <c:axPos val="b"/>
        <c:numFmt formatCode="[$-411]ge" sourceLinked="1"/>
        <c:majorTickMark val="out"/>
        <c:minorTickMark val="none"/>
        <c:tickLblPos val="none"/>
        <c:crossAx val="154476544"/>
        <c:crosses val="autoZero"/>
        <c:auto val="1"/>
        <c:lblOffset val="100"/>
        <c:baseTimeUnit val="years"/>
      </c:dateAx>
      <c:valAx>
        <c:axId val="154476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4466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[$-411]ge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4502656"/>
        <c:axId val="154504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4502656"/>
        <c:axId val="154504576"/>
      </c:lineChart>
      <c:dateAx>
        <c:axId val="154502656"/>
        <c:scaling>
          <c:orientation val="minMax"/>
        </c:scaling>
        <c:delete val="1"/>
        <c:axPos val="b"/>
        <c:numFmt formatCode="[$-411]ge" sourceLinked="1"/>
        <c:majorTickMark val="out"/>
        <c:minorTickMark val="none"/>
        <c:tickLblPos val="none"/>
        <c:crossAx val="154504576"/>
        <c:crosses val="autoZero"/>
        <c:auto val="1"/>
        <c:lblOffset val="100"/>
        <c:baseTimeUnit val="years"/>
      </c:dateAx>
      <c:valAx>
        <c:axId val="154504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4502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52046758183047"/>
          <c:y val="0.1580694566902847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[$-411]ge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7164672"/>
        <c:axId val="157166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7164672"/>
        <c:axId val="157166592"/>
      </c:lineChart>
      <c:dateAx>
        <c:axId val="157164672"/>
        <c:scaling>
          <c:orientation val="minMax"/>
        </c:scaling>
        <c:delete val="1"/>
        <c:axPos val="b"/>
        <c:numFmt formatCode="[$-411]ge" sourceLinked="1"/>
        <c:majorTickMark val="out"/>
        <c:minorTickMark val="none"/>
        <c:tickLblPos val="none"/>
        <c:crossAx val="157166592"/>
        <c:crosses val="autoZero"/>
        <c:auto val="1"/>
        <c:lblOffset val="100"/>
        <c:baseTimeUnit val="years"/>
      </c:dateAx>
      <c:valAx>
        <c:axId val="157166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7164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66" l="0.70000000000000062" r="0.70000000000000062" t="0.750000000000011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520467581830467"/>
          <c:y val="0.1580694566902846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[$-411]ge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7211264"/>
        <c:axId val="157217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7211264"/>
        <c:axId val="157217536"/>
      </c:lineChart>
      <c:dateAx>
        <c:axId val="157211264"/>
        <c:scaling>
          <c:orientation val="minMax"/>
        </c:scaling>
        <c:delete val="1"/>
        <c:axPos val="b"/>
        <c:numFmt formatCode="[$-411]ge" sourceLinked="1"/>
        <c:majorTickMark val="out"/>
        <c:minorTickMark val="none"/>
        <c:tickLblPos val="none"/>
        <c:crossAx val="157217536"/>
        <c:crosses val="autoZero"/>
        <c:auto val="1"/>
        <c:lblOffset val="100"/>
        <c:baseTimeUnit val="years"/>
      </c:dateAx>
      <c:valAx>
        <c:axId val="157217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7211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520467581830467"/>
          <c:y val="0.1580694566902846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[$-411]ge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5802240"/>
        <c:axId val="155820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5802240"/>
        <c:axId val="155820800"/>
      </c:lineChart>
      <c:dateAx>
        <c:axId val="155802240"/>
        <c:scaling>
          <c:orientation val="minMax"/>
        </c:scaling>
        <c:delete val="1"/>
        <c:axPos val="b"/>
        <c:numFmt formatCode="[$-411]ge" sourceLinked="1"/>
        <c:majorTickMark val="out"/>
        <c:minorTickMark val="none"/>
        <c:tickLblPos val="none"/>
        <c:crossAx val="155820800"/>
        <c:crosses val="autoZero"/>
        <c:auto val="1"/>
        <c:lblOffset val="100"/>
        <c:baseTimeUnit val="years"/>
      </c:dateAx>
      <c:valAx>
        <c:axId val="155820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5802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520467581830467"/>
          <c:y val="0.1580694566902846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[$-411]ge</c:formatCode>
                <c:ptCount val="5"/>
                <c:pt idx="0">
                  <c:v>40179</c:v>
                </c:pt>
                <c:pt idx="1">
                  <c:v>40544</c:v>
                </c:pt>
                <c:pt idx="2">
                  <c:v>40909</c:v>
                </c:pt>
                <c:pt idx="3">
                  <c:v>41275</c:v>
                </c:pt>
                <c:pt idx="4">
                  <c:v>41640</c:v>
                </c:pt>
              </c:numCache>
            </c:numRef>
          </c:cat>
          <c:val>
            <c:numRef>
              <c:f>データ!$BE$6:$BI$6</c:f>
              <c:numCache>
                <c:formatCode>#,##0.00;"△"#,##0.00;"-"</c:formatCode>
                <c:ptCount val="5"/>
                <c:pt idx="0">
                  <c:v>399.98</c:v>
                </c:pt>
                <c:pt idx="1">
                  <c:v>514.46</c:v>
                </c:pt>
                <c:pt idx="2">
                  <c:v>395.77</c:v>
                </c:pt>
                <c:pt idx="3">
                  <c:v>280.33</c:v>
                </c:pt>
                <c:pt idx="4">
                  <c:v>322.10000000000002</c:v>
                </c:pt>
              </c:numCache>
            </c:numRef>
          </c:val>
        </c:ser>
        <c:dLbls>
          <c:showLegendKey val="0"/>
          <c:showVal val="0"/>
          <c:showCatName val="0"/>
          <c:showSerName val="0"/>
          <c:showPercent val="0"/>
          <c:showBubbleSize val="0"/>
        </c:dLbls>
        <c:gapWidth val="150"/>
        <c:axId val="155843584"/>
        <c:axId val="155853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1267.26</c:v>
                </c:pt>
                <c:pt idx="1">
                  <c:v>1239.2</c:v>
                </c:pt>
                <c:pt idx="2">
                  <c:v>1197.82</c:v>
                </c:pt>
                <c:pt idx="3">
                  <c:v>1126.77</c:v>
                </c:pt>
                <c:pt idx="4">
                  <c:v>1044.8</c:v>
                </c:pt>
              </c:numCache>
            </c:numRef>
          </c:val>
          <c:smooth val="0"/>
        </c:ser>
        <c:dLbls>
          <c:showLegendKey val="0"/>
          <c:showVal val="0"/>
          <c:showCatName val="0"/>
          <c:showSerName val="0"/>
          <c:showPercent val="0"/>
          <c:showBubbleSize val="0"/>
        </c:dLbls>
        <c:marker val="1"/>
        <c:smooth val="0"/>
        <c:axId val="155843584"/>
        <c:axId val="155853952"/>
      </c:lineChart>
      <c:dateAx>
        <c:axId val="155843584"/>
        <c:scaling>
          <c:orientation val="minMax"/>
        </c:scaling>
        <c:delete val="1"/>
        <c:axPos val="b"/>
        <c:numFmt formatCode="[$-411]ge" sourceLinked="1"/>
        <c:majorTickMark val="out"/>
        <c:minorTickMark val="none"/>
        <c:tickLblPos val="none"/>
        <c:crossAx val="155853952"/>
        <c:crosses val="autoZero"/>
        <c:auto val="1"/>
        <c:lblOffset val="100"/>
        <c:baseTimeUnit val="years"/>
      </c:dateAx>
      <c:valAx>
        <c:axId val="155853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5843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520467581830467"/>
          <c:y val="0.1580694566902846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[$-411]ge</c:formatCode>
                <c:ptCount val="5"/>
                <c:pt idx="0">
                  <c:v>40179</c:v>
                </c:pt>
                <c:pt idx="1">
                  <c:v>40544</c:v>
                </c:pt>
                <c:pt idx="2">
                  <c:v>40909</c:v>
                </c:pt>
                <c:pt idx="3">
                  <c:v>41275</c:v>
                </c:pt>
                <c:pt idx="4">
                  <c:v>41640</c:v>
                </c:pt>
              </c:numCache>
            </c:numRef>
          </c:cat>
          <c:val>
            <c:numRef>
              <c:f>データ!$BP$6:$BT$6</c:f>
              <c:numCache>
                <c:formatCode>#,##0.00;"△"#,##0.00;"-"</c:formatCode>
                <c:ptCount val="5"/>
                <c:pt idx="0">
                  <c:v>138</c:v>
                </c:pt>
                <c:pt idx="1">
                  <c:v>138.13999999999999</c:v>
                </c:pt>
                <c:pt idx="2">
                  <c:v>145.18</c:v>
                </c:pt>
                <c:pt idx="3">
                  <c:v>147.78</c:v>
                </c:pt>
                <c:pt idx="4">
                  <c:v>145.19</c:v>
                </c:pt>
              </c:numCache>
            </c:numRef>
          </c:val>
        </c:ser>
        <c:dLbls>
          <c:showLegendKey val="0"/>
          <c:showVal val="0"/>
          <c:showCatName val="0"/>
          <c:showSerName val="0"/>
          <c:showPercent val="0"/>
          <c:showBubbleSize val="0"/>
        </c:dLbls>
        <c:gapWidth val="150"/>
        <c:axId val="155884160"/>
        <c:axId val="155890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53.42</c:v>
                </c:pt>
                <c:pt idx="1">
                  <c:v>51.56</c:v>
                </c:pt>
                <c:pt idx="2">
                  <c:v>51.03</c:v>
                </c:pt>
                <c:pt idx="3">
                  <c:v>50.9</c:v>
                </c:pt>
                <c:pt idx="4">
                  <c:v>50.82</c:v>
                </c:pt>
              </c:numCache>
            </c:numRef>
          </c:val>
          <c:smooth val="0"/>
        </c:ser>
        <c:dLbls>
          <c:showLegendKey val="0"/>
          <c:showVal val="0"/>
          <c:showCatName val="0"/>
          <c:showSerName val="0"/>
          <c:showPercent val="0"/>
          <c:showBubbleSize val="0"/>
        </c:dLbls>
        <c:marker val="1"/>
        <c:smooth val="0"/>
        <c:axId val="155884160"/>
        <c:axId val="155890432"/>
      </c:lineChart>
      <c:dateAx>
        <c:axId val="155884160"/>
        <c:scaling>
          <c:orientation val="minMax"/>
        </c:scaling>
        <c:delete val="1"/>
        <c:axPos val="b"/>
        <c:numFmt formatCode="[$-411]ge" sourceLinked="1"/>
        <c:majorTickMark val="out"/>
        <c:minorTickMark val="none"/>
        <c:tickLblPos val="none"/>
        <c:crossAx val="155890432"/>
        <c:crosses val="autoZero"/>
        <c:auto val="1"/>
        <c:lblOffset val="100"/>
        <c:baseTimeUnit val="years"/>
      </c:dateAx>
      <c:valAx>
        <c:axId val="155890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5884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520467581830467"/>
          <c:y val="0.1580694566902846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[$-411]ge</c:formatCode>
                <c:ptCount val="5"/>
                <c:pt idx="0">
                  <c:v>40179</c:v>
                </c:pt>
                <c:pt idx="1">
                  <c:v>40544</c:v>
                </c:pt>
                <c:pt idx="2">
                  <c:v>40909</c:v>
                </c:pt>
                <c:pt idx="3">
                  <c:v>41275</c:v>
                </c:pt>
                <c:pt idx="4">
                  <c:v>41640</c:v>
                </c:pt>
              </c:numCache>
            </c:numRef>
          </c:cat>
          <c:val>
            <c:numRef>
              <c:f>データ!$CA$6:$CE$6</c:f>
              <c:numCache>
                <c:formatCode>#,##0.00;"△"#,##0.00;"-"</c:formatCode>
                <c:ptCount val="5"/>
                <c:pt idx="0">
                  <c:v>114.32</c:v>
                </c:pt>
                <c:pt idx="1">
                  <c:v>112.13</c:v>
                </c:pt>
                <c:pt idx="2">
                  <c:v>108.88</c:v>
                </c:pt>
                <c:pt idx="3">
                  <c:v>106.88</c:v>
                </c:pt>
                <c:pt idx="4">
                  <c:v>111.03</c:v>
                </c:pt>
              </c:numCache>
            </c:numRef>
          </c:val>
        </c:ser>
        <c:dLbls>
          <c:showLegendKey val="0"/>
          <c:showVal val="0"/>
          <c:showCatName val="0"/>
          <c:showSerName val="0"/>
          <c:showPercent val="0"/>
          <c:showBubbleSize val="0"/>
        </c:dLbls>
        <c:gapWidth val="150"/>
        <c:axId val="155987968"/>
        <c:axId val="155989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269.12</c:v>
                </c:pt>
                <c:pt idx="1">
                  <c:v>283.26</c:v>
                </c:pt>
                <c:pt idx="2">
                  <c:v>289.60000000000002</c:v>
                </c:pt>
                <c:pt idx="3">
                  <c:v>293.27</c:v>
                </c:pt>
                <c:pt idx="4">
                  <c:v>300.52</c:v>
                </c:pt>
              </c:numCache>
            </c:numRef>
          </c:val>
          <c:smooth val="0"/>
        </c:ser>
        <c:dLbls>
          <c:showLegendKey val="0"/>
          <c:showVal val="0"/>
          <c:showCatName val="0"/>
          <c:showSerName val="0"/>
          <c:showPercent val="0"/>
          <c:showBubbleSize val="0"/>
        </c:dLbls>
        <c:marker val="1"/>
        <c:smooth val="0"/>
        <c:axId val="155987968"/>
        <c:axId val="155989888"/>
      </c:lineChart>
      <c:dateAx>
        <c:axId val="155987968"/>
        <c:scaling>
          <c:orientation val="minMax"/>
        </c:scaling>
        <c:delete val="1"/>
        <c:axPos val="b"/>
        <c:numFmt formatCode="[$-411]ge" sourceLinked="1"/>
        <c:majorTickMark val="out"/>
        <c:minorTickMark val="none"/>
        <c:tickLblPos val="none"/>
        <c:crossAx val="155989888"/>
        <c:crosses val="autoZero"/>
        <c:auto val="1"/>
        <c:lblOffset val="100"/>
        <c:baseTimeUnit val="years"/>
      </c:dateAx>
      <c:valAx>
        <c:axId val="155989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5987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1025"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1026"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1027"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1028"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171450</xdr:rowOff>
    </xdr:from>
    <xdr:to>
      <xdr:col>31</xdr:col>
      <xdr:colOff>0</xdr:colOff>
      <xdr:row>33</xdr:row>
      <xdr:rowOff>0</xdr:rowOff>
    </xdr:to>
    <xdr:graphicFrame macro="">
      <xdr:nvGraphicFramePr>
        <xdr:cNvPr id="1030"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171450</xdr:rowOff>
    </xdr:from>
    <xdr:to>
      <xdr:col>46</xdr:col>
      <xdr:colOff>0</xdr:colOff>
      <xdr:row>33</xdr:row>
      <xdr:rowOff>0</xdr:rowOff>
    </xdr:to>
    <xdr:graphicFrame macro="">
      <xdr:nvGraphicFramePr>
        <xdr:cNvPr id="1031"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171450</xdr:rowOff>
    </xdr:from>
    <xdr:to>
      <xdr:col>61</xdr:col>
      <xdr:colOff>0</xdr:colOff>
      <xdr:row>33</xdr:row>
      <xdr:rowOff>0</xdr:rowOff>
    </xdr:to>
    <xdr:graphicFrame macro="">
      <xdr:nvGraphicFramePr>
        <xdr:cNvPr id="1032"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171450</xdr:rowOff>
    </xdr:from>
    <xdr:to>
      <xdr:col>16</xdr:col>
      <xdr:colOff>0</xdr:colOff>
      <xdr:row>55</xdr:row>
      <xdr:rowOff>0</xdr:rowOff>
    </xdr:to>
    <xdr:graphicFrame macro="">
      <xdr:nvGraphicFramePr>
        <xdr:cNvPr id="1033"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171450</xdr:rowOff>
    </xdr:from>
    <xdr:to>
      <xdr:col>31</xdr:col>
      <xdr:colOff>0</xdr:colOff>
      <xdr:row>55</xdr:row>
      <xdr:rowOff>0</xdr:rowOff>
    </xdr:to>
    <xdr:graphicFrame macro="">
      <xdr:nvGraphicFramePr>
        <xdr:cNvPr id="1034"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171450</xdr:rowOff>
    </xdr:from>
    <xdr:to>
      <xdr:col>46</xdr:col>
      <xdr:colOff>0</xdr:colOff>
      <xdr:row>55</xdr:row>
      <xdr:rowOff>0</xdr:rowOff>
    </xdr:to>
    <xdr:graphicFrame macro="">
      <xdr:nvGraphicFramePr>
        <xdr:cNvPr id="1035"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171450</xdr:rowOff>
    </xdr:from>
    <xdr:to>
      <xdr:col>61</xdr:col>
      <xdr:colOff>0</xdr:colOff>
      <xdr:row>55</xdr:row>
      <xdr:rowOff>0</xdr:rowOff>
    </xdr:to>
    <xdr:graphicFrame macro="">
      <xdr:nvGraphicFramePr>
        <xdr:cNvPr id="1036"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fld id="{CF8930E8-07E0-43B8-B4C8-3E813C92027B}" type="TxLink">
            <a:rPr lang="ja-JP" altLang="en-US"/>
            <a:pPr/>
            <a:t> </a:t>
          </a:fld>
          <a:endParaRPr lang="ja-JP" altLang="en-US"/>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fld id="{747A3A23-A12E-4398-9002-F366A4796245}" type="TxLink">
            <a:rPr lang="ja-JP" altLang="en-US"/>
            <a:pPr/>
            <a:t> </a:t>
          </a:fld>
          <a:endParaRPr lang="ja-JP" altLang="en-US"/>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fld id="{602CD46F-CA6C-484F-B2B0-29818F0EC67A}" type="TxLink">
            <a:rPr lang="ja-JP" altLang="en-US"/>
            <a:pPr/>
            <a:t> </a:t>
          </a:fld>
          <a:endParaRPr lang="ja-JP" altLang="en-US"/>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rtl="0">
            <a:defRPr sz="1000"/>
          </a:pPr>
          <a:fld id="{2BD6610A-B5E5-446E-8BED-779D1EC47768}" type="TxLink">
            <a:rPr lang="en-US" altLang="ja-JP" sz="900" b="0" i="0" u="none" strike="noStrike" baseline="0">
              <a:solidFill>
                <a:srgbClr val="000000"/>
              </a:solidFill>
              <a:latin typeface="ＭＳ ゴシック"/>
              <a:ea typeface="ＭＳ ゴシック"/>
            </a:rPr>
            <a:pPr algn="r" rtl="0">
              <a:defRPr sz="1000"/>
            </a:pPr>
            <a:t>【992.47】</a:t>
          </a:fld>
          <a:endParaRPr lang="en-US" altLang="ja-JP" sz="900" b="0" i="0" u="none" strike="noStrike" baseline="0">
            <a:solidFill>
              <a:srgbClr val="000000"/>
            </a:solidFill>
            <a:latin typeface="ＭＳ ゴシック"/>
            <a:ea typeface="ＭＳ ゴシック"/>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rtl="0">
            <a:defRPr sz="1000"/>
          </a:pPr>
          <a:fld id="{836D7351-4304-44F6-96D3-04F3D66B1972}" type="TxLink">
            <a:rPr lang="en-US" altLang="ja-JP" sz="900" b="0" i="0" u="none" strike="noStrike" baseline="0">
              <a:solidFill>
                <a:srgbClr val="000000"/>
              </a:solidFill>
              <a:latin typeface="ＭＳ ゴシック"/>
              <a:ea typeface="ＭＳ ゴシック"/>
            </a:rPr>
            <a:pPr algn="r" rtl="0">
              <a:defRPr sz="1000"/>
            </a:pPr>
            <a:t>【83.79】</a:t>
          </a:fld>
          <a:endParaRPr lang="en-US" altLang="ja-JP" sz="900" b="0" i="0" u="none" strike="noStrike" baseline="0">
            <a:solidFill>
              <a:srgbClr val="000000"/>
            </a:solidFill>
            <a:latin typeface="ＭＳ ゴシック"/>
            <a:ea typeface="ＭＳ ゴシック"/>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rtl="0">
            <a:defRPr sz="1000"/>
          </a:pPr>
          <a:fld id="{3E89FA9E-8802-478C-8077-C3E71AE4347F}" type="TxLink">
            <a:rPr lang="en-US" altLang="ja-JP" sz="900" b="0" i="0" u="none" strike="noStrike" baseline="0">
              <a:solidFill>
                <a:srgbClr val="000000"/>
              </a:solidFill>
              <a:latin typeface="ＭＳ ゴシック"/>
              <a:ea typeface="ＭＳ ゴシック"/>
            </a:rPr>
            <a:pPr algn="r" rtl="0">
              <a:defRPr sz="1000"/>
            </a:pPr>
            <a:t>【53.32】</a:t>
          </a:fld>
          <a:endParaRPr lang="en-US" altLang="ja-JP" sz="900" b="0" i="0" u="none" strike="noStrike" baseline="0">
            <a:solidFill>
              <a:srgbClr val="000000"/>
            </a:solidFill>
            <a:latin typeface="ＭＳ ゴシック"/>
            <a:ea typeface="ＭＳ ゴシック"/>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rtl="0">
            <a:defRPr sz="1000"/>
          </a:pPr>
          <a:fld id="{CE92E336-DC22-44B3-87A2-9147F04B3F55}" type="TxLink">
            <a:rPr lang="en-US" altLang="ja-JP" sz="900" b="0" i="0" u="none" strike="noStrike" baseline="0">
              <a:solidFill>
                <a:srgbClr val="000000"/>
              </a:solidFill>
              <a:latin typeface="ＭＳ ゴシック"/>
              <a:ea typeface="ＭＳ ゴシック"/>
            </a:rPr>
            <a:pPr algn="r" rtl="0">
              <a:defRPr sz="1000"/>
            </a:pPr>
            <a:t>【295.10】</a:t>
          </a:fld>
          <a:endParaRPr lang="en-US" altLang="ja-JP" sz="900" b="0" i="0" u="none" strike="noStrike" baseline="0">
            <a:solidFill>
              <a:srgbClr val="000000"/>
            </a:solidFill>
            <a:latin typeface="ＭＳ ゴシック"/>
            <a:ea typeface="ＭＳ ゴシック"/>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rtl="0">
            <a:defRPr sz="1000"/>
          </a:pPr>
          <a:fld id="{B9593A7B-510A-4F4C-A284-5C4C7CCB0457}" type="TxLink">
            <a:rPr lang="en-US" altLang="ja-JP" sz="900" b="0" i="0" u="none" strike="noStrike" baseline="0">
              <a:solidFill>
                <a:srgbClr val="000000"/>
              </a:solidFill>
              <a:latin typeface="ＭＳ ゴシック"/>
              <a:ea typeface="ＭＳ ゴシック"/>
            </a:rPr>
            <a:pPr algn="r" rtl="0">
              <a:defRPr sz="1000"/>
            </a:pPr>
            <a:t>【51.49】</a:t>
          </a:fld>
          <a:endParaRPr lang="en-US" altLang="ja-JP" sz="900" b="0" i="0" u="none" strike="noStrike" baseline="0">
            <a:solidFill>
              <a:srgbClr val="000000"/>
            </a:solidFill>
            <a:latin typeface="ＭＳ ゴシック"/>
            <a:ea typeface="ＭＳ ゴシック"/>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fld id="{38E2FC8D-A509-4001-80F1-6B2773C72BBA}" type="TxLink">
            <a:rPr lang="ja-JP" altLang="en-US"/>
            <a:pPr/>
            <a:t> </a:t>
          </a:fld>
          <a:endParaRPr lang="ja-JP" altLang="en-US"/>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fld id="{94613B6D-0BFE-4644-B8D2-F0979EB876F8}" type="TxLink">
            <a:rPr lang="ja-JP" altLang="en-US"/>
            <a:pPr/>
            <a:t> </a:t>
          </a:fld>
          <a:endParaRPr lang="ja-JP" altLang="en-US"/>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rtl="0">
            <a:defRPr sz="1000"/>
          </a:pPr>
          <a:fld id="{A051F62E-3239-4056-8014-C9BD14D68AFD}" type="TxLink">
            <a:rPr lang="en-US" altLang="ja-JP" sz="900" b="0" i="0" u="none" strike="noStrike" baseline="0">
              <a:solidFill>
                <a:srgbClr val="000000"/>
              </a:solidFill>
              <a:latin typeface="ＭＳ ゴシック"/>
              <a:ea typeface="ＭＳ ゴシック"/>
            </a:rPr>
            <a:pPr algn="r" rtl="0">
              <a:defRPr sz="1000"/>
            </a:pPr>
            <a:t>【0.03】</a:t>
          </a:fld>
          <a:endParaRPr lang="en-US" altLang="ja-JP" sz="900" b="0" i="0" u="none" strike="noStrike" baseline="0">
            <a:solidFill>
              <a:srgbClr val="000000"/>
            </a:solidFill>
            <a:latin typeface="ＭＳ ゴシック"/>
            <a:ea typeface="ＭＳ ゴシック"/>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S1" zoomScaleNormal="100" workbookViewId="0">
      <selection activeCell="CG67" sqref="CG67"/>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宮崎県　西都市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9" t="str">
        <f>データ!I6</f>
        <v>法非適用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F2</v>
      </c>
      <c r="X8" s="49"/>
      <c r="Y8" s="49"/>
      <c r="Z8" s="49"/>
      <c r="AA8" s="49"/>
      <c r="AB8" s="49"/>
      <c r="AC8" s="49"/>
      <c r="AD8" s="3"/>
      <c r="AE8" s="3"/>
      <c r="AF8" s="3"/>
      <c r="AG8" s="3"/>
      <c r="AH8" s="3"/>
      <c r="AI8" s="3"/>
      <c r="AJ8" s="3"/>
      <c r="AK8" s="3"/>
      <c r="AL8" s="45">
        <f>データ!R6</f>
        <v>32058</v>
      </c>
      <c r="AM8" s="45"/>
      <c r="AN8" s="45"/>
      <c r="AO8" s="45"/>
      <c r="AP8" s="45"/>
      <c r="AQ8" s="45"/>
      <c r="AR8" s="45"/>
      <c r="AS8" s="45"/>
      <c r="AT8" s="46">
        <f>データ!S6</f>
        <v>438.79</v>
      </c>
      <c r="AU8" s="46"/>
      <c r="AV8" s="46"/>
      <c r="AW8" s="46"/>
      <c r="AX8" s="46"/>
      <c r="AY8" s="46"/>
      <c r="AZ8" s="46"/>
      <c r="BA8" s="46"/>
      <c r="BB8" s="46">
        <f>データ!T6</f>
        <v>73.06</v>
      </c>
      <c r="BC8" s="46"/>
      <c r="BD8" s="46"/>
      <c r="BE8" s="46"/>
      <c r="BF8" s="46"/>
      <c r="BG8" s="46"/>
      <c r="BH8" s="46"/>
      <c r="BI8" s="46"/>
      <c r="BJ8" s="3"/>
      <c r="BK8" s="3"/>
      <c r="BL8" s="47" t="s">
        <v>9</v>
      </c>
      <c r="BM8" s="48"/>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3" t="s">
        <v>19</v>
      </c>
      <c r="BM9" s="44"/>
      <c r="BN9" s="10" t="s">
        <v>20</v>
      </c>
      <c r="BO9" s="11"/>
      <c r="BP9" s="11"/>
      <c r="BQ9" s="11"/>
      <c r="BR9" s="11"/>
      <c r="BS9" s="11"/>
      <c r="BT9" s="11"/>
      <c r="BU9" s="11"/>
      <c r="BV9" s="11"/>
      <c r="BW9" s="11"/>
      <c r="BX9" s="11"/>
      <c r="BY9" s="12"/>
    </row>
    <row r="10" spans="1:78" ht="18.75" customHeight="1">
      <c r="A10" s="2"/>
      <c r="B10" s="46" t="str">
        <f>データ!M6</f>
        <v>-</v>
      </c>
      <c r="C10" s="46"/>
      <c r="D10" s="46"/>
      <c r="E10" s="46"/>
      <c r="F10" s="46"/>
      <c r="G10" s="46"/>
      <c r="H10" s="46"/>
      <c r="I10" s="46" t="str">
        <f>データ!N6</f>
        <v>該当数値なし</v>
      </c>
      <c r="J10" s="46"/>
      <c r="K10" s="46"/>
      <c r="L10" s="46"/>
      <c r="M10" s="46"/>
      <c r="N10" s="46"/>
      <c r="O10" s="46"/>
      <c r="P10" s="46">
        <f>データ!O6</f>
        <v>7.24</v>
      </c>
      <c r="Q10" s="46"/>
      <c r="R10" s="46"/>
      <c r="S10" s="46"/>
      <c r="T10" s="46"/>
      <c r="U10" s="46"/>
      <c r="V10" s="46"/>
      <c r="W10" s="46">
        <f>データ!P6</f>
        <v>94.62</v>
      </c>
      <c r="X10" s="46"/>
      <c r="Y10" s="46"/>
      <c r="Z10" s="46"/>
      <c r="AA10" s="46"/>
      <c r="AB10" s="46"/>
      <c r="AC10" s="46"/>
      <c r="AD10" s="45">
        <f>データ!Q6</f>
        <v>3218</v>
      </c>
      <c r="AE10" s="45"/>
      <c r="AF10" s="45"/>
      <c r="AG10" s="45"/>
      <c r="AH10" s="45"/>
      <c r="AI10" s="45"/>
      <c r="AJ10" s="45"/>
      <c r="AK10" s="2"/>
      <c r="AL10" s="45">
        <f>データ!U6</f>
        <v>2300</v>
      </c>
      <c r="AM10" s="45"/>
      <c r="AN10" s="45"/>
      <c r="AO10" s="45"/>
      <c r="AP10" s="45"/>
      <c r="AQ10" s="45"/>
      <c r="AR10" s="45"/>
      <c r="AS10" s="45"/>
      <c r="AT10" s="46">
        <f>データ!V6</f>
        <v>2.16</v>
      </c>
      <c r="AU10" s="46"/>
      <c r="AV10" s="46"/>
      <c r="AW10" s="46"/>
      <c r="AX10" s="46"/>
      <c r="AY10" s="46"/>
      <c r="AZ10" s="46"/>
      <c r="BA10" s="46"/>
      <c r="BB10" s="46">
        <f>データ!W6</f>
        <v>1064.81</v>
      </c>
      <c r="BC10" s="46"/>
      <c r="BD10" s="46"/>
      <c r="BE10" s="46"/>
      <c r="BF10" s="46"/>
      <c r="BG10" s="46"/>
      <c r="BH10" s="46"/>
      <c r="BI10" s="46"/>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1" t="s">
        <v>109</v>
      </c>
      <c r="BM16" s="82"/>
      <c r="BN16" s="82"/>
      <c r="BO16" s="82"/>
      <c r="BP16" s="82"/>
      <c r="BQ16" s="82"/>
      <c r="BR16" s="82"/>
      <c r="BS16" s="82"/>
      <c r="BT16" s="82"/>
      <c r="BU16" s="82"/>
      <c r="BV16" s="82"/>
      <c r="BW16" s="82"/>
      <c r="BX16" s="82"/>
      <c r="BY16" s="82"/>
      <c r="BZ16" s="83"/>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1"/>
      <c r="BM17" s="82"/>
      <c r="BN17" s="82"/>
      <c r="BO17" s="82"/>
      <c r="BP17" s="82"/>
      <c r="BQ17" s="82"/>
      <c r="BR17" s="82"/>
      <c r="BS17" s="82"/>
      <c r="BT17" s="82"/>
      <c r="BU17" s="82"/>
      <c r="BV17" s="82"/>
      <c r="BW17" s="82"/>
      <c r="BX17" s="82"/>
      <c r="BY17" s="82"/>
      <c r="BZ17" s="83"/>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1"/>
      <c r="BM18" s="82"/>
      <c r="BN18" s="82"/>
      <c r="BO18" s="82"/>
      <c r="BP18" s="82"/>
      <c r="BQ18" s="82"/>
      <c r="BR18" s="82"/>
      <c r="BS18" s="82"/>
      <c r="BT18" s="82"/>
      <c r="BU18" s="82"/>
      <c r="BV18" s="82"/>
      <c r="BW18" s="82"/>
      <c r="BX18" s="82"/>
      <c r="BY18" s="82"/>
      <c r="BZ18" s="83"/>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1"/>
      <c r="BM19" s="82"/>
      <c r="BN19" s="82"/>
      <c r="BO19" s="82"/>
      <c r="BP19" s="82"/>
      <c r="BQ19" s="82"/>
      <c r="BR19" s="82"/>
      <c r="BS19" s="82"/>
      <c r="BT19" s="82"/>
      <c r="BU19" s="82"/>
      <c r="BV19" s="82"/>
      <c r="BW19" s="82"/>
      <c r="BX19" s="82"/>
      <c r="BY19" s="82"/>
      <c r="BZ19" s="83"/>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1"/>
      <c r="BM20" s="82"/>
      <c r="BN20" s="82"/>
      <c r="BO20" s="82"/>
      <c r="BP20" s="82"/>
      <c r="BQ20" s="82"/>
      <c r="BR20" s="82"/>
      <c r="BS20" s="82"/>
      <c r="BT20" s="82"/>
      <c r="BU20" s="82"/>
      <c r="BV20" s="82"/>
      <c r="BW20" s="82"/>
      <c r="BX20" s="82"/>
      <c r="BY20" s="82"/>
      <c r="BZ20" s="83"/>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1"/>
      <c r="BM21" s="82"/>
      <c r="BN21" s="82"/>
      <c r="BO21" s="82"/>
      <c r="BP21" s="82"/>
      <c r="BQ21" s="82"/>
      <c r="BR21" s="82"/>
      <c r="BS21" s="82"/>
      <c r="BT21" s="82"/>
      <c r="BU21" s="82"/>
      <c r="BV21" s="82"/>
      <c r="BW21" s="82"/>
      <c r="BX21" s="82"/>
      <c r="BY21" s="82"/>
      <c r="BZ21" s="83"/>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1"/>
      <c r="BM22" s="82"/>
      <c r="BN22" s="82"/>
      <c r="BO22" s="82"/>
      <c r="BP22" s="82"/>
      <c r="BQ22" s="82"/>
      <c r="BR22" s="82"/>
      <c r="BS22" s="82"/>
      <c r="BT22" s="82"/>
      <c r="BU22" s="82"/>
      <c r="BV22" s="82"/>
      <c r="BW22" s="82"/>
      <c r="BX22" s="82"/>
      <c r="BY22" s="82"/>
      <c r="BZ22" s="83"/>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1"/>
      <c r="BM23" s="82"/>
      <c r="BN23" s="82"/>
      <c r="BO23" s="82"/>
      <c r="BP23" s="82"/>
      <c r="BQ23" s="82"/>
      <c r="BR23" s="82"/>
      <c r="BS23" s="82"/>
      <c r="BT23" s="82"/>
      <c r="BU23" s="82"/>
      <c r="BV23" s="82"/>
      <c r="BW23" s="82"/>
      <c r="BX23" s="82"/>
      <c r="BY23" s="82"/>
      <c r="BZ23" s="83"/>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1"/>
      <c r="BM24" s="82"/>
      <c r="BN24" s="82"/>
      <c r="BO24" s="82"/>
      <c r="BP24" s="82"/>
      <c r="BQ24" s="82"/>
      <c r="BR24" s="82"/>
      <c r="BS24" s="82"/>
      <c r="BT24" s="82"/>
      <c r="BU24" s="82"/>
      <c r="BV24" s="82"/>
      <c r="BW24" s="82"/>
      <c r="BX24" s="82"/>
      <c r="BY24" s="82"/>
      <c r="BZ24" s="83"/>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1"/>
      <c r="BM25" s="82"/>
      <c r="BN25" s="82"/>
      <c r="BO25" s="82"/>
      <c r="BP25" s="82"/>
      <c r="BQ25" s="82"/>
      <c r="BR25" s="82"/>
      <c r="BS25" s="82"/>
      <c r="BT25" s="82"/>
      <c r="BU25" s="82"/>
      <c r="BV25" s="82"/>
      <c r="BW25" s="82"/>
      <c r="BX25" s="82"/>
      <c r="BY25" s="82"/>
      <c r="BZ25" s="83"/>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1"/>
      <c r="BM26" s="82"/>
      <c r="BN26" s="82"/>
      <c r="BO26" s="82"/>
      <c r="BP26" s="82"/>
      <c r="BQ26" s="82"/>
      <c r="BR26" s="82"/>
      <c r="BS26" s="82"/>
      <c r="BT26" s="82"/>
      <c r="BU26" s="82"/>
      <c r="BV26" s="82"/>
      <c r="BW26" s="82"/>
      <c r="BX26" s="82"/>
      <c r="BY26" s="82"/>
      <c r="BZ26" s="83"/>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1"/>
      <c r="BM27" s="82"/>
      <c r="BN27" s="82"/>
      <c r="BO27" s="82"/>
      <c r="BP27" s="82"/>
      <c r="BQ27" s="82"/>
      <c r="BR27" s="82"/>
      <c r="BS27" s="82"/>
      <c r="BT27" s="82"/>
      <c r="BU27" s="82"/>
      <c r="BV27" s="82"/>
      <c r="BW27" s="82"/>
      <c r="BX27" s="82"/>
      <c r="BY27" s="82"/>
      <c r="BZ27" s="83"/>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1"/>
      <c r="BM28" s="82"/>
      <c r="BN28" s="82"/>
      <c r="BO28" s="82"/>
      <c r="BP28" s="82"/>
      <c r="BQ28" s="82"/>
      <c r="BR28" s="82"/>
      <c r="BS28" s="82"/>
      <c r="BT28" s="82"/>
      <c r="BU28" s="82"/>
      <c r="BV28" s="82"/>
      <c r="BW28" s="82"/>
      <c r="BX28" s="82"/>
      <c r="BY28" s="82"/>
      <c r="BZ28" s="83"/>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1"/>
      <c r="BM29" s="82"/>
      <c r="BN29" s="82"/>
      <c r="BO29" s="82"/>
      <c r="BP29" s="82"/>
      <c r="BQ29" s="82"/>
      <c r="BR29" s="82"/>
      <c r="BS29" s="82"/>
      <c r="BT29" s="82"/>
      <c r="BU29" s="82"/>
      <c r="BV29" s="82"/>
      <c r="BW29" s="82"/>
      <c r="BX29" s="82"/>
      <c r="BY29" s="82"/>
      <c r="BZ29" s="83"/>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1"/>
      <c r="BM30" s="82"/>
      <c r="BN30" s="82"/>
      <c r="BO30" s="82"/>
      <c r="BP30" s="82"/>
      <c r="BQ30" s="82"/>
      <c r="BR30" s="82"/>
      <c r="BS30" s="82"/>
      <c r="BT30" s="82"/>
      <c r="BU30" s="82"/>
      <c r="BV30" s="82"/>
      <c r="BW30" s="82"/>
      <c r="BX30" s="82"/>
      <c r="BY30" s="82"/>
      <c r="BZ30" s="83"/>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1"/>
      <c r="BM31" s="82"/>
      <c r="BN31" s="82"/>
      <c r="BO31" s="82"/>
      <c r="BP31" s="82"/>
      <c r="BQ31" s="82"/>
      <c r="BR31" s="82"/>
      <c r="BS31" s="82"/>
      <c r="BT31" s="82"/>
      <c r="BU31" s="82"/>
      <c r="BV31" s="82"/>
      <c r="BW31" s="82"/>
      <c r="BX31" s="82"/>
      <c r="BY31" s="82"/>
      <c r="BZ31" s="83"/>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1"/>
      <c r="BM32" s="82"/>
      <c r="BN32" s="82"/>
      <c r="BO32" s="82"/>
      <c r="BP32" s="82"/>
      <c r="BQ32" s="82"/>
      <c r="BR32" s="82"/>
      <c r="BS32" s="82"/>
      <c r="BT32" s="82"/>
      <c r="BU32" s="82"/>
      <c r="BV32" s="82"/>
      <c r="BW32" s="82"/>
      <c r="BX32" s="82"/>
      <c r="BY32" s="82"/>
      <c r="BZ32" s="83"/>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1"/>
      <c r="BM33" s="82"/>
      <c r="BN33" s="82"/>
      <c r="BO33" s="82"/>
      <c r="BP33" s="82"/>
      <c r="BQ33" s="82"/>
      <c r="BR33" s="82"/>
      <c r="BS33" s="82"/>
      <c r="BT33" s="82"/>
      <c r="BU33" s="82"/>
      <c r="BV33" s="82"/>
      <c r="BW33" s="82"/>
      <c r="BX33" s="82"/>
      <c r="BY33" s="82"/>
      <c r="BZ33" s="83"/>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81"/>
      <c r="BM34" s="82"/>
      <c r="BN34" s="82"/>
      <c r="BO34" s="82"/>
      <c r="BP34" s="82"/>
      <c r="BQ34" s="82"/>
      <c r="BR34" s="82"/>
      <c r="BS34" s="82"/>
      <c r="BT34" s="82"/>
      <c r="BU34" s="82"/>
      <c r="BV34" s="82"/>
      <c r="BW34" s="82"/>
      <c r="BX34" s="82"/>
      <c r="BY34" s="82"/>
      <c r="BZ34" s="83"/>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81"/>
      <c r="BM35" s="82"/>
      <c r="BN35" s="82"/>
      <c r="BO35" s="82"/>
      <c r="BP35" s="82"/>
      <c r="BQ35" s="82"/>
      <c r="BR35" s="82"/>
      <c r="BS35" s="82"/>
      <c r="BT35" s="82"/>
      <c r="BU35" s="82"/>
      <c r="BV35" s="82"/>
      <c r="BW35" s="82"/>
      <c r="BX35" s="82"/>
      <c r="BY35" s="82"/>
      <c r="BZ35" s="83"/>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1"/>
      <c r="BM36" s="82"/>
      <c r="BN36" s="82"/>
      <c r="BO36" s="82"/>
      <c r="BP36" s="82"/>
      <c r="BQ36" s="82"/>
      <c r="BR36" s="82"/>
      <c r="BS36" s="82"/>
      <c r="BT36" s="82"/>
      <c r="BU36" s="82"/>
      <c r="BV36" s="82"/>
      <c r="BW36" s="82"/>
      <c r="BX36" s="82"/>
      <c r="BY36" s="82"/>
      <c r="BZ36" s="83"/>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1"/>
      <c r="BM37" s="82"/>
      <c r="BN37" s="82"/>
      <c r="BO37" s="82"/>
      <c r="BP37" s="82"/>
      <c r="BQ37" s="82"/>
      <c r="BR37" s="82"/>
      <c r="BS37" s="82"/>
      <c r="BT37" s="82"/>
      <c r="BU37" s="82"/>
      <c r="BV37" s="82"/>
      <c r="BW37" s="82"/>
      <c r="BX37" s="82"/>
      <c r="BY37" s="82"/>
      <c r="BZ37" s="83"/>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1"/>
      <c r="BM38" s="82"/>
      <c r="BN38" s="82"/>
      <c r="BO38" s="82"/>
      <c r="BP38" s="82"/>
      <c r="BQ38" s="82"/>
      <c r="BR38" s="82"/>
      <c r="BS38" s="82"/>
      <c r="BT38" s="82"/>
      <c r="BU38" s="82"/>
      <c r="BV38" s="82"/>
      <c r="BW38" s="82"/>
      <c r="BX38" s="82"/>
      <c r="BY38" s="82"/>
      <c r="BZ38" s="83"/>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1"/>
      <c r="BM39" s="82"/>
      <c r="BN39" s="82"/>
      <c r="BO39" s="82"/>
      <c r="BP39" s="82"/>
      <c r="BQ39" s="82"/>
      <c r="BR39" s="82"/>
      <c r="BS39" s="82"/>
      <c r="BT39" s="82"/>
      <c r="BU39" s="82"/>
      <c r="BV39" s="82"/>
      <c r="BW39" s="82"/>
      <c r="BX39" s="82"/>
      <c r="BY39" s="82"/>
      <c r="BZ39" s="83"/>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1"/>
      <c r="BM40" s="82"/>
      <c r="BN40" s="82"/>
      <c r="BO40" s="82"/>
      <c r="BP40" s="82"/>
      <c r="BQ40" s="82"/>
      <c r="BR40" s="82"/>
      <c r="BS40" s="82"/>
      <c r="BT40" s="82"/>
      <c r="BU40" s="82"/>
      <c r="BV40" s="82"/>
      <c r="BW40" s="82"/>
      <c r="BX40" s="82"/>
      <c r="BY40" s="82"/>
      <c r="BZ40" s="83"/>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1"/>
      <c r="BM41" s="82"/>
      <c r="BN41" s="82"/>
      <c r="BO41" s="82"/>
      <c r="BP41" s="82"/>
      <c r="BQ41" s="82"/>
      <c r="BR41" s="82"/>
      <c r="BS41" s="82"/>
      <c r="BT41" s="82"/>
      <c r="BU41" s="82"/>
      <c r="BV41" s="82"/>
      <c r="BW41" s="82"/>
      <c r="BX41" s="82"/>
      <c r="BY41" s="82"/>
      <c r="BZ41" s="83"/>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1"/>
      <c r="BM42" s="82"/>
      <c r="BN42" s="82"/>
      <c r="BO42" s="82"/>
      <c r="BP42" s="82"/>
      <c r="BQ42" s="82"/>
      <c r="BR42" s="82"/>
      <c r="BS42" s="82"/>
      <c r="BT42" s="82"/>
      <c r="BU42" s="82"/>
      <c r="BV42" s="82"/>
      <c r="BW42" s="82"/>
      <c r="BX42" s="82"/>
      <c r="BY42" s="82"/>
      <c r="BZ42" s="83"/>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1"/>
      <c r="BM43" s="82"/>
      <c r="BN43" s="82"/>
      <c r="BO43" s="82"/>
      <c r="BP43" s="82"/>
      <c r="BQ43" s="82"/>
      <c r="BR43" s="82"/>
      <c r="BS43" s="82"/>
      <c r="BT43" s="82"/>
      <c r="BU43" s="82"/>
      <c r="BV43" s="82"/>
      <c r="BW43" s="82"/>
      <c r="BX43" s="82"/>
      <c r="BY43" s="82"/>
      <c r="BZ43" s="83"/>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4"/>
      <c r="BM44" s="85"/>
      <c r="BN44" s="85"/>
      <c r="BO44" s="85"/>
      <c r="BP44" s="85"/>
      <c r="BQ44" s="85"/>
      <c r="BR44" s="85"/>
      <c r="BS44" s="85"/>
      <c r="BT44" s="85"/>
      <c r="BU44" s="85"/>
      <c r="BV44" s="85"/>
      <c r="BW44" s="85"/>
      <c r="BX44" s="85"/>
      <c r="BY44" s="85"/>
      <c r="BZ44" s="86"/>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81" t="s">
        <v>110</v>
      </c>
      <c r="BM66" s="82"/>
      <c r="BN66" s="82"/>
      <c r="BO66" s="82"/>
      <c r="BP66" s="82"/>
      <c r="BQ66" s="82"/>
      <c r="BR66" s="82"/>
      <c r="BS66" s="82"/>
      <c r="BT66" s="82"/>
      <c r="BU66" s="82"/>
      <c r="BV66" s="82"/>
      <c r="BW66" s="82"/>
      <c r="BX66" s="82"/>
      <c r="BY66" s="82"/>
      <c r="BZ66" s="83"/>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81"/>
      <c r="BM67" s="82"/>
      <c r="BN67" s="82"/>
      <c r="BO67" s="82"/>
      <c r="BP67" s="82"/>
      <c r="BQ67" s="82"/>
      <c r="BR67" s="82"/>
      <c r="BS67" s="82"/>
      <c r="BT67" s="82"/>
      <c r="BU67" s="82"/>
      <c r="BV67" s="82"/>
      <c r="BW67" s="82"/>
      <c r="BX67" s="82"/>
      <c r="BY67" s="82"/>
      <c r="BZ67" s="83"/>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81"/>
      <c r="BM68" s="82"/>
      <c r="BN68" s="82"/>
      <c r="BO68" s="82"/>
      <c r="BP68" s="82"/>
      <c r="BQ68" s="82"/>
      <c r="BR68" s="82"/>
      <c r="BS68" s="82"/>
      <c r="BT68" s="82"/>
      <c r="BU68" s="82"/>
      <c r="BV68" s="82"/>
      <c r="BW68" s="82"/>
      <c r="BX68" s="82"/>
      <c r="BY68" s="82"/>
      <c r="BZ68" s="83"/>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81"/>
      <c r="BM69" s="82"/>
      <c r="BN69" s="82"/>
      <c r="BO69" s="82"/>
      <c r="BP69" s="82"/>
      <c r="BQ69" s="82"/>
      <c r="BR69" s="82"/>
      <c r="BS69" s="82"/>
      <c r="BT69" s="82"/>
      <c r="BU69" s="82"/>
      <c r="BV69" s="82"/>
      <c r="BW69" s="82"/>
      <c r="BX69" s="82"/>
      <c r="BY69" s="82"/>
      <c r="BZ69" s="83"/>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81"/>
      <c r="BM70" s="82"/>
      <c r="BN70" s="82"/>
      <c r="BO70" s="82"/>
      <c r="BP70" s="82"/>
      <c r="BQ70" s="82"/>
      <c r="BR70" s="82"/>
      <c r="BS70" s="82"/>
      <c r="BT70" s="82"/>
      <c r="BU70" s="82"/>
      <c r="BV70" s="82"/>
      <c r="BW70" s="82"/>
      <c r="BX70" s="82"/>
      <c r="BY70" s="82"/>
      <c r="BZ70" s="83"/>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81"/>
      <c r="BM71" s="82"/>
      <c r="BN71" s="82"/>
      <c r="BO71" s="82"/>
      <c r="BP71" s="82"/>
      <c r="BQ71" s="82"/>
      <c r="BR71" s="82"/>
      <c r="BS71" s="82"/>
      <c r="BT71" s="82"/>
      <c r="BU71" s="82"/>
      <c r="BV71" s="82"/>
      <c r="BW71" s="82"/>
      <c r="BX71" s="82"/>
      <c r="BY71" s="82"/>
      <c r="BZ71" s="83"/>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81"/>
      <c r="BM72" s="82"/>
      <c r="BN72" s="82"/>
      <c r="BO72" s="82"/>
      <c r="BP72" s="82"/>
      <c r="BQ72" s="82"/>
      <c r="BR72" s="82"/>
      <c r="BS72" s="82"/>
      <c r="BT72" s="82"/>
      <c r="BU72" s="82"/>
      <c r="BV72" s="82"/>
      <c r="BW72" s="82"/>
      <c r="BX72" s="82"/>
      <c r="BY72" s="82"/>
      <c r="BZ72" s="83"/>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81"/>
      <c r="BM73" s="82"/>
      <c r="BN73" s="82"/>
      <c r="BO73" s="82"/>
      <c r="BP73" s="82"/>
      <c r="BQ73" s="82"/>
      <c r="BR73" s="82"/>
      <c r="BS73" s="82"/>
      <c r="BT73" s="82"/>
      <c r="BU73" s="82"/>
      <c r="BV73" s="82"/>
      <c r="BW73" s="82"/>
      <c r="BX73" s="82"/>
      <c r="BY73" s="82"/>
      <c r="BZ73" s="83"/>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81"/>
      <c r="BM74" s="82"/>
      <c r="BN74" s="82"/>
      <c r="BO74" s="82"/>
      <c r="BP74" s="82"/>
      <c r="BQ74" s="82"/>
      <c r="BR74" s="82"/>
      <c r="BS74" s="82"/>
      <c r="BT74" s="82"/>
      <c r="BU74" s="82"/>
      <c r="BV74" s="82"/>
      <c r="BW74" s="82"/>
      <c r="BX74" s="82"/>
      <c r="BY74" s="82"/>
      <c r="BZ74" s="83"/>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81"/>
      <c r="BM75" s="82"/>
      <c r="BN75" s="82"/>
      <c r="BO75" s="82"/>
      <c r="BP75" s="82"/>
      <c r="BQ75" s="82"/>
      <c r="BR75" s="82"/>
      <c r="BS75" s="82"/>
      <c r="BT75" s="82"/>
      <c r="BU75" s="82"/>
      <c r="BV75" s="82"/>
      <c r="BW75" s="82"/>
      <c r="BX75" s="82"/>
      <c r="BY75" s="82"/>
      <c r="BZ75" s="83"/>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81"/>
      <c r="BM76" s="82"/>
      <c r="BN76" s="82"/>
      <c r="BO76" s="82"/>
      <c r="BP76" s="82"/>
      <c r="BQ76" s="82"/>
      <c r="BR76" s="82"/>
      <c r="BS76" s="82"/>
      <c r="BT76" s="82"/>
      <c r="BU76" s="82"/>
      <c r="BV76" s="82"/>
      <c r="BW76" s="82"/>
      <c r="BX76" s="82"/>
      <c r="BY76" s="82"/>
      <c r="BZ76" s="83"/>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81"/>
      <c r="BM77" s="82"/>
      <c r="BN77" s="82"/>
      <c r="BO77" s="82"/>
      <c r="BP77" s="82"/>
      <c r="BQ77" s="82"/>
      <c r="BR77" s="82"/>
      <c r="BS77" s="82"/>
      <c r="BT77" s="82"/>
      <c r="BU77" s="82"/>
      <c r="BV77" s="82"/>
      <c r="BW77" s="82"/>
      <c r="BX77" s="82"/>
      <c r="BY77" s="82"/>
      <c r="BZ77" s="83"/>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81"/>
      <c r="BM78" s="82"/>
      <c r="BN78" s="82"/>
      <c r="BO78" s="82"/>
      <c r="BP78" s="82"/>
      <c r="BQ78" s="82"/>
      <c r="BR78" s="82"/>
      <c r="BS78" s="82"/>
      <c r="BT78" s="82"/>
      <c r="BU78" s="82"/>
      <c r="BV78" s="82"/>
      <c r="BW78" s="82"/>
      <c r="BX78" s="82"/>
      <c r="BY78" s="82"/>
      <c r="BZ78" s="83"/>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81"/>
      <c r="BM79" s="82"/>
      <c r="BN79" s="82"/>
      <c r="BO79" s="82"/>
      <c r="BP79" s="82"/>
      <c r="BQ79" s="82"/>
      <c r="BR79" s="82"/>
      <c r="BS79" s="82"/>
      <c r="BT79" s="82"/>
      <c r="BU79" s="82"/>
      <c r="BV79" s="82"/>
      <c r="BW79" s="82"/>
      <c r="BX79" s="82"/>
      <c r="BY79" s="82"/>
      <c r="BZ79" s="83"/>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81"/>
      <c r="BM80" s="82"/>
      <c r="BN80" s="82"/>
      <c r="BO80" s="82"/>
      <c r="BP80" s="82"/>
      <c r="BQ80" s="82"/>
      <c r="BR80" s="82"/>
      <c r="BS80" s="82"/>
      <c r="BT80" s="82"/>
      <c r="BU80" s="82"/>
      <c r="BV80" s="82"/>
      <c r="BW80" s="82"/>
      <c r="BX80" s="82"/>
      <c r="BY80" s="82"/>
      <c r="BZ80" s="83"/>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81"/>
      <c r="BM81" s="82"/>
      <c r="BN81" s="82"/>
      <c r="BO81" s="82"/>
      <c r="BP81" s="82"/>
      <c r="BQ81" s="82"/>
      <c r="BR81" s="82"/>
      <c r="BS81" s="82"/>
      <c r="BT81" s="82"/>
      <c r="BU81" s="82"/>
      <c r="BV81" s="82"/>
      <c r="BW81" s="82"/>
      <c r="BX81" s="82"/>
      <c r="BY81" s="82"/>
      <c r="BZ81" s="83"/>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4"/>
      <c r="BM82" s="85"/>
      <c r="BN82" s="85"/>
      <c r="BO82" s="85"/>
      <c r="BP82" s="85"/>
      <c r="BQ82" s="85"/>
      <c r="BR82" s="85"/>
      <c r="BS82" s="85"/>
      <c r="BT82" s="85"/>
      <c r="BU82" s="85"/>
      <c r="BV82" s="85"/>
      <c r="BW82" s="85"/>
      <c r="BX82" s="85"/>
      <c r="BY82" s="85"/>
      <c r="BZ82" s="86"/>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60:BJ61"/>
    <mergeCell ref="BL16:BZ44"/>
    <mergeCell ref="C34:P35"/>
    <mergeCell ref="R34:AE35"/>
    <mergeCell ref="AG34:AT35"/>
    <mergeCell ref="AV34:BI35"/>
    <mergeCell ref="BL47:BZ63"/>
    <mergeCell ref="C56:P57"/>
    <mergeCell ref="R56:AE57"/>
    <mergeCell ref="AG56:AT57"/>
    <mergeCell ref="AV56:BI57"/>
    <mergeCell ref="BL45:BZ46"/>
    <mergeCell ref="BB10:BI10"/>
    <mergeCell ref="BL10:BM10"/>
    <mergeCell ref="BL11:BZ13"/>
    <mergeCell ref="B14:BJ15"/>
    <mergeCell ref="BL14:BZ15"/>
    <mergeCell ref="B10:H10"/>
    <mergeCell ref="I10:O10"/>
    <mergeCell ref="P10:V10"/>
    <mergeCell ref="W10:AC10"/>
    <mergeCell ref="AD10:AJ10"/>
    <mergeCell ref="AL10:AS10"/>
    <mergeCell ref="B8:H8"/>
    <mergeCell ref="I8:O8"/>
    <mergeCell ref="P8:V8"/>
    <mergeCell ref="W8:AC8"/>
    <mergeCell ref="AT10:BA10"/>
    <mergeCell ref="B9:H9"/>
    <mergeCell ref="I9:O9"/>
    <mergeCell ref="P9:V9"/>
    <mergeCell ref="W9:AC9"/>
    <mergeCell ref="AD9:AJ9"/>
    <mergeCell ref="BL9:BM9"/>
    <mergeCell ref="AT7:BA7"/>
    <mergeCell ref="BB7:BI7"/>
    <mergeCell ref="AL8:AS8"/>
    <mergeCell ref="AT8:BA8"/>
    <mergeCell ref="BB8:BI8"/>
    <mergeCell ref="AL9:AS9"/>
    <mergeCell ref="AT9:BA9"/>
    <mergeCell ref="BB9:BI9"/>
    <mergeCell ref="BL8:BM8"/>
    <mergeCell ref="B2:BZ4"/>
    <mergeCell ref="B6:AC6"/>
    <mergeCell ref="B7:H7"/>
    <mergeCell ref="I7:O7"/>
    <mergeCell ref="P7:V7"/>
    <mergeCell ref="W7:AC7"/>
    <mergeCell ref="AL7:AS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452084</v>
      </c>
      <c r="D6" s="31">
        <f t="shared" si="3"/>
        <v>47</v>
      </c>
      <c r="E6" s="31">
        <f t="shared" si="3"/>
        <v>17</v>
      </c>
      <c r="F6" s="31">
        <f t="shared" si="3"/>
        <v>5</v>
      </c>
      <c r="G6" s="31">
        <f t="shared" si="3"/>
        <v>0</v>
      </c>
      <c r="H6" s="31" t="str">
        <f t="shared" si="3"/>
        <v>宮崎県　西都市</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7.24</v>
      </c>
      <c r="P6" s="32">
        <f t="shared" si="3"/>
        <v>94.62</v>
      </c>
      <c r="Q6" s="32">
        <f t="shared" si="3"/>
        <v>3218</v>
      </c>
      <c r="R6" s="32">
        <f t="shared" si="3"/>
        <v>32058</v>
      </c>
      <c r="S6" s="32">
        <f t="shared" si="3"/>
        <v>438.79</v>
      </c>
      <c r="T6" s="32">
        <f t="shared" si="3"/>
        <v>73.06</v>
      </c>
      <c r="U6" s="32">
        <f t="shared" si="3"/>
        <v>2300</v>
      </c>
      <c r="V6" s="32">
        <f t="shared" si="3"/>
        <v>2.16</v>
      </c>
      <c r="W6" s="32">
        <f t="shared" si="3"/>
        <v>1064.81</v>
      </c>
      <c r="X6" s="33">
        <f>IF(X7="",NA(),X7)</f>
        <v>96.51</v>
      </c>
      <c r="Y6" s="33">
        <f t="shared" ref="Y6:AG6" si="4">IF(Y7="",NA(),Y7)</f>
        <v>95.53</v>
      </c>
      <c r="Z6" s="33">
        <f t="shared" si="4"/>
        <v>99.07</v>
      </c>
      <c r="AA6" s="33">
        <f t="shared" si="4"/>
        <v>98.92</v>
      </c>
      <c r="AB6" s="33">
        <f t="shared" si="4"/>
        <v>97.86</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399.98</v>
      </c>
      <c r="BF6" s="33">
        <f t="shared" ref="BF6:BN6" si="7">IF(BF7="",NA(),BF7)</f>
        <v>514.46</v>
      </c>
      <c r="BG6" s="33">
        <f t="shared" si="7"/>
        <v>395.77</v>
      </c>
      <c r="BH6" s="33">
        <f t="shared" si="7"/>
        <v>280.33</v>
      </c>
      <c r="BI6" s="33">
        <f t="shared" si="7"/>
        <v>322.10000000000002</v>
      </c>
      <c r="BJ6" s="33">
        <f t="shared" si="7"/>
        <v>1267.26</v>
      </c>
      <c r="BK6" s="33">
        <f t="shared" si="7"/>
        <v>1239.2</v>
      </c>
      <c r="BL6" s="33">
        <f t="shared" si="7"/>
        <v>1197.82</v>
      </c>
      <c r="BM6" s="33">
        <f t="shared" si="7"/>
        <v>1126.77</v>
      </c>
      <c r="BN6" s="33">
        <f t="shared" si="7"/>
        <v>1044.8</v>
      </c>
      <c r="BO6" s="32" t="str">
        <f>IF(BO7="","",IF(BO7="-","【-】","【"&amp;SUBSTITUTE(TEXT(BO7,"#,##0.00"),"-","△")&amp;"】"))</f>
        <v>【992.47】</v>
      </c>
      <c r="BP6" s="33">
        <f>IF(BP7="",NA(),BP7)</f>
        <v>138</v>
      </c>
      <c r="BQ6" s="33">
        <f t="shared" ref="BQ6:BY6" si="8">IF(BQ7="",NA(),BQ7)</f>
        <v>138.13999999999999</v>
      </c>
      <c r="BR6" s="33">
        <f t="shared" si="8"/>
        <v>145.18</v>
      </c>
      <c r="BS6" s="33">
        <f t="shared" si="8"/>
        <v>147.78</v>
      </c>
      <c r="BT6" s="33">
        <f t="shared" si="8"/>
        <v>145.19</v>
      </c>
      <c r="BU6" s="33">
        <f t="shared" si="8"/>
        <v>53.42</v>
      </c>
      <c r="BV6" s="33">
        <f t="shared" si="8"/>
        <v>51.56</v>
      </c>
      <c r="BW6" s="33">
        <f t="shared" si="8"/>
        <v>51.03</v>
      </c>
      <c r="BX6" s="33">
        <f t="shared" si="8"/>
        <v>50.9</v>
      </c>
      <c r="BY6" s="33">
        <f t="shared" si="8"/>
        <v>50.82</v>
      </c>
      <c r="BZ6" s="32" t="str">
        <f>IF(BZ7="","",IF(BZ7="-","【-】","【"&amp;SUBSTITUTE(TEXT(BZ7,"#,##0.00"),"-","△")&amp;"】"))</f>
        <v>【51.49】</v>
      </c>
      <c r="CA6" s="33">
        <f>IF(CA7="",NA(),CA7)</f>
        <v>114.32</v>
      </c>
      <c r="CB6" s="33">
        <f t="shared" ref="CB6:CJ6" si="9">IF(CB7="",NA(),CB7)</f>
        <v>112.13</v>
      </c>
      <c r="CC6" s="33">
        <f t="shared" si="9"/>
        <v>108.88</v>
      </c>
      <c r="CD6" s="33">
        <f t="shared" si="9"/>
        <v>106.88</v>
      </c>
      <c r="CE6" s="33">
        <f t="shared" si="9"/>
        <v>111.03</v>
      </c>
      <c r="CF6" s="33">
        <f t="shared" si="9"/>
        <v>269.12</v>
      </c>
      <c r="CG6" s="33">
        <f t="shared" si="9"/>
        <v>283.26</v>
      </c>
      <c r="CH6" s="33">
        <f t="shared" si="9"/>
        <v>289.60000000000002</v>
      </c>
      <c r="CI6" s="33">
        <f t="shared" si="9"/>
        <v>293.27</v>
      </c>
      <c r="CJ6" s="33">
        <f t="shared" si="9"/>
        <v>300.52</v>
      </c>
      <c r="CK6" s="32" t="str">
        <f>IF(CK7="","",IF(CK7="-","【-】","【"&amp;SUBSTITUTE(TEXT(CK7,"#,##0.00"),"-","△")&amp;"】"))</f>
        <v>【295.10】</v>
      </c>
      <c r="CL6" s="33">
        <f>IF(CL7="",NA(),CL7)</f>
        <v>48.86</v>
      </c>
      <c r="CM6" s="33">
        <f t="shared" ref="CM6:CU6" si="10">IF(CM7="",NA(),CM7)</f>
        <v>48.41</v>
      </c>
      <c r="CN6" s="33">
        <f t="shared" si="10"/>
        <v>51.96</v>
      </c>
      <c r="CO6" s="33">
        <f t="shared" si="10"/>
        <v>48.86</v>
      </c>
      <c r="CP6" s="33">
        <f t="shared" si="10"/>
        <v>60.24</v>
      </c>
      <c r="CQ6" s="33">
        <f t="shared" si="10"/>
        <v>54.23</v>
      </c>
      <c r="CR6" s="33">
        <f t="shared" si="10"/>
        <v>55.2</v>
      </c>
      <c r="CS6" s="33">
        <f t="shared" si="10"/>
        <v>54.74</v>
      </c>
      <c r="CT6" s="33">
        <f t="shared" si="10"/>
        <v>53.78</v>
      </c>
      <c r="CU6" s="33">
        <f t="shared" si="10"/>
        <v>53.24</v>
      </c>
      <c r="CV6" s="32" t="str">
        <f>IF(CV7="","",IF(CV7="-","【-】","【"&amp;SUBSTITUTE(TEXT(CV7,"#,##0.00"),"-","△")&amp;"】"))</f>
        <v>【53.32】</v>
      </c>
      <c r="CW6" s="33">
        <f>IF(CW7="",NA(),CW7)</f>
        <v>70.34</v>
      </c>
      <c r="CX6" s="33">
        <f t="shared" ref="CX6:DF6" si="11">IF(CX7="",NA(),CX7)</f>
        <v>70.87</v>
      </c>
      <c r="CY6" s="33">
        <f t="shared" si="11"/>
        <v>70.89</v>
      </c>
      <c r="CZ6" s="33">
        <f t="shared" si="11"/>
        <v>71.75</v>
      </c>
      <c r="DA6" s="33">
        <f t="shared" si="11"/>
        <v>75.7</v>
      </c>
      <c r="DB6" s="33">
        <f t="shared" si="11"/>
        <v>83.61</v>
      </c>
      <c r="DC6" s="33">
        <f t="shared" si="11"/>
        <v>83.73</v>
      </c>
      <c r="DD6" s="33">
        <f t="shared" si="11"/>
        <v>83.88</v>
      </c>
      <c r="DE6" s="33">
        <f t="shared" si="11"/>
        <v>84.06</v>
      </c>
      <c r="DF6" s="33">
        <f t="shared" si="11"/>
        <v>84.07</v>
      </c>
      <c r="DG6" s="32" t="str">
        <f>IF(DG7="","",IF(DG7="-","【-】","【"&amp;SUBSTITUTE(TEXT(DG7,"#,##0.00"),"-","△")&amp;"】"))</f>
        <v>【83.79】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0.02</v>
      </c>
      <c r="EJ6" s="33">
        <f t="shared" si="14"/>
        <v>0.03</v>
      </c>
      <c r="EK6" s="33">
        <f t="shared" si="14"/>
        <v>0.04</v>
      </c>
      <c r="EL6" s="33">
        <f t="shared" si="14"/>
        <v>0.03</v>
      </c>
      <c r="EM6" s="33">
        <f t="shared" si="14"/>
        <v>0.02</v>
      </c>
      <c r="EN6" s="32" t="str">
        <f>IF(EN7="","",IF(EN7="-","【-】","【"&amp;SUBSTITUTE(TEXT(EN7,"#,##0.00"),"-","△")&amp;"】"))</f>
        <v>【0.03】</v>
      </c>
    </row>
    <row r="7" spans="1:144" s="34" customFormat="1">
      <c r="A7" s="26"/>
      <c r="B7" s="35">
        <v>2014</v>
      </c>
      <c r="C7" s="35">
        <v>452084</v>
      </c>
      <c r="D7" s="35">
        <v>47</v>
      </c>
      <c r="E7" s="35">
        <v>17</v>
      </c>
      <c r="F7" s="35">
        <v>5</v>
      </c>
      <c r="G7" s="35">
        <v>0</v>
      </c>
      <c r="H7" s="35" t="s">
        <v>96</v>
      </c>
      <c r="I7" s="35" t="s">
        <v>97</v>
      </c>
      <c r="J7" s="35" t="s">
        <v>98</v>
      </c>
      <c r="K7" s="35" t="s">
        <v>99</v>
      </c>
      <c r="L7" s="35" t="s">
        <v>100</v>
      </c>
      <c r="M7" s="36" t="s">
        <v>101</v>
      </c>
      <c r="N7" s="36" t="s">
        <v>102</v>
      </c>
      <c r="O7" s="36">
        <v>7.24</v>
      </c>
      <c r="P7" s="36">
        <v>94.62</v>
      </c>
      <c r="Q7" s="36">
        <v>3218</v>
      </c>
      <c r="R7" s="36">
        <v>32058</v>
      </c>
      <c r="S7" s="36">
        <v>438.79</v>
      </c>
      <c r="T7" s="36">
        <v>73.06</v>
      </c>
      <c r="U7" s="36">
        <v>2300</v>
      </c>
      <c r="V7" s="36">
        <v>2.16</v>
      </c>
      <c r="W7" s="36">
        <v>1064.81</v>
      </c>
      <c r="X7" s="36">
        <v>96.51</v>
      </c>
      <c r="Y7" s="36">
        <v>95.53</v>
      </c>
      <c r="Z7" s="36">
        <v>99.07</v>
      </c>
      <c r="AA7" s="36">
        <v>98.92</v>
      </c>
      <c r="AB7" s="36">
        <v>97.86</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399.98</v>
      </c>
      <c r="BF7" s="36">
        <v>514.46</v>
      </c>
      <c r="BG7" s="36">
        <v>395.77</v>
      </c>
      <c r="BH7" s="36">
        <v>280.33</v>
      </c>
      <c r="BI7" s="36">
        <v>322.10000000000002</v>
      </c>
      <c r="BJ7" s="36">
        <v>1267.26</v>
      </c>
      <c r="BK7" s="36">
        <v>1239.2</v>
      </c>
      <c r="BL7" s="36">
        <v>1197.82</v>
      </c>
      <c r="BM7" s="36">
        <v>1126.77</v>
      </c>
      <c r="BN7" s="36">
        <v>1044.8</v>
      </c>
      <c r="BO7" s="36">
        <v>992.47</v>
      </c>
      <c r="BP7" s="36">
        <v>138</v>
      </c>
      <c r="BQ7" s="36">
        <v>138.13999999999999</v>
      </c>
      <c r="BR7" s="36">
        <v>145.18</v>
      </c>
      <c r="BS7" s="36">
        <v>147.78</v>
      </c>
      <c r="BT7" s="36">
        <v>145.19</v>
      </c>
      <c r="BU7" s="36">
        <v>53.42</v>
      </c>
      <c r="BV7" s="36">
        <v>51.56</v>
      </c>
      <c r="BW7" s="36">
        <v>51.03</v>
      </c>
      <c r="BX7" s="36">
        <v>50.9</v>
      </c>
      <c r="BY7" s="36">
        <v>50.82</v>
      </c>
      <c r="BZ7" s="36">
        <v>51.49</v>
      </c>
      <c r="CA7" s="36">
        <v>114.32</v>
      </c>
      <c r="CB7" s="36">
        <v>112.13</v>
      </c>
      <c r="CC7" s="36">
        <v>108.88</v>
      </c>
      <c r="CD7" s="36">
        <v>106.88</v>
      </c>
      <c r="CE7" s="36">
        <v>111.03</v>
      </c>
      <c r="CF7" s="36">
        <v>269.12</v>
      </c>
      <c r="CG7" s="36">
        <v>283.26</v>
      </c>
      <c r="CH7" s="36">
        <v>289.60000000000002</v>
      </c>
      <c r="CI7" s="36">
        <v>293.27</v>
      </c>
      <c r="CJ7" s="36">
        <v>300.52</v>
      </c>
      <c r="CK7" s="36">
        <v>295.10000000000002</v>
      </c>
      <c r="CL7" s="36">
        <v>48.86</v>
      </c>
      <c r="CM7" s="36">
        <v>48.41</v>
      </c>
      <c r="CN7" s="36">
        <v>51.96</v>
      </c>
      <c r="CO7" s="36">
        <v>48.86</v>
      </c>
      <c r="CP7" s="36">
        <v>60.24</v>
      </c>
      <c r="CQ7" s="36">
        <v>54.23</v>
      </c>
      <c r="CR7" s="36">
        <v>55.2</v>
      </c>
      <c r="CS7" s="36">
        <v>54.74</v>
      </c>
      <c r="CT7" s="36">
        <v>53.78</v>
      </c>
      <c r="CU7" s="36">
        <v>53.24</v>
      </c>
      <c r="CV7" s="36">
        <v>53.32</v>
      </c>
      <c r="CW7" s="36">
        <v>70.34</v>
      </c>
      <c r="CX7" s="36">
        <v>70.87</v>
      </c>
      <c r="CY7" s="36">
        <v>70.89</v>
      </c>
      <c r="CZ7" s="36">
        <v>71.75</v>
      </c>
      <c r="DA7" s="36">
        <v>75.7</v>
      </c>
      <c r="DB7" s="36">
        <v>83.61</v>
      </c>
      <c r="DC7" s="36">
        <v>83.73</v>
      </c>
      <c r="DD7" s="36">
        <v>83.88</v>
      </c>
      <c r="DE7" s="36">
        <v>84.06</v>
      </c>
      <c r="DF7" s="36">
        <v>84.07</v>
      </c>
      <c r="DG7" s="36">
        <v>83.79</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0.02</v>
      </c>
      <c r="EJ7" s="36">
        <v>0.03</v>
      </c>
      <c r="EK7" s="36">
        <v>0.04</v>
      </c>
      <c r="EL7" s="36">
        <v>0.03</v>
      </c>
      <c r="EM7" s="36">
        <v>0.02</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2016-02-24T01:53:06Z</cp:lastPrinted>
  <dcterms:created xsi:type="dcterms:W3CDTF">2016-02-03T09:19:01Z</dcterms:created>
  <dcterms:modified xsi:type="dcterms:W3CDTF">2016-02-25T09:58:29Z</dcterms:modified>
  <cp:category/>
</cp:coreProperties>
</file>