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0305" yWindow="4020" windowWidth="10200" windowHeight="405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<sst xmlns="http://schemas.openxmlformats.org/spreadsheetml/2006/main" count="221" uniqueCount="111">
  <si>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</si>
  <si>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</si>
  <si>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</si>
  <si>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</si>
  <si>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</si>
  <si>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</si>
  <si>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</si>
  <si>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</si>
  <si>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</si>
  <si>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</si>
  <si>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</si>
  <si>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</si>
  <si>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</si>
  <si>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</si>
  <si>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</si>
  <si>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</si>
  <si>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</si>
  <si>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</si>
  <si>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</si>
  <si>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</si>
  <si>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</si>
  <si>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</si>
  <si>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</si>
  <si>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</si>
  <si>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</si>
  <si>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</si>
  <si>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</si>
  <si>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</si>
  <si>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</si>
  <si>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</si>
  <si>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</si>
  <si>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</si>
  <si>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</si>
  <si>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</si>
  <si>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</si>
  <si>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</si>
  <si>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</si>
  <si>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</si>
  <si>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</si>
  <si>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</si>
  <si>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</si>
  <si>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</si>
  <si>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</si>
  <si>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</si>
  <si>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</si>
  <si>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</si>
  <si>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</si>
  <si>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</si>
  <si>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</si>
  <si>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</si>
  <si>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</si>
  <si>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</si>
  <si>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</si>
  <si>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</si>
  <si>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</si>
  <si>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</si>
  <si>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</si>
  <si>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</si>
  <si>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</si>
  <si>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</si>
  <si>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</si>
  <si>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</si>
  <si>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</si>
  <si>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</si>
  <si>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</si>
  <si>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</si>
  <si>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</si>
  <si>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</si>
  <si>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</si>
  <si>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</si>
  <si>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</si>
  <si>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</si>
  <si>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</si>
  <si>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</si>
  <si>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</si>
  <si>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</si>
  <si>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</si>
  <si>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</si>
  <si>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</si>
  <si>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</si>
  <si>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</si>
  <si>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</si>
  <si>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</si>
  <si>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</si>
  <si>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</si>
  <si>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</si>
  <si>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</si>
  <si>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</si>
  <si>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</si>
  <si>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</si>
  <si>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</si>
  <si>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</si>
  <si>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</si>
  <si>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</si>
  <si>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</si>
  <si>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</si>
  <si>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日之影町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</si>
  <si>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</si>
  <si>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</si>
  <si>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</si>
  <si>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</si>
  <si>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</si>
  <si>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</si>
  <si>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</si>
  <si>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</si>
  <si>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</si>
  <si>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</si>
  <si>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</si>
  <si>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比較的小規模な施設の為、少数の利用者の増減、維持費の増減が各比率に大きく反映しますが、収益的収支比率及び経費回収率が100％前後で推移しており、経営の健全性は概ね確保されています。
　ただし、現在、施設の管理費用は料金収入で賄えていますが、企業債償還については、ほとんどを一般会計からの繰入で賄うこととしています。
　企業債残高対事業規模比率が0になっているのは、上記のとおり企業債償還は一般会計からの繰入で賄うこととしているためです。
　また、汚水処理原価及び施設利用率は、類似団体の平均値よりも優位な数値となっており、経営の効率性も概ね確保されています。</t>
    <rPh sb="1" eb="4">
      <t>ヒカクテキ</t>
    </rPh>
    <rPh sb="4" eb="7">
      <t>ショウキボ</t>
    </rPh>
    <rPh sb="8" eb="10">
      <t>シセツ</t>
    </rPh>
    <rPh sb="11" eb="12">
      <t>タメ</t>
    </rPh>
    <rPh sb="13" eb="15">
      <t>ショウスウ</t>
    </rPh>
    <rPh sb="16" eb="18">
      <t>リヨウ</t>
    </rPh>
    <rPh sb="18" eb="19">
      <t>シャ</t>
    </rPh>
    <rPh sb="20" eb="22">
      <t>ゾウゲン</t>
    </rPh>
    <rPh sb="23" eb="26">
      <t>イジヒ</t>
    </rPh>
    <rPh sb="27" eb="29">
      <t>ゾウゲン</t>
    </rPh>
    <rPh sb="30" eb="31">
      <t>カク</t>
    </rPh>
    <rPh sb="31" eb="33">
      <t>ヒリツ</t>
    </rPh>
    <rPh sb="34" eb="35">
      <t>オオ</t>
    </rPh>
    <rPh sb="37" eb="39">
      <t>ハンエイ</t>
    </rPh>
    <rPh sb="44" eb="47">
      <t>シュウエキテキ</t>
    </rPh>
    <rPh sb="47" eb="49">
      <t>シュウシ</t>
    </rPh>
    <rPh sb="49" eb="51">
      <t>ヒリツ</t>
    </rPh>
    <rPh sb="51" eb="52">
      <t>オヨ</t>
    </rPh>
    <rPh sb="53" eb="55">
      <t>ケイヒ</t>
    </rPh>
    <rPh sb="55" eb="58">
      <t>カイシュウリツ</t>
    </rPh>
    <rPh sb="63" eb="65">
      <t>ゼンゴ</t>
    </rPh>
    <rPh sb="66" eb="68">
      <t>スイイ</t>
    </rPh>
    <rPh sb="73" eb="75">
      <t>ケイエイ</t>
    </rPh>
    <rPh sb="76" eb="79">
      <t>ケンゼンセイ</t>
    </rPh>
    <rPh sb="80" eb="81">
      <t>オオム</t>
    </rPh>
    <rPh sb="82" eb="84">
      <t>カクホ</t>
    </rPh>
    <rPh sb="97" eb="99">
      <t>ゲンザイ</t>
    </rPh>
    <rPh sb="100" eb="102">
      <t>シセツ</t>
    </rPh>
    <rPh sb="103" eb="105">
      <t>カンリ</t>
    </rPh>
    <rPh sb="105" eb="107">
      <t>ヒヨウ</t>
    </rPh>
    <rPh sb="108" eb="110">
      <t>リョウキン</t>
    </rPh>
    <rPh sb="110" eb="112">
      <t>シュウニュウ</t>
    </rPh>
    <rPh sb="113" eb="114">
      <t>マカナ</t>
    </rPh>
    <rPh sb="121" eb="124">
      <t>キギョウサイ</t>
    </rPh>
    <rPh sb="124" eb="126">
      <t>ショウカン</t>
    </rPh>
    <rPh sb="137" eb="139">
      <t>イッパン</t>
    </rPh>
    <rPh sb="139" eb="141">
      <t>カイケイ</t>
    </rPh>
    <rPh sb="144" eb="145">
      <t>ク</t>
    </rPh>
    <rPh sb="145" eb="146">
      <t>イ</t>
    </rPh>
    <rPh sb="147" eb="148">
      <t>マカナ</t>
    </rPh>
    <rPh sb="160" eb="163">
      <t>キギョウサイ</t>
    </rPh>
    <rPh sb="163" eb="165">
      <t>ザンダカ</t>
    </rPh>
    <rPh sb="165" eb="166">
      <t>タイ</t>
    </rPh>
    <rPh sb="166" eb="168">
      <t>ジギョウ</t>
    </rPh>
    <rPh sb="168" eb="170">
      <t>キボ</t>
    </rPh>
    <rPh sb="170" eb="172">
      <t>ヒリツ</t>
    </rPh>
    <rPh sb="183" eb="185">
      <t>ジョウキ</t>
    </rPh>
    <rPh sb="189" eb="192">
      <t>キギョウサイ</t>
    </rPh>
    <rPh sb="192" eb="194">
      <t>ショウカン</t>
    </rPh>
    <rPh sb="195" eb="197">
      <t>イッパン</t>
    </rPh>
    <rPh sb="197" eb="199">
      <t>カイケイ</t>
    </rPh>
    <rPh sb="202" eb="204">
      <t>クリイ</t>
    </rPh>
    <rPh sb="205" eb="206">
      <t>マカナ</t>
    </rPh>
    <rPh sb="224" eb="226">
      <t>オスイ</t>
    </rPh>
    <rPh sb="226" eb="228">
      <t>ショリ</t>
    </rPh>
    <rPh sb="228" eb="230">
      <t>ゲンカ</t>
    </rPh>
    <rPh sb="230" eb="231">
      <t>オヨ</t>
    </rPh>
    <rPh sb="232" eb="234">
      <t>シセツ</t>
    </rPh>
    <rPh sb="234" eb="237">
      <t>リヨウリツ</t>
    </rPh>
    <rPh sb="239" eb="241">
      <t>ルイジ</t>
    </rPh>
    <rPh sb="241" eb="243">
      <t>ダンタイ</t>
    </rPh>
    <rPh sb="244" eb="247">
      <t>ヘイキンチ</t>
    </rPh>
    <rPh sb="250" eb="252">
      <t>ユウイ</t>
    </rPh>
    <rPh sb="253" eb="255">
      <t>スウチ</t>
    </rPh>
    <rPh sb="262" eb="264">
      <t>ケイエイ</t>
    </rPh>
    <rPh sb="265" eb="268">
      <t>コウリツセイ</t>
    </rPh>
    <rPh sb="271" eb="273">
      <t>カクホ</t>
    </rPh>
    <phoneticPr fontId="4"/>
  </si>
  <si>
    <t>　老朽化の課題としては、施設の運用開始から１５年が経過し、中継ポンプやコンプレッサーが更新時期を迎えていることですが、予備ポンプ等を準備し故障への対応準備はとっています。しかし、今後は計画的な機器の更新が必要です。</t>
    <rPh sb="1" eb="4">
      <t>ロウキュウカ</t>
    </rPh>
    <rPh sb="5" eb="7">
      <t>カダイ</t>
    </rPh>
    <rPh sb="12" eb="14">
      <t>シセツ</t>
    </rPh>
    <rPh sb="15" eb="17">
      <t>ウンヨウ</t>
    </rPh>
    <rPh sb="17" eb="19">
      <t>カイシ</t>
    </rPh>
    <rPh sb="23" eb="24">
      <t>ネン</t>
    </rPh>
    <rPh sb="25" eb="27">
      <t>ケイカ</t>
    </rPh>
    <rPh sb="29" eb="31">
      <t>チュウケイ</t>
    </rPh>
    <rPh sb="43" eb="45">
      <t>コウシン</t>
    </rPh>
    <rPh sb="45" eb="47">
      <t>ジキ</t>
    </rPh>
    <rPh sb="48" eb="49">
      <t>ムカ</t>
    </rPh>
    <rPh sb="59" eb="61">
      <t>ヨビ</t>
    </rPh>
    <rPh sb="64" eb="65">
      <t>トウ</t>
    </rPh>
    <rPh sb="66" eb="68">
      <t>ジュンビ</t>
    </rPh>
    <rPh sb="69" eb="71">
      <t>コショウ</t>
    </rPh>
    <rPh sb="73" eb="75">
      <t>タイオウ</t>
    </rPh>
    <rPh sb="75" eb="77">
      <t>ジュンビ</t>
    </rPh>
    <rPh sb="89" eb="91">
      <t>コンゴ</t>
    </rPh>
    <rPh sb="92" eb="94">
      <t>ケイカク</t>
    </rPh>
    <rPh sb="94" eb="95">
      <t>テキ</t>
    </rPh>
    <rPh sb="96" eb="98">
      <t>キキ</t>
    </rPh>
    <rPh sb="99" eb="101">
      <t>コウシン</t>
    </rPh>
    <rPh sb="102" eb="104">
      <t>ヒツヨウ</t>
    </rPh>
    <phoneticPr fontId="4"/>
  </si>
  <si>
    <t>　中学校を含む集落の排水処理施設ですが、過疎化・高齢化による処理水量の減少に伴って、料金収入も年々減少しています。そのような中、施設の更新費用も発生しはじめており、今後は料金改定も必要です。
　また、一般会計の財政負担も今後増加が見込まれるところです。</t>
    <rPh sb="1" eb="4">
      <t>チュウガッコウ</t>
    </rPh>
    <rPh sb="5" eb="6">
      <t>フク</t>
    </rPh>
    <rPh sb="7" eb="9">
      <t>シュウラク</t>
    </rPh>
    <rPh sb="10" eb="12">
      <t>ハイスイ</t>
    </rPh>
    <rPh sb="12" eb="14">
      <t>ショリ</t>
    </rPh>
    <rPh sb="14" eb="16">
      <t>シセツ</t>
    </rPh>
    <rPh sb="20" eb="23">
      <t>カソカ</t>
    </rPh>
    <rPh sb="24" eb="27">
      <t>コウレイカ</t>
    </rPh>
    <rPh sb="30" eb="32">
      <t>ショリ</t>
    </rPh>
    <rPh sb="32" eb="34">
      <t>スイリョウ</t>
    </rPh>
    <rPh sb="35" eb="36">
      <t>ゲン</t>
    </rPh>
    <rPh sb="36" eb="37">
      <t>スク</t>
    </rPh>
    <rPh sb="38" eb="39">
      <t>トモナ</t>
    </rPh>
    <rPh sb="42" eb="44">
      <t>リョウキン</t>
    </rPh>
    <rPh sb="44" eb="46">
      <t>シュウニュウ</t>
    </rPh>
    <rPh sb="47" eb="49">
      <t>ネンネン</t>
    </rPh>
    <rPh sb="49" eb="51">
      <t>ゲンショウ</t>
    </rPh>
    <rPh sb="62" eb="63">
      <t>ナカ</t>
    </rPh>
    <rPh sb="64" eb="66">
      <t>シセツ</t>
    </rPh>
    <rPh sb="67" eb="69">
      <t>コウシン</t>
    </rPh>
    <rPh sb="69" eb="71">
      <t>ヒヨウ</t>
    </rPh>
    <rPh sb="72" eb="74">
      <t>ハッセイ</t>
    </rPh>
    <rPh sb="82" eb="84">
      <t>コンゴ</t>
    </rPh>
    <rPh sb="85" eb="87">
      <t>リョウキン</t>
    </rPh>
    <rPh sb="87" eb="89">
      <t>カイテイ</t>
    </rPh>
    <rPh sb="90" eb="92">
      <t>ヒツヨウ</t>
    </rPh>
    <rPh sb="100" eb="102">
      <t>イッパン</t>
    </rPh>
    <rPh sb="102" eb="104">
      <t>カイケイ</t>
    </rPh>
    <rPh sb="105" eb="107">
      <t>ザイセイ</t>
    </rPh>
    <rPh sb="107" eb="109">
      <t>フタン</t>
    </rPh>
    <rPh sb="110" eb="112">
      <t>コンゴ</t>
    </rPh>
    <rPh sb="112" eb="114">
      <t>ゾウカ</t>
    </rPh>
    <rPh sb="115" eb="117">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</si>
</sst>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65664"/>
        <c:axId val="331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32865664"/>
        <c:axId val="33142656"/>
      </c:lineChart>
      <c:dateAx>
        <c:axId val="32865664"/>
        <c:scaling>
          <c:orientation val="minMax"/>
        </c:scaling>
        <c:delete val="1"/>
        <c:axPos val="b"/>
        <c:numFmt formatCode="ge" sourceLinked="1"/>
        <c:majorTickMark val="none"/>
        <c:minorTickMark val="none"/>
        <c:tickLblPos val="none"/>
        <c:crossAx val="33142656"/>
        <c:crosses val="autoZero"/>
        <c:auto val="1"/>
        <c:lblOffset val="100"/>
        <c:baseTimeUnit val="years"/>
      </c:dateAx>
      <c:valAx>
        <c:axId val="331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69.72</c:v>
                </c:pt>
                <c:pt idx="1">
                  <c:v>65.489999999999995</c:v>
                </c:pt>
                <c:pt idx="2">
                  <c:v>90.14</c:v>
                </c:pt>
                <c:pt idx="3">
                  <c:v>108.54</c:v>
                </c:pt>
                <c:pt idx="4">
                  <c:v>106.1</c:v>
                </c:pt>
              </c:numCache>
            </c:numRef>
          </c:val>
        </c:ser>
        <c:dLbls>
          <c:showLegendKey val="0"/>
          <c:showVal val="0"/>
          <c:showCatName val="0"/>
          <c:showSerName val="0"/>
          <c:showPercent val="0"/>
          <c:showBubbleSize val="0"/>
        </c:dLbls>
        <c:gapWidth val="150"/>
        <c:axId val="31020160"/>
        <c:axId val="310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31020160"/>
        <c:axId val="31022080"/>
      </c:lineChart>
      <c:dateAx>
        <c:axId val="31020160"/>
        <c:scaling>
          <c:orientation val="minMax"/>
        </c:scaling>
        <c:delete val="1"/>
        <c:axPos val="b"/>
        <c:numFmt formatCode="ge" sourceLinked="1"/>
        <c:majorTickMark val="none"/>
        <c:minorTickMark val="none"/>
        <c:tickLblPos val="none"/>
        <c:crossAx val="31022080"/>
        <c:crosses val="autoZero"/>
        <c:auto val="1"/>
        <c:lblOffset val="100"/>
        <c:baseTimeUnit val="years"/>
      </c:dateAx>
      <c:valAx>
        <c:axId val="310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91.13</c:v>
                </c:pt>
                <c:pt idx="1">
                  <c:v>93.01</c:v>
                </c:pt>
                <c:pt idx="2">
                  <c:v>94.66</c:v>
                </c:pt>
                <c:pt idx="3">
                  <c:v>94.66</c:v>
                </c:pt>
                <c:pt idx="4">
                  <c:v>94.64</c:v>
                </c:pt>
              </c:numCache>
            </c:numRef>
          </c:val>
        </c:ser>
        <c:dLbls>
          <c:showLegendKey val="0"/>
          <c:showVal val="0"/>
          <c:showCatName val="0"/>
          <c:showSerName val="0"/>
          <c:showPercent val="0"/>
          <c:showBubbleSize val="0"/>
        </c:dLbls>
        <c:gapWidth val="150"/>
        <c:axId val="31036160"/>
        <c:axId val="310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31036160"/>
        <c:axId val="31038080"/>
      </c:lineChart>
      <c:dateAx>
        <c:axId val="31036160"/>
        <c:scaling>
          <c:orientation val="minMax"/>
        </c:scaling>
        <c:delete val="1"/>
        <c:axPos val="b"/>
        <c:numFmt formatCode="ge" sourceLinked="1"/>
        <c:majorTickMark val="none"/>
        <c:minorTickMark val="none"/>
        <c:tickLblPos val="none"/>
        <c:crossAx val="31038080"/>
        <c:crosses val="autoZero"/>
        <c:auto val="1"/>
        <c:lblOffset val="100"/>
        <c:baseTimeUnit val="years"/>
      </c:dateAx>
      <c:valAx>
        <c:axId val="310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100.67</c:v>
                </c:pt>
                <c:pt idx="1">
                  <c:v>98.64</c:v>
                </c:pt>
                <c:pt idx="2">
                  <c:v>99.09</c:v>
                </c:pt>
                <c:pt idx="3">
                  <c:v>105.51</c:v>
                </c:pt>
                <c:pt idx="4">
                  <c:v>96.36</c:v>
                </c:pt>
              </c:numCache>
            </c:numRef>
          </c:val>
        </c:ser>
        <c:dLbls>
          <c:showLegendKey val="0"/>
          <c:showVal val="0"/>
          <c:showCatName val="0"/>
          <c:showSerName val="0"/>
          <c:showPercent val="0"/>
          <c:showBubbleSize val="0"/>
        </c:dLbls>
        <c:gapWidth val="150"/>
        <c:axId val="87025536"/>
        <c:axId val="1032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25536"/>
        <c:axId val="103223296"/>
      </c:lineChart>
      <c:dateAx>
        <c:axId val="87025536"/>
        <c:scaling>
          <c:orientation val="minMax"/>
        </c:scaling>
        <c:delete val="1"/>
        <c:axPos val="b"/>
        <c:numFmt formatCode="ge" sourceLinked="1"/>
        <c:majorTickMark val="none"/>
        <c:minorTickMark val="none"/>
        <c:tickLblPos val="none"/>
        <c:crossAx val="103223296"/>
        <c:crosses val="autoZero"/>
        <c:auto val="1"/>
        <c:lblOffset val="100"/>
        <c:baseTimeUnit val="years"/>
      </c:dateAx>
      <c:valAx>
        <c:axId val="1032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579328"/>
        <c:axId val="1166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579328"/>
        <c:axId val="116696192"/>
      </c:lineChart>
      <c:dateAx>
        <c:axId val="116579328"/>
        <c:scaling>
          <c:orientation val="minMax"/>
        </c:scaling>
        <c:delete val="1"/>
        <c:axPos val="b"/>
        <c:numFmt formatCode="ge" sourceLinked="1"/>
        <c:majorTickMark val="none"/>
        <c:minorTickMark val="none"/>
        <c:tickLblPos val="none"/>
        <c:crossAx val="116696192"/>
        <c:crosses val="autoZero"/>
        <c:auto val="1"/>
        <c:lblOffset val="100"/>
        <c:baseTimeUnit val="years"/>
      </c:dateAx>
      <c:valAx>
        <c:axId val="116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679872"/>
        <c:axId val="1296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679872"/>
        <c:axId val="129662976"/>
      </c:lineChart>
      <c:dateAx>
        <c:axId val="125679872"/>
        <c:scaling>
          <c:orientation val="minMax"/>
        </c:scaling>
        <c:delete val="1"/>
        <c:axPos val="b"/>
        <c:numFmt formatCode="ge" sourceLinked="1"/>
        <c:majorTickMark val="none"/>
        <c:minorTickMark val="none"/>
        <c:tickLblPos val="none"/>
        <c:crossAx val="129662976"/>
        <c:crosses val="autoZero"/>
        <c:auto val="1"/>
        <c:lblOffset val="100"/>
        <c:baseTimeUnit val="years"/>
      </c:dateAx>
      <c:valAx>
        <c:axId val="1296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03680"/>
        <c:axId val="309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03680"/>
        <c:axId val="30922240"/>
      </c:lineChart>
      <c:dateAx>
        <c:axId val="30903680"/>
        <c:scaling>
          <c:orientation val="minMax"/>
        </c:scaling>
        <c:delete val="1"/>
        <c:axPos val="b"/>
        <c:numFmt formatCode="ge" sourceLinked="1"/>
        <c:majorTickMark val="none"/>
        <c:minorTickMark val="none"/>
        <c:tickLblPos val="none"/>
        <c:crossAx val="30922240"/>
        <c:crosses val="autoZero"/>
        <c:auto val="1"/>
        <c:lblOffset val="100"/>
        <c:baseTimeUnit val="years"/>
      </c:dateAx>
      <c:valAx>
        <c:axId val="309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32352"/>
        <c:axId val="309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32352"/>
        <c:axId val="30934528"/>
      </c:lineChart>
      <c:dateAx>
        <c:axId val="30932352"/>
        <c:scaling>
          <c:orientation val="minMax"/>
        </c:scaling>
        <c:delete val="1"/>
        <c:axPos val="b"/>
        <c:numFmt formatCode="ge" sourceLinked="1"/>
        <c:majorTickMark val="none"/>
        <c:minorTickMark val="none"/>
        <c:tickLblPos val="none"/>
        <c:crossAx val="30934528"/>
        <c:crosses val="autoZero"/>
        <c:auto val="1"/>
        <c:lblOffset val="100"/>
        <c:baseTimeUnit val="years"/>
      </c:dateAx>
      <c:valAx>
        <c:axId val="30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944256"/>
        <c:axId val="309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30944256"/>
        <c:axId val="30946432"/>
      </c:lineChart>
      <c:dateAx>
        <c:axId val="30944256"/>
        <c:scaling>
          <c:orientation val="minMax"/>
        </c:scaling>
        <c:delete val="1"/>
        <c:axPos val="b"/>
        <c:numFmt formatCode="ge" sourceLinked="1"/>
        <c:majorTickMark val="none"/>
        <c:minorTickMark val="none"/>
        <c:tickLblPos val="none"/>
        <c:crossAx val="30946432"/>
        <c:crosses val="autoZero"/>
        <c:auto val="1"/>
        <c:lblOffset val="100"/>
        <c:baseTimeUnit val="years"/>
      </c:dateAx>
      <c:valAx>
        <c:axId val="309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178.11</c:v>
                </c:pt>
                <c:pt idx="1">
                  <c:v>95.82</c:v>
                </c:pt>
                <c:pt idx="2">
                  <c:v>100.96</c:v>
                </c:pt>
                <c:pt idx="3">
                  <c:v>102.65</c:v>
                </c:pt>
                <c:pt idx="4">
                  <c:v>102.25</c:v>
                </c:pt>
              </c:numCache>
            </c:numRef>
          </c:val>
        </c:ser>
        <c:dLbls>
          <c:showLegendKey val="0"/>
          <c:showVal val="0"/>
          <c:showCatName val="0"/>
          <c:showSerName val="0"/>
          <c:showPercent val="0"/>
          <c:showBubbleSize val="0"/>
        </c:dLbls>
        <c:gapWidth val="150"/>
        <c:axId val="30972160"/>
        <c:axId val="309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30972160"/>
        <c:axId val="30982528"/>
      </c:lineChart>
      <c:dateAx>
        <c:axId val="30972160"/>
        <c:scaling>
          <c:orientation val="minMax"/>
        </c:scaling>
        <c:delete val="1"/>
        <c:axPos val="b"/>
        <c:numFmt formatCode="ge" sourceLinked="1"/>
        <c:majorTickMark val="none"/>
        <c:minorTickMark val="none"/>
        <c:tickLblPos val="none"/>
        <c:crossAx val="30982528"/>
        <c:crosses val="autoZero"/>
        <c:auto val="1"/>
        <c:lblOffset val="100"/>
        <c:baseTimeUnit val="years"/>
      </c:dateAx>
      <c:valAx>
        <c:axId val="309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95.54</c:v>
                </c:pt>
                <c:pt idx="1">
                  <c:v>183.47</c:v>
                </c:pt>
                <c:pt idx="2">
                  <c:v>181.02</c:v>
                </c:pt>
                <c:pt idx="3">
                  <c:v>173.63</c:v>
                </c:pt>
                <c:pt idx="4">
                  <c:v>185.13</c:v>
                </c:pt>
              </c:numCache>
            </c:numRef>
          </c:val>
        </c:ser>
        <c:dLbls>
          <c:showLegendKey val="0"/>
          <c:showVal val="0"/>
          <c:showCatName val="0"/>
          <c:showSerName val="0"/>
          <c:showPercent val="0"/>
          <c:showBubbleSize val="0"/>
        </c:dLbls>
        <c:gapWidth val="150"/>
        <c:axId val="31000064"/>
        <c:axId val="310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31000064"/>
        <c:axId val="31001984"/>
      </c:lineChart>
      <c:dateAx>
        <c:axId val="31000064"/>
        <c:scaling>
          <c:orientation val="minMax"/>
        </c:scaling>
        <c:delete val="1"/>
        <c:axPos val="b"/>
        <c:numFmt formatCode="ge" sourceLinked="1"/>
        <c:majorTickMark val="none"/>
        <c:minorTickMark val="none"/>
        <c:tickLblPos val="none"/>
        <c:crossAx val="31001984"/>
        <c:crosses val="autoZero"/>
        <c:auto val="1"/>
        <c:lblOffset val="100"/>
        <c:baseTimeUnit val="years"/>
      </c:dateAx>
      <c:valAx>
        <c:axId val="310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6"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宮崎県　日之影町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F3</v>
      </c>
      <c r="X8" s="64"/>
      <c r="Y8" s="64"/>
      <c r="Z8" s="64"/>
      <c r="AA8" s="64"/>
      <c r="AB8" s="64"/>
      <c r="AC8" s="64"/>
      <c r="AD8" s="3"/>
      <c r="AE8" s="3"/>
      <c r="AF8" s="3"/>
      <c r="AG8" s="3"/>
      <c r="AH8" s="3"/>
      <c r="AI8" s="3"/>
      <c r="AJ8" s="3"/>
      <c r="AK8" s="3"/>
      <c r="AL8" s="58">
        <f>データ!R6</f>
        <v>4384</v>
      </c>
      <c r="AM8" s="58"/>
      <c r="AN8" s="58"/>
      <c r="AO8" s="58"/>
      <c r="AP8" s="58"/>
      <c r="AQ8" s="58"/>
      <c r="AR8" s="58"/>
      <c r="AS8" s="58"/>
      <c r="AT8" s="57">
        <f>データ!S6</f>
        <v>277.67</v>
      </c>
      <c r="AU8" s="57"/>
      <c r="AV8" s="57"/>
      <c r="AW8" s="57"/>
      <c r="AX8" s="57"/>
      <c r="AY8" s="57"/>
      <c r="AZ8" s="57"/>
      <c r="BA8" s="57"/>
      <c r="BB8" s="57">
        <f>データ!T6</f>
        <v>15.79</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6.32</v>
      </c>
      <c r="Q10" s="57"/>
      <c r="R10" s="57"/>
      <c r="S10" s="57"/>
      <c r="T10" s="57"/>
      <c r="U10" s="57"/>
      <c r="V10" s="57"/>
      <c r="W10" s="57">
        <f>データ!P6</f>
        <v>100</v>
      </c>
      <c r="X10" s="57"/>
      <c r="Y10" s="57"/>
      <c r="Z10" s="57"/>
      <c r="AA10" s="57"/>
      <c r="AB10" s="57"/>
      <c r="AC10" s="57"/>
      <c r="AD10" s="58">
        <f>データ!Q6</f>
        <v>3291</v>
      </c>
      <c r="AE10" s="58"/>
      <c r="AF10" s="58"/>
      <c r="AG10" s="58"/>
      <c r="AH10" s="58"/>
      <c r="AI10" s="58"/>
      <c r="AJ10" s="58"/>
      <c r="AK10" s="2"/>
      <c r="AL10" s="58">
        <f>データ!U6</f>
        <v>280</v>
      </c>
      <c r="AM10" s="58"/>
      <c r="AN10" s="58"/>
      <c r="AO10" s="58"/>
      <c r="AP10" s="58"/>
      <c r="AQ10" s="58"/>
      <c r="AR10" s="58"/>
      <c r="AS10" s="58"/>
      <c r="AT10" s="57">
        <f>データ!V6</f>
        <v>0.12</v>
      </c>
      <c r="AU10" s="57"/>
      <c r="AV10" s="57"/>
      <c r="AW10" s="57"/>
      <c r="AX10" s="57"/>
      <c r="AY10" s="57"/>
      <c r="AZ10" s="57"/>
      <c r="BA10" s="57"/>
      <c r="BB10" s="57">
        <f>データ!W6</f>
        <v>2333.33</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454427</v>
      </c>
      <c r="D6" s="31">
        <f t="shared" si="3"/>
        <v>47</v>
      </c>
      <c r="E6" s="31">
        <f t="shared" si="3"/>
        <v>17</v>
      </c>
      <c r="F6" s="31">
        <f t="shared" si="3"/>
        <v>5</v>
      </c>
      <c r="G6" s="31">
        <f t="shared" si="3"/>
        <v>0</v>
      </c>
      <c r="H6" s="31" t="str">
        <f t="shared" si="3"/>
        <v>宮崎県　日之影町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6.32</v>
      </c>
      <c r="P6" s="32">
        <f t="shared" si="3"/>
        <v>100</v>
      </c>
      <c r="Q6" s="32">
        <f t="shared" si="3"/>
        <v>3291</v>
      </c>
      <c r="R6" s="32">
        <f t="shared" si="3"/>
        <v>4384</v>
      </c>
      <c r="S6" s="32">
        <f t="shared" si="3"/>
        <v>277.67</v>
      </c>
      <c r="T6" s="32">
        <f t="shared" si="3"/>
        <v>15.79</v>
      </c>
      <c r="U6" s="32">
        <f t="shared" si="3"/>
        <v>280</v>
      </c>
      <c r="V6" s="32">
        <f t="shared" si="3"/>
        <v>0.12</v>
      </c>
      <c r="W6" s="32">
        <f t="shared" si="3"/>
        <v>2333.33</v>
      </c>
      <c r="X6" s="33">
        <f>IF(X7="",NA(),X7)</f>
        <v>100.67</v>
      </c>
      <c r="Y6" s="33">
        <f t="shared" ref="Y6:AG6" si="4">IF(Y7="",NA(),Y7)</f>
        <v>98.64</v>
      </c>
      <c r="Z6" s="33">
        <f t="shared" si="4"/>
        <v>99.09</v>
      </c>
      <c r="AA6" s="33">
        <f t="shared" si="4"/>
        <v>105.51</v>
      </c>
      <c r="AB6" s="33">
        <f t="shared" si="4"/>
        <v>96.36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178.11</v>
      </c>
      <c r="BQ6" s="33">
        <f t="shared" ref="BQ6:BY6" si="8">IF(BQ7="",NA(),BQ7)</f>
        <v>95.82</v>
      </c>
      <c r="BR6" s="33">
        <f t="shared" si="8"/>
        <v>100.96</v>
      </c>
      <c r="BS6" s="33">
        <f t="shared" si="8"/>
        <v>102.65</v>
      </c>
      <c r="BT6" s="33">
        <f t="shared" si="8"/>
        <v>102.25</v>
      </c>
      <c r="BU6" s="33">
        <f t="shared" si="8"/>
        <v>43.24</v>
      </c>
      <c r="BV6" s="33">
        <f t="shared" si="8"/>
        <v>42.13</v>
      </c>
      <c r="BW6" s="33">
        <f t="shared" si="8"/>
        <v>42.48</v>
      </c>
      <c r="BX6" s="33">
        <f t="shared" si="8"/>
        <v>41.04</v>
      </c>
      <c r="BY6" s="33">
        <f t="shared" si="8"/>
        <v>41.08</v>
      </c>
      <c r="BZ6" s="32" t="str">
        <f>IF(BZ7="","",IF(BZ7="-","【-】","【"&amp;SUBSTITUTE(TEXT(BZ7,"#,##0.00"),"-","△")&amp;"】"))</f>
        <v>【51.49】</v>
      </c>
      <c r="CA6" s="33">
        <f>IF(CA7="",NA(),CA7)</f>
        <v>95.54</v>
      </c>
      <c r="CB6" s="33">
        <f t="shared" ref="CB6:CJ6" si="9">IF(CB7="",NA(),CB7)</f>
        <v>183.47</v>
      </c>
      <c r="CC6" s="33">
        <f t="shared" si="9"/>
        <v>181.02</v>
      </c>
      <c r="CD6" s="33">
        <f t="shared" si="9"/>
        <v>173.63</v>
      </c>
      <c r="CE6" s="33">
        <f t="shared" si="9"/>
        <v>185.13</v>
      </c>
      <c r="CF6" s="33">
        <f t="shared" si="9"/>
        <v>338.76</v>
      </c>
      <c r="CG6" s="33">
        <f t="shared" si="9"/>
        <v>348.41</v>
      </c>
      <c r="CH6" s="33">
        <f t="shared" si="9"/>
        <v>343.8</v>
      </c>
      <c r="CI6" s="33">
        <f t="shared" si="9"/>
        <v>357.08</v>
      </c>
      <c r="CJ6" s="33">
        <f t="shared" si="9"/>
        <v>378.08</v>
      </c>
      <c r="CK6" s="32" t="str">
        <f>IF(CK7="","",IF(CK7="-","【-】","【"&amp;SUBSTITUTE(TEXT(CK7,"#,##0.00"),"-","△")&amp;"】"))</f>
        <v>【295.10】</v>
      </c>
      <c r="CL6" s="33">
        <f>IF(CL7="",NA(),CL7)</f>
        <v>69.72</v>
      </c>
      <c r="CM6" s="33">
        <f t="shared" ref="CM6:CU6" si="10">IF(CM7="",NA(),CM7)</f>
        <v>65.489999999999995</v>
      </c>
      <c r="CN6" s="33">
        <f t="shared" si="10"/>
        <v>90.14</v>
      </c>
      <c r="CO6" s="33">
        <f t="shared" si="10"/>
        <v>108.54</v>
      </c>
      <c r="CP6" s="33">
        <f t="shared" si="10"/>
        <v>106.1</v>
      </c>
      <c r="CQ6" s="33">
        <f t="shared" si="10"/>
        <v>44.65</v>
      </c>
      <c r="CR6" s="33">
        <f t="shared" si="10"/>
        <v>46.85</v>
      </c>
      <c r="CS6" s="33">
        <f t="shared" si="10"/>
        <v>46.06</v>
      </c>
      <c r="CT6" s="33">
        <f t="shared" si="10"/>
        <v>45.95</v>
      </c>
      <c r="CU6" s="33">
        <f t="shared" si="10"/>
        <v>44.69</v>
      </c>
      <c r="CV6" s="32" t="str">
        <f>IF(CV7="","",IF(CV7="-","【-】","【"&amp;SUBSTITUTE(TEXT(CV7,"#,##0.00"),"-","△")&amp;"】"))</f>
        <v>【53.32】</v>
      </c>
      <c r="CW6" s="33">
        <f>IF(CW7="",NA(),CW7)</f>
        <v>91.13</v>
      </c>
      <c r="CX6" s="33">
        <f t="shared" ref="CX6:DF6" si="11">IF(CX7="",NA(),CX7)</f>
        <v>93.01</v>
      </c>
      <c r="CY6" s="33">
        <f t="shared" si="11"/>
        <v>94.66</v>
      </c>
      <c r="CZ6" s="33">
        <f t="shared" si="11"/>
        <v>94.66</v>
      </c>
      <c r="DA6" s="33">
        <f t="shared" si="11"/>
        <v>94.64</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454427</v>
      </c>
      <c r="D7" s="35">
        <v>47</v>
      </c>
      <c r="E7" s="35">
        <v>17</v>
      </c>
      <c r="F7" s="35">
        <v>5</v>
      </c>
      <c r="G7" s="35">
        <v>0</v>
      </c>
      <c r="H7" s="35" t="s">
        <v>96</v>
      </c>
      <c r="I7" s="35" t="s">
        <v>97</v>
      </c>
      <c r="J7" s="35" t="s">
        <v>98</v>
      </c>
      <c r="K7" s="35" t="s">
        <v>99</v>
      </c>
      <c r="L7" s="35" t="s">
        <v>100</v>
      </c>
      <c r="M7" s="36" t="s">
        <v>101</v>
      </c>
      <c r="N7" s="36" t="s">
        <v>102</v>
      </c>
      <c r="O7" s="36">
        <v>6.32</v>
      </c>
      <c r="P7" s="36">
        <v>100</v>
      </c>
      <c r="Q7" s="36">
        <v>3291</v>
      </c>
      <c r="R7" s="36">
        <v>4384</v>
      </c>
      <c r="S7" s="36">
        <v>277.67</v>
      </c>
      <c r="T7" s="36">
        <v>15.79</v>
      </c>
      <c r="U7" s="36">
        <v>280</v>
      </c>
      <c r="V7" s="36">
        <v>0.12</v>
      </c>
      <c r="W7" s="36">
        <v>2333.33</v>
      </c>
      <c r="X7" s="36">
        <v>100.67</v>
      </c>
      <c r="Y7" s="36">
        <v>98.64</v>
      </c>
      <c r="Z7" s="36">
        <v>99.09</v>
      </c>
      <c r="AA7" s="36">
        <v>105.51</v>
      </c>
      <c r="AB7" s="36">
        <v>96.36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178.11</v>
      </c>
      <c r="BQ7" s="36">
        <v>95.82</v>
      </c>
      <c r="BR7" s="36">
        <v>100.96</v>
      </c>
      <c r="BS7" s="36">
        <v>102.65</v>
      </c>
      <c r="BT7" s="36">
        <v>102.25</v>
      </c>
      <c r="BU7" s="36">
        <v>43.24</v>
      </c>
      <c r="BV7" s="36">
        <v>42.13</v>
      </c>
      <c r="BW7" s="36">
        <v>42.48</v>
      </c>
      <c r="BX7" s="36">
        <v>41.04</v>
      </c>
      <c r="BY7" s="36">
        <v>41.08</v>
      </c>
      <c r="BZ7" s="36">
        <v>51.49</v>
      </c>
      <c r="CA7" s="36">
        <v>95.54</v>
      </c>
      <c r="CB7" s="36">
        <v>183.47</v>
      </c>
      <c r="CC7" s="36">
        <v>181.02</v>
      </c>
      <c r="CD7" s="36">
        <v>173.63</v>
      </c>
      <c r="CE7" s="36">
        <v>185.13</v>
      </c>
      <c r="CF7" s="36">
        <v>338.76</v>
      </c>
      <c r="CG7" s="36">
        <v>348.41</v>
      </c>
      <c r="CH7" s="36">
        <v>343.8</v>
      </c>
      <c r="CI7" s="36">
        <v>357.08</v>
      </c>
      <c r="CJ7" s="36">
        <v>378.08</v>
      </c>
      <c r="CK7" s="36">
        <v>295.10000000000002</v>
      </c>
      <c r="CL7" s="36">
        <v>69.72</v>
      </c>
      <c r="CM7" s="36">
        <v>65.489999999999995</v>
      </c>
      <c r="CN7" s="36">
        <v>90.14</v>
      </c>
      <c r="CO7" s="36">
        <v>108.54</v>
      </c>
      <c r="CP7" s="36">
        <v>106.1</v>
      </c>
      <c r="CQ7" s="36">
        <v>44.65</v>
      </c>
      <c r="CR7" s="36">
        <v>46.85</v>
      </c>
      <c r="CS7" s="36">
        <v>46.06</v>
      </c>
      <c r="CT7" s="36">
        <v>45.95</v>
      </c>
      <c r="CU7" s="36">
        <v>44.69</v>
      </c>
      <c r="CV7" s="36">
        <v>53.32</v>
      </c>
      <c r="CW7" s="36">
        <v>91.13</v>
      </c>
      <c r="CX7" s="36">
        <v>93.01</v>
      </c>
      <c r="CY7" s="36">
        <v>94.66</v>
      </c>
      <c r="CZ7" s="36">
        <v>94.66</v>
      </c>
      <c r="DA7" s="36">
        <v>94.64</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2016-02-25T02:39:10Z</cp:lastPrinted>
  <dcterms:created xsi:type="dcterms:W3CDTF">2016-02-03T09:19:05Z</dcterms:created>
  <dcterms:modified xsi:type="dcterms:W3CDTF">2016-02-25T02:39:16Z</dcterms:modified>
</cp:coreProperties>
</file>