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0305" yWindow="-15" windowWidth="10200" windowHeight="808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<sst xmlns="http://schemas.openxmlformats.org/spreadsheetml/2006/main" count="221" uniqueCount="111">
  <si>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</si>
  <si>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</si>
  <si>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</si>
  <si>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</si>
  <si>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</si>
  <si>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</si>
  <si>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</si>
  <si>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</si>
  <si>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</si>
  <si>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</si>
  <si>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</si>
  <si>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</si>
  <si>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</si>
  <si>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</si>
  <si>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</si>
  <si>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</si>
  <si>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</si>
  <si>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</si>
  <si>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</si>
  <si>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</si>
  <si>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</si>
  <si>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</si>
  <si>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</si>
  <si>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</si>
  <si>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</si>
  <si>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</si>
  <si>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</si>
  <si>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</si>
  <si>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</si>
  <si>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</si>
  <si>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</si>
  <si>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</si>
  <si>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</si>
  <si>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</si>
  <si>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</si>
  <si>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</si>
  <si>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</si>
  <si>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</si>
  <si>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</si>
  <si>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</si>
  <si>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</si>
  <si>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</si>
  <si>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</si>
  <si>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</si>
  <si>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</si>
  <si>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</si>
  <si>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</si>
  <si>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</si>
  <si>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</si>
  <si>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</si>
  <si>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</si>
  <si>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</si>
  <si>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</si>
  <si>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</si>
  <si>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</si>
  <si>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</si>
  <si>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</si>
  <si>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</si>
  <si>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</si>
  <si>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</si>
  <si>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</si>
  <si>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</si>
  <si>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</si>
  <si>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</si>
  <si>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</si>
  <si>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</si>
  <si>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</si>
  <si>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</si>
  <si>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</si>
  <si>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</si>
  <si>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</si>
  <si>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</si>
  <si>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</si>
  <si>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</si>
  <si>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</si>
  <si>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</si>
  <si>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</si>
  <si>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</si>
  <si>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</si>
  <si>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</si>
  <si>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</si>
  <si>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</si>
  <si>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</si>
  <si>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</si>
  <si>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</si>
  <si>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</si>
  <si>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</si>
  <si>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</si>
  <si>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</si>
  <si>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</si>
  <si>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</si>
  <si>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</si>
  <si>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</si>
  <si>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</si>
  <si>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</si>
  <si>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</si>
  <si>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日南市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</si>
  <si>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</si>
  <si>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</si>
  <si>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</si>
  <si>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</si>
  <si>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</si>
  <si>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</si>
  <si>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</si>
  <si>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</si>
  <si>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</si>
  <si>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</si>
  <si>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</si>
  <si>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「単年度の収支」については、これまで収益的収支比率が１００％を下回っている状況であり、経営の健全性が確保されているとはいえない状況ですが、Ｈ２６年度途中に料金改定を実施しており、Ｈ２７年度からは、年間を通して新規料金を計上できるため、改善の見通しがあります。
　また、「料金水準の適切性」については、上記のとおり料金改定をＨ２６年１１月検針分より行い、収入増となったため、経費回収率の改善につながりました。なお、料金改定については、他事業との整合性を図っており、適切な料金設定となっております。今後も、経費回収率は堅調に推移していくものと考えられます。
　「費用の効率性」については、Ｈ２４年度を境に汚水処理原価が平均値を下回っており、処理コストが抑えられていることが分かります。Ｈ２５年度からＨ２６年度にかけて若干上昇している理由としましては、維持管理における委託料の増加がありますので、以後、さらにコスト抑制に向けた取り組みが必要となっています。
　「施設の効率性」及び「使用料対象の捕捉」について、施設利用率、水洗化率はともに平均値を上回っていますので、施設の適正な利用を行っていることが分かります。水洗化率については、１００％を目指すべく、引き続き普及促進に努める必要がありますが、経営の効率性は概ね保たれています。</t>
    <rPh sb="32" eb="34">
      <t>シタマワ</t>
    </rPh>
    <rPh sb="38" eb="40">
      <t>ジョウキョウ</t>
    </rPh>
    <rPh sb="44" eb="46">
      <t>ケイエイ</t>
    </rPh>
    <rPh sb="47" eb="50">
      <t>ケンゼンセイ</t>
    </rPh>
    <rPh sb="51" eb="53">
      <t>カクホ</t>
    </rPh>
    <rPh sb="64" eb="66">
      <t>ジョウキョウ</t>
    </rPh>
    <rPh sb="73" eb="75">
      <t>ネンド</t>
    </rPh>
    <rPh sb="75" eb="77">
      <t>トチュウ</t>
    </rPh>
    <rPh sb="78" eb="80">
      <t>リョウキン</t>
    </rPh>
    <rPh sb="80" eb="82">
      <t>カイテイ</t>
    </rPh>
    <rPh sb="83" eb="85">
      <t>ジッシ</t>
    </rPh>
    <rPh sb="93" eb="95">
      <t>ネンド</t>
    </rPh>
    <rPh sb="102" eb="103">
      <t>トオ</t>
    </rPh>
    <rPh sb="151" eb="153">
      <t>ジョウキ</t>
    </rPh>
    <rPh sb="157" eb="159">
      <t>リョウキン</t>
    </rPh>
    <rPh sb="159" eb="161">
      <t>カイテイ</t>
    </rPh>
    <rPh sb="165" eb="166">
      <t>ネン</t>
    </rPh>
    <rPh sb="168" eb="169">
      <t>ガツ</t>
    </rPh>
    <rPh sb="169" eb="171">
      <t>ケンシン</t>
    </rPh>
    <rPh sb="171" eb="172">
      <t>ブン</t>
    </rPh>
    <rPh sb="174" eb="175">
      <t>オコナ</t>
    </rPh>
    <rPh sb="177" eb="179">
      <t>シュウニュウ</t>
    </rPh>
    <rPh sb="179" eb="180">
      <t>ゾウ</t>
    </rPh>
    <rPh sb="187" eb="189">
      <t>ケイヒ</t>
    </rPh>
    <rPh sb="189" eb="192">
      <t>カイシュウリツ</t>
    </rPh>
    <rPh sb="193" eb="195">
      <t>カイゼン</t>
    </rPh>
    <rPh sb="207" eb="209">
      <t>リョウキン</t>
    </rPh>
    <rPh sb="209" eb="211">
      <t>カイテイ</t>
    </rPh>
    <rPh sb="217" eb="219">
      <t>タジ</t>
    </rPh>
    <rPh sb="219" eb="220">
      <t>ギョウ</t>
    </rPh>
    <rPh sb="222" eb="225">
      <t>セイゴウセイ</t>
    </rPh>
    <rPh sb="226" eb="227">
      <t>ハカ</t>
    </rPh>
    <rPh sb="232" eb="234">
      <t>テキセツ</t>
    </rPh>
    <rPh sb="235" eb="237">
      <t>リョウキン</t>
    </rPh>
    <rPh sb="237" eb="239">
      <t>セッテイ</t>
    </rPh>
    <rPh sb="248" eb="250">
      <t>コンゴ</t>
    </rPh>
    <rPh sb="252" eb="254">
      <t>ケイヒ</t>
    </rPh>
    <rPh sb="254" eb="256">
      <t>カイシュウ</t>
    </rPh>
    <rPh sb="256" eb="257">
      <t>リツ</t>
    </rPh>
    <rPh sb="258" eb="260">
      <t>ケンチョウ</t>
    </rPh>
    <rPh sb="261" eb="263">
      <t>スイイ</t>
    </rPh>
    <rPh sb="270" eb="271">
      <t>カンガ</t>
    </rPh>
    <rPh sb="296" eb="298">
      <t>ネンド</t>
    </rPh>
    <rPh sb="299" eb="300">
      <t>サカイ</t>
    </rPh>
    <rPh sb="301" eb="303">
      <t>オスイ</t>
    </rPh>
    <rPh sb="303" eb="305">
      <t>ショリ</t>
    </rPh>
    <rPh sb="305" eb="307">
      <t>ゲンカ</t>
    </rPh>
    <rPh sb="308" eb="311">
      <t>ヘイキンチ</t>
    </rPh>
    <rPh sb="312" eb="314">
      <t>シタマワ</t>
    </rPh>
    <rPh sb="319" eb="321">
      <t>ショリ</t>
    </rPh>
    <rPh sb="325" eb="326">
      <t>オサ</t>
    </rPh>
    <rPh sb="335" eb="336">
      <t>ワ</t>
    </rPh>
    <rPh sb="344" eb="346">
      <t>ネンド</t>
    </rPh>
    <rPh sb="351" eb="353">
      <t>ネンド</t>
    </rPh>
    <rPh sb="357" eb="359">
      <t>ジャッカン</t>
    </rPh>
    <rPh sb="359" eb="361">
      <t>ジョウショウ</t>
    </rPh>
    <rPh sb="365" eb="367">
      <t>リユウ</t>
    </rPh>
    <rPh sb="374" eb="376">
      <t>イジ</t>
    </rPh>
    <rPh sb="376" eb="378">
      <t>カンリ</t>
    </rPh>
    <rPh sb="382" eb="385">
      <t>イタクリョウ</t>
    </rPh>
    <rPh sb="386" eb="388">
      <t>ゾウカ</t>
    </rPh>
    <rPh sb="396" eb="398">
      <t>イゴ</t>
    </rPh>
    <rPh sb="405" eb="407">
      <t>ヨクセイ</t>
    </rPh>
    <rPh sb="408" eb="409">
      <t>ム</t>
    </rPh>
    <rPh sb="411" eb="412">
      <t>ト</t>
    </rPh>
    <rPh sb="413" eb="414">
      <t>ク</t>
    </rPh>
    <rPh sb="416" eb="418">
      <t>ヒツヨウ</t>
    </rPh>
    <rPh sb="436" eb="437">
      <t>オヨ</t>
    </rPh>
    <rPh sb="439" eb="442">
      <t>シヨウリョウ</t>
    </rPh>
    <rPh sb="442" eb="444">
      <t>タイショウ</t>
    </rPh>
    <rPh sb="445" eb="446">
      <t>ホ</t>
    </rPh>
    <rPh sb="446" eb="447">
      <t>トラ</t>
    </rPh>
    <rPh sb="453" eb="455">
      <t>シセツ</t>
    </rPh>
    <rPh sb="455" eb="458">
      <t>リヨウリツ</t>
    </rPh>
    <rPh sb="459" eb="462">
      <t>スイセンカ</t>
    </rPh>
    <rPh sb="462" eb="463">
      <t>リツ</t>
    </rPh>
    <rPh sb="467" eb="470">
      <t>ヘイキンチ</t>
    </rPh>
    <rPh sb="471" eb="473">
      <t>ウワマワ</t>
    </rPh>
    <rPh sb="481" eb="483">
      <t>シセツ</t>
    </rPh>
    <rPh sb="484" eb="486">
      <t>テキセイ</t>
    </rPh>
    <rPh sb="487" eb="489">
      <t>リヨウ</t>
    </rPh>
    <rPh sb="490" eb="491">
      <t>オコナ</t>
    </rPh>
    <rPh sb="498" eb="499">
      <t>ワ</t>
    </rPh>
    <rPh sb="504" eb="507">
      <t>スイセンカ</t>
    </rPh>
    <rPh sb="507" eb="508">
      <t>リツ</t>
    </rPh>
    <rPh sb="519" eb="521">
      <t>メザ</t>
    </rPh>
    <rPh sb="525" eb="526">
      <t>ヒ</t>
    </rPh>
    <rPh sb="527" eb="528">
      <t>ツヅ</t>
    </rPh>
    <rPh sb="529" eb="531">
      <t>フキュウ</t>
    </rPh>
    <rPh sb="531" eb="533">
      <t>ソクシン</t>
    </rPh>
    <rPh sb="534" eb="535">
      <t>ツト</t>
    </rPh>
    <rPh sb="537" eb="539">
      <t>ヒツヨウ</t>
    </rPh>
    <rPh sb="546" eb="548">
      <t>ケイエイ</t>
    </rPh>
    <rPh sb="549" eb="552">
      <t>コウリツセイ</t>
    </rPh>
    <rPh sb="553" eb="554">
      <t>オオム</t>
    </rPh>
    <rPh sb="555" eb="556">
      <t>タモ</t>
    </rPh>
    <phoneticPr fontId="4"/>
  </si>
  <si>
    <t>　老朽化について、夫婦浦地区及び富土地区はそれぞれＨ１２年度、Ｈ１５年度に供用開始しており、各処理施設が経年劣化し始めていると考えられることが課題です。そのため、今後は各施設の効率的な運用を図るためにも、計画的な更新が必要であります。</t>
    <rPh sb="9" eb="11">
      <t>メオト</t>
    </rPh>
    <rPh sb="11" eb="12">
      <t>ウラ</t>
    </rPh>
    <rPh sb="12" eb="14">
      <t>チク</t>
    </rPh>
    <rPh sb="14" eb="15">
      <t>オヨ</t>
    </rPh>
    <rPh sb="16" eb="18">
      <t>フト</t>
    </rPh>
    <rPh sb="18" eb="20">
      <t>チク</t>
    </rPh>
    <rPh sb="28" eb="29">
      <t>ネン</t>
    </rPh>
    <rPh sb="29" eb="30">
      <t>ド</t>
    </rPh>
    <rPh sb="34" eb="35">
      <t>ネン</t>
    </rPh>
    <rPh sb="35" eb="36">
      <t>ド</t>
    </rPh>
    <rPh sb="37" eb="39">
      <t>キョウヨウ</t>
    </rPh>
    <rPh sb="39" eb="41">
      <t>カイシ</t>
    </rPh>
    <rPh sb="46" eb="47">
      <t>カク</t>
    </rPh>
    <rPh sb="47" eb="49">
      <t>ショリ</t>
    </rPh>
    <rPh sb="49" eb="51">
      <t>シセツ</t>
    </rPh>
    <rPh sb="52" eb="54">
      <t>ケイネン</t>
    </rPh>
    <rPh sb="54" eb="56">
      <t>レッカ</t>
    </rPh>
    <rPh sb="57" eb="58">
      <t>ハジ</t>
    </rPh>
    <rPh sb="63" eb="64">
      <t>カンガ</t>
    </rPh>
    <rPh sb="71" eb="73">
      <t>カダイ</t>
    </rPh>
    <rPh sb="81" eb="83">
      <t>コンゴ</t>
    </rPh>
    <rPh sb="84" eb="87">
      <t>カクシセツ</t>
    </rPh>
    <rPh sb="88" eb="91">
      <t>コウリツテキ</t>
    </rPh>
    <rPh sb="92" eb="94">
      <t>ウンヨウ</t>
    </rPh>
    <rPh sb="95" eb="96">
      <t>ハカ</t>
    </rPh>
    <rPh sb="102" eb="105">
      <t>ケイカクテキ</t>
    </rPh>
    <rPh sb="106" eb="108">
      <t>コウシン</t>
    </rPh>
    <rPh sb="109" eb="111">
      <t>ヒツヨウ</t>
    </rPh>
    <phoneticPr fontId="4"/>
  </si>
  <si>
    <t>　Ｈ２６年度の料金改定により、経営状況はこれから改善していくことが見込まれます。また、その他の経営指標においては、平均値より優位な数値であることから、適正な経営状況であることが分かります。
　しかしながら、今後は維持管理に加え、処理施設等の改築更新も必要になってくることから、更なる経営の安定化を図っていく必要があります。</t>
    <rPh sb="4" eb="6">
      <t>ネンド</t>
    </rPh>
    <rPh sb="7" eb="9">
      <t>リョウキン</t>
    </rPh>
    <rPh sb="9" eb="11">
      <t>カイテイ</t>
    </rPh>
    <rPh sb="15" eb="17">
      <t>ケイエイ</t>
    </rPh>
    <rPh sb="17" eb="19">
      <t>ジョウキョウ</t>
    </rPh>
    <rPh sb="24" eb="26">
      <t>カイゼン</t>
    </rPh>
    <rPh sb="33" eb="35">
      <t>ミコ</t>
    </rPh>
    <rPh sb="45" eb="46">
      <t>ホカ</t>
    </rPh>
    <rPh sb="47" eb="49">
      <t>ケイエイ</t>
    </rPh>
    <rPh sb="49" eb="51">
      <t>シヒョウ</t>
    </rPh>
    <rPh sb="57" eb="60">
      <t>ヘイキンチ</t>
    </rPh>
    <rPh sb="62" eb="64">
      <t>ユウイ</t>
    </rPh>
    <rPh sb="75" eb="77">
      <t>テキセイ</t>
    </rPh>
    <rPh sb="88" eb="89">
      <t>ワ</t>
    </rPh>
    <rPh sb="103" eb="105">
      <t>コンゴ</t>
    </rPh>
    <rPh sb="106" eb="108">
      <t>イジ</t>
    </rPh>
    <rPh sb="108" eb="110">
      <t>カンリ</t>
    </rPh>
    <rPh sb="111" eb="112">
      <t>クワ</t>
    </rPh>
    <rPh sb="114" eb="116">
      <t>ショリ</t>
    </rPh>
    <rPh sb="116" eb="119">
      <t>シセツトウ</t>
    </rPh>
    <rPh sb="120" eb="122">
      <t>カイチク</t>
    </rPh>
    <rPh sb="122" eb="124">
      <t>コウシン</t>
    </rPh>
    <rPh sb="125" eb="127">
      <t>ヒツヨウ</t>
    </rPh>
    <rPh sb="138" eb="139">
      <t>サラ</t>
    </rPh>
    <rPh sb="141" eb="143">
      <t>ケイエイ</t>
    </rPh>
    <rPh sb="144" eb="147">
      <t>アンテイカ</t>
    </rPh>
    <rPh sb="148" eb="149">
      <t>ハカ</t>
    </rPh>
    <rPh sb="153" eb="15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</si>
</sst>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18208"/>
        <c:axId val="15312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0.4</c:v>
                </c:pt>
                <c:pt idx="2">
                  <c:v>0.36</c:v>
                </c:pt>
                <c:pt idx="3">
                  <c:v>0.25</c:v>
                </c:pt>
                <c:pt idx="4">
                  <c:v>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18208"/>
        <c:axId val="153121920"/>
      </c:lineChart>
      <c:dateAx>
        <c:axId val="1531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21920"/>
        <c:crosses val="autoZero"/>
        <c:auto val="1"/>
        <c:lblOffset val="100"/>
        <c:baseTimeUnit val="years"/>
      </c:dateAx>
      <c:valAx>
        <c:axId val="15312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1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35.14</c:v>
                </c:pt>
                <c:pt idx="1">
                  <c:v>34.229999999999997</c:v>
                </c:pt>
                <c:pt idx="2">
                  <c:v>39.19</c:v>
                </c:pt>
                <c:pt idx="3">
                  <c:v>39.19</c:v>
                </c:pt>
                <c:pt idx="4">
                  <c:v>37.840000000000003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81152"/>
        <c:axId val="15569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31.9</c:v>
                </c:pt>
                <c:pt idx="1">
                  <c:v>32.04</c:v>
                </c:pt>
                <c:pt idx="2">
                  <c:v>33.81</c:v>
                </c:pt>
                <c:pt idx="3">
                  <c:v>31.37</c:v>
                </c:pt>
                <c:pt idx="4">
                  <c:v>29.86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81152"/>
        <c:axId val="155693824"/>
      </c:lineChart>
      <c:dateAx>
        <c:axId val="15568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693824"/>
        <c:crosses val="autoZero"/>
        <c:auto val="1"/>
        <c:lblOffset val="100"/>
        <c:baseTimeUnit val="years"/>
      </c:dateAx>
      <c:valAx>
        <c:axId val="15569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68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95.47</c:v>
                </c:pt>
                <c:pt idx="1">
                  <c:v>95.44</c:v>
                </c:pt>
                <c:pt idx="2">
                  <c:v>95.76</c:v>
                </c:pt>
                <c:pt idx="3">
                  <c:v>96.14</c:v>
                </c:pt>
                <c:pt idx="4">
                  <c:v>96.21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67392"/>
        <c:axId val="15586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69.69</c:v>
                </c:pt>
                <c:pt idx="1">
                  <c:v>68.86</c:v>
                </c:pt>
                <c:pt idx="2">
                  <c:v>68.7</c:v>
                </c:pt>
                <c:pt idx="3">
                  <c:v>67.38</c:v>
                </c:pt>
                <c:pt idx="4">
                  <c:v>65.95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67392"/>
        <c:axId val="155869568"/>
      </c:lineChart>
      <c:dateAx>
        <c:axId val="15586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869568"/>
        <c:crosses val="autoZero"/>
        <c:auto val="1"/>
        <c:lblOffset val="100"/>
        <c:baseTimeUnit val="years"/>
      </c:dateAx>
      <c:valAx>
        <c:axId val="15586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86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6370168884887928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86.9</c:v>
                </c:pt>
                <c:pt idx="1">
                  <c:v>99.16</c:v>
                </c:pt>
                <c:pt idx="2">
                  <c:v>98.51</c:v>
                </c:pt>
                <c:pt idx="3">
                  <c:v>98.36</c:v>
                </c:pt>
                <c:pt idx="4">
                  <c:v>96.03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56224"/>
        <c:axId val="15317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6224"/>
        <c:axId val="153170688"/>
      </c:lineChart>
      <c:dateAx>
        <c:axId val="15315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70688"/>
        <c:crosses val="autoZero"/>
        <c:auto val="1"/>
        <c:lblOffset val="100"/>
        <c:baseTimeUnit val="years"/>
      </c:dateAx>
      <c:valAx>
        <c:axId val="15317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5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88608"/>
        <c:axId val="15320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88608"/>
        <c:axId val="153203072"/>
      </c:lineChart>
      <c:dateAx>
        <c:axId val="15318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203072"/>
        <c:crosses val="autoZero"/>
        <c:auto val="1"/>
        <c:lblOffset val="100"/>
        <c:baseTimeUnit val="years"/>
      </c:dateAx>
      <c:valAx>
        <c:axId val="15320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8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8"/>
          <c:y val="0.1580694566902850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97376"/>
        <c:axId val="15580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97376"/>
        <c:axId val="155807744"/>
      </c:lineChart>
      <c:dateAx>
        <c:axId val="15579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807744"/>
        <c:crosses val="autoZero"/>
        <c:auto val="1"/>
        <c:lblOffset val="100"/>
        <c:baseTimeUnit val="years"/>
      </c:dateAx>
      <c:valAx>
        <c:axId val="15580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79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53312"/>
        <c:axId val="15545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53312"/>
        <c:axId val="155455488"/>
      </c:lineChart>
      <c:dateAx>
        <c:axId val="15545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455488"/>
        <c:crosses val="autoZero"/>
        <c:auto val="1"/>
        <c:lblOffset val="100"/>
        <c:baseTimeUnit val="years"/>
      </c:dateAx>
      <c:valAx>
        <c:axId val="15545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45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73792"/>
        <c:axId val="15549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73792"/>
        <c:axId val="155496448"/>
      </c:lineChart>
      <c:dateAx>
        <c:axId val="15547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496448"/>
        <c:crosses val="autoZero"/>
        <c:auto val="1"/>
        <c:lblOffset val="100"/>
        <c:baseTimeUnit val="years"/>
      </c:dateAx>
      <c:valAx>
        <c:axId val="15549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47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29984"/>
        <c:axId val="15553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1546.01</c:v>
                </c:pt>
                <c:pt idx="1">
                  <c:v>1723.1</c:v>
                </c:pt>
                <c:pt idx="2">
                  <c:v>1665.33</c:v>
                </c:pt>
                <c:pt idx="3">
                  <c:v>1716.47</c:v>
                </c:pt>
                <c:pt idx="4">
                  <c:v>1741.94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9984"/>
        <c:axId val="155531904"/>
      </c:lineChart>
      <c:dateAx>
        <c:axId val="15552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531904"/>
        <c:crosses val="autoZero"/>
        <c:auto val="1"/>
        <c:lblOffset val="100"/>
        <c:baseTimeUnit val="years"/>
      </c:dateAx>
      <c:valAx>
        <c:axId val="15553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52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23.34</c:v>
                </c:pt>
                <c:pt idx="1">
                  <c:v>27.37</c:v>
                </c:pt>
                <c:pt idx="2">
                  <c:v>20.93</c:v>
                </c:pt>
                <c:pt idx="3">
                  <c:v>33.49</c:v>
                </c:pt>
                <c:pt idx="4">
                  <c:v>35.840000000000003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66080"/>
        <c:axId val="15556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38.049999999999997</c:v>
                </c:pt>
                <c:pt idx="1">
                  <c:v>35.909999999999997</c:v>
                </c:pt>
                <c:pt idx="2">
                  <c:v>37.92</c:v>
                </c:pt>
                <c:pt idx="3">
                  <c:v>35.049999999999997</c:v>
                </c:pt>
                <c:pt idx="4">
                  <c:v>33.86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66080"/>
        <c:axId val="155568000"/>
      </c:lineChart>
      <c:dateAx>
        <c:axId val="15556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568000"/>
        <c:crosses val="autoZero"/>
        <c:auto val="1"/>
        <c:lblOffset val="100"/>
        <c:baseTimeUnit val="years"/>
      </c:dateAx>
      <c:valAx>
        <c:axId val="15556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56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474.95</c:v>
                </c:pt>
                <c:pt idx="1">
                  <c:v>408.44</c:v>
                </c:pt>
                <c:pt idx="2">
                  <c:v>530.62</c:v>
                </c:pt>
                <c:pt idx="3">
                  <c:v>333.41</c:v>
                </c:pt>
                <c:pt idx="4">
                  <c:v>358.1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63360"/>
        <c:axId val="15566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438.41</c:v>
                </c:pt>
                <c:pt idx="1">
                  <c:v>459.38</c:v>
                </c:pt>
                <c:pt idx="2">
                  <c:v>438.71</c:v>
                </c:pt>
                <c:pt idx="3">
                  <c:v>463.38</c:v>
                </c:pt>
                <c:pt idx="4">
                  <c:v>510.15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63360"/>
        <c:axId val="155669632"/>
      </c:lineChart>
      <c:dateAx>
        <c:axId val="15566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669632"/>
        <c:crosses val="autoZero"/>
        <c:auto val="1"/>
        <c:lblOffset val="100"/>
        <c:baseTimeUnit val="years"/>
      </c:dateAx>
      <c:valAx>
        <c:axId val="15566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66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>
      <selection activeCell="CE16" sqref="CE1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宮崎県　日南市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56633</v>
      </c>
      <c r="AM8" s="64"/>
      <c r="AN8" s="64"/>
      <c r="AO8" s="64"/>
      <c r="AP8" s="64"/>
      <c r="AQ8" s="64"/>
      <c r="AR8" s="64"/>
      <c r="AS8" s="64"/>
      <c r="AT8" s="63">
        <f>データ!S6</f>
        <v>536.1</v>
      </c>
      <c r="AU8" s="63"/>
      <c r="AV8" s="63"/>
      <c r="AW8" s="63"/>
      <c r="AX8" s="63"/>
      <c r="AY8" s="63"/>
      <c r="AZ8" s="63"/>
      <c r="BA8" s="63"/>
      <c r="BB8" s="63">
        <f>データ!T6</f>
        <v>105.64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0.56000000000000005</v>
      </c>
      <c r="Q10" s="63"/>
      <c r="R10" s="63"/>
      <c r="S10" s="63"/>
      <c r="T10" s="63"/>
      <c r="U10" s="63"/>
      <c r="V10" s="63"/>
      <c r="W10" s="63">
        <f>データ!P6</f>
        <v>86.17</v>
      </c>
      <c r="X10" s="63"/>
      <c r="Y10" s="63"/>
      <c r="Z10" s="63"/>
      <c r="AA10" s="63"/>
      <c r="AB10" s="63"/>
      <c r="AC10" s="63"/>
      <c r="AD10" s="64">
        <f>データ!Q6</f>
        <v>2700</v>
      </c>
      <c r="AE10" s="64"/>
      <c r="AF10" s="64"/>
      <c r="AG10" s="64"/>
      <c r="AH10" s="64"/>
      <c r="AI10" s="64"/>
      <c r="AJ10" s="64"/>
      <c r="AK10" s="2"/>
      <c r="AL10" s="64">
        <f>データ!U6</f>
        <v>317</v>
      </c>
      <c r="AM10" s="64"/>
      <c r="AN10" s="64"/>
      <c r="AO10" s="64"/>
      <c r="AP10" s="64"/>
      <c r="AQ10" s="64"/>
      <c r="AR10" s="64"/>
      <c r="AS10" s="64"/>
      <c r="AT10" s="63">
        <f>データ!V6</f>
        <v>0.18</v>
      </c>
      <c r="AU10" s="63"/>
      <c r="AV10" s="63"/>
      <c r="AW10" s="63"/>
      <c r="AX10" s="63"/>
      <c r="AY10" s="63"/>
      <c r="AZ10" s="63"/>
      <c r="BA10" s="63"/>
      <c r="BB10" s="63">
        <f>データ!W6</f>
        <v>1761.11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452041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宮崎県　日南市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0.56000000000000005</v>
      </c>
      <c r="P6" s="32">
        <f t="shared" si="3"/>
        <v>86.17</v>
      </c>
      <c r="Q6" s="32">
        <f t="shared" si="3"/>
        <v>2700</v>
      </c>
      <c r="R6" s="32">
        <f t="shared" si="3"/>
        <v>56633</v>
      </c>
      <c r="S6" s="32">
        <f t="shared" si="3"/>
        <v>536.1</v>
      </c>
      <c r="T6" s="32">
        <f t="shared" si="3"/>
        <v>105.64</v>
      </c>
      <c r="U6" s="32">
        <f t="shared" si="3"/>
        <v>317</v>
      </c>
      <c r="V6" s="32">
        <f t="shared" si="3"/>
        <v>0.18</v>
      </c>
      <c r="W6" s="32">
        <f t="shared" si="3"/>
        <v>1761.11</v>
      </c>
      <c r="X6" s="33">
        <f>IF(X7="",NA(),X7)</f>
        <v>86.9</v>
      </c>
      <c r="Y6" s="33">
        <f t="shared" ref="Y6:AG6" si="4">IF(Y7="",NA(),Y7)</f>
        <v>99.16</v>
      </c>
      <c r="Z6" s="33">
        <f t="shared" si="4"/>
        <v>98.51</v>
      </c>
      <c r="AA6" s="33">
        <f t="shared" si="4"/>
        <v>98.36</v>
      </c>
      <c r="AB6" s="33">
        <f t="shared" si="4"/>
        <v>96.03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1546.01</v>
      </c>
      <c r="BK6" s="33">
        <f t="shared" si="7"/>
        <v>1723.1</v>
      </c>
      <c r="BL6" s="33">
        <f t="shared" si="7"/>
        <v>1665.33</v>
      </c>
      <c r="BM6" s="33">
        <f t="shared" si="7"/>
        <v>1716.47</v>
      </c>
      <c r="BN6" s="33">
        <f t="shared" si="7"/>
        <v>1741.94</v>
      </c>
      <c r="BO6" s="32" t="str">
        <f>IF(BO7="","",IF(BO7="-","【-】","【"&amp;SUBSTITUTE(TEXT(BO7,"#,##0.00"),"-","△")&amp;"】"))</f>
        <v>【1,078.58】</v>
      </c>
      <c r="BP6" s="33">
        <f>IF(BP7="",NA(),BP7)</f>
        <v>23.34</v>
      </c>
      <c r="BQ6" s="33">
        <f t="shared" ref="BQ6:BY6" si="8">IF(BQ7="",NA(),BQ7)</f>
        <v>27.37</v>
      </c>
      <c r="BR6" s="33">
        <f t="shared" si="8"/>
        <v>20.93</v>
      </c>
      <c r="BS6" s="33">
        <f t="shared" si="8"/>
        <v>33.49</v>
      </c>
      <c r="BT6" s="33">
        <f t="shared" si="8"/>
        <v>35.840000000000003</v>
      </c>
      <c r="BU6" s="33">
        <f t="shared" si="8"/>
        <v>38.049999999999997</v>
      </c>
      <c r="BV6" s="33">
        <f t="shared" si="8"/>
        <v>35.909999999999997</v>
      </c>
      <c r="BW6" s="33">
        <f t="shared" si="8"/>
        <v>37.92</v>
      </c>
      <c r="BX6" s="33">
        <f t="shared" si="8"/>
        <v>35.049999999999997</v>
      </c>
      <c r="BY6" s="33">
        <f t="shared" si="8"/>
        <v>33.86</v>
      </c>
      <c r="BZ6" s="32" t="str">
        <f>IF(BZ7="","",IF(BZ7="-","【-】","【"&amp;SUBSTITUTE(TEXT(BZ7,"#,##0.00"),"-","△")&amp;"】"))</f>
        <v>【40.39】</v>
      </c>
      <c r="CA6" s="33">
        <f>IF(CA7="",NA(),CA7)</f>
        <v>474.95</v>
      </c>
      <c r="CB6" s="33">
        <f t="shared" ref="CB6:CJ6" si="9">IF(CB7="",NA(),CB7)</f>
        <v>408.44</v>
      </c>
      <c r="CC6" s="33">
        <f t="shared" si="9"/>
        <v>530.62</v>
      </c>
      <c r="CD6" s="33">
        <f t="shared" si="9"/>
        <v>333.41</v>
      </c>
      <c r="CE6" s="33">
        <f t="shared" si="9"/>
        <v>358.1</v>
      </c>
      <c r="CF6" s="33">
        <f t="shared" si="9"/>
        <v>438.41</v>
      </c>
      <c r="CG6" s="33">
        <f t="shared" si="9"/>
        <v>459.38</v>
      </c>
      <c r="CH6" s="33">
        <f t="shared" si="9"/>
        <v>438.71</v>
      </c>
      <c r="CI6" s="33">
        <f t="shared" si="9"/>
        <v>463.38</v>
      </c>
      <c r="CJ6" s="33">
        <f t="shared" si="9"/>
        <v>510.15</v>
      </c>
      <c r="CK6" s="32" t="str">
        <f>IF(CK7="","",IF(CK7="-","【-】","【"&amp;SUBSTITUTE(TEXT(CK7,"#,##0.00"),"-","△")&amp;"】"))</f>
        <v>【419.50】</v>
      </c>
      <c r="CL6" s="33">
        <f>IF(CL7="",NA(),CL7)</f>
        <v>35.14</v>
      </c>
      <c r="CM6" s="33">
        <f t="shared" ref="CM6:CU6" si="10">IF(CM7="",NA(),CM7)</f>
        <v>34.229999999999997</v>
      </c>
      <c r="CN6" s="33">
        <f t="shared" si="10"/>
        <v>39.19</v>
      </c>
      <c r="CO6" s="33">
        <f t="shared" si="10"/>
        <v>39.19</v>
      </c>
      <c r="CP6" s="33">
        <f t="shared" si="10"/>
        <v>37.840000000000003</v>
      </c>
      <c r="CQ6" s="33">
        <f t="shared" si="10"/>
        <v>31.9</v>
      </c>
      <c r="CR6" s="33">
        <f t="shared" si="10"/>
        <v>32.04</v>
      </c>
      <c r="CS6" s="33">
        <f t="shared" si="10"/>
        <v>33.81</v>
      </c>
      <c r="CT6" s="33">
        <f t="shared" si="10"/>
        <v>31.37</v>
      </c>
      <c r="CU6" s="33">
        <f t="shared" si="10"/>
        <v>29.86</v>
      </c>
      <c r="CV6" s="32" t="str">
        <f>IF(CV7="","",IF(CV7="-","【-】","【"&amp;SUBSTITUTE(TEXT(CV7,"#,##0.00"),"-","△")&amp;"】"))</f>
        <v>【35.64】</v>
      </c>
      <c r="CW6" s="33">
        <f>IF(CW7="",NA(),CW7)</f>
        <v>95.47</v>
      </c>
      <c r="CX6" s="33">
        <f t="shared" ref="CX6:DF6" si="11">IF(CX7="",NA(),CX7)</f>
        <v>95.44</v>
      </c>
      <c r="CY6" s="33">
        <f t="shared" si="11"/>
        <v>95.76</v>
      </c>
      <c r="CZ6" s="33">
        <f t="shared" si="11"/>
        <v>96.14</v>
      </c>
      <c r="DA6" s="33">
        <f t="shared" si="11"/>
        <v>96.21</v>
      </c>
      <c r="DB6" s="33">
        <f t="shared" si="11"/>
        <v>69.69</v>
      </c>
      <c r="DC6" s="33">
        <f t="shared" si="11"/>
        <v>68.86</v>
      </c>
      <c r="DD6" s="33">
        <f t="shared" si="11"/>
        <v>68.7</v>
      </c>
      <c r="DE6" s="33">
        <f t="shared" si="11"/>
        <v>67.38</v>
      </c>
      <c r="DF6" s="33">
        <f t="shared" si="11"/>
        <v>65.95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0.26</v>
      </c>
      <c r="EJ6" s="33">
        <f t="shared" si="14"/>
        <v>0.4</v>
      </c>
      <c r="EK6" s="33">
        <f t="shared" si="14"/>
        <v>0.36</v>
      </c>
      <c r="EL6" s="33">
        <f t="shared" si="14"/>
        <v>0.25</v>
      </c>
      <c r="EM6" s="33">
        <f t="shared" si="14"/>
        <v>0.31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452041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0.56000000000000005</v>
      </c>
      <c r="P7" s="36">
        <v>86.17</v>
      </c>
      <c r="Q7" s="36">
        <v>2700</v>
      </c>
      <c r="R7" s="36">
        <v>56633</v>
      </c>
      <c r="S7" s="36">
        <v>536.1</v>
      </c>
      <c r="T7" s="36">
        <v>105.64</v>
      </c>
      <c r="U7" s="36">
        <v>317</v>
      </c>
      <c r="V7" s="36">
        <v>0.18</v>
      </c>
      <c r="W7" s="36">
        <v>1761.11</v>
      </c>
      <c r="X7" s="36">
        <v>86.9</v>
      </c>
      <c r="Y7" s="36">
        <v>99.16</v>
      </c>
      <c r="Z7" s="36">
        <v>98.51</v>
      </c>
      <c r="AA7" s="36">
        <v>98.36</v>
      </c>
      <c r="AB7" s="36">
        <v>96.03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1546.01</v>
      </c>
      <c r="BK7" s="36">
        <v>1723.1</v>
      </c>
      <c r="BL7" s="36">
        <v>1665.33</v>
      </c>
      <c r="BM7" s="36">
        <v>1716.47</v>
      </c>
      <c r="BN7" s="36">
        <v>1741.94</v>
      </c>
      <c r="BO7" s="36">
        <v>1078.58</v>
      </c>
      <c r="BP7" s="36">
        <v>23.34</v>
      </c>
      <c r="BQ7" s="36">
        <v>27.37</v>
      </c>
      <c r="BR7" s="36">
        <v>20.93</v>
      </c>
      <c r="BS7" s="36">
        <v>33.49</v>
      </c>
      <c r="BT7" s="36">
        <v>35.840000000000003</v>
      </c>
      <c r="BU7" s="36">
        <v>38.049999999999997</v>
      </c>
      <c r="BV7" s="36">
        <v>35.909999999999997</v>
      </c>
      <c r="BW7" s="36">
        <v>37.92</v>
      </c>
      <c r="BX7" s="36">
        <v>35.049999999999997</v>
      </c>
      <c r="BY7" s="36">
        <v>33.86</v>
      </c>
      <c r="BZ7" s="36">
        <v>40.39</v>
      </c>
      <c r="CA7" s="36">
        <v>474.95</v>
      </c>
      <c r="CB7" s="36">
        <v>408.44</v>
      </c>
      <c r="CC7" s="36">
        <v>530.62</v>
      </c>
      <c r="CD7" s="36">
        <v>333.41</v>
      </c>
      <c r="CE7" s="36">
        <v>358.1</v>
      </c>
      <c r="CF7" s="36">
        <v>438.41</v>
      </c>
      <c r="CG7" s="36">
        <v>459.38</v>
      </c>
      <c r="CH7" s="36">
        <v>438.71</v>
      </c>
      <c r="CI7" s="36">
        <v>463.38</v>
      </c>
      <c r="CJ7" s="36">
        <v>510.15</v>
      </c>
      <c r="CK7" s="36">
        <v>419.5</v>
      </c>
      <c r="CL7" s="36">
        <v>35.14</v>
      </c>
      <c r="CM7" s="36">
        <v>34.229999999999997</v>
      </c>
      <c r="CN7" s="36">
        <v>39.19</v>
      </c>
      <c r="CO7" s="36">
        <v>39.19</v>
      </c>
      <c r="CP7" s="36">
        <v>37.840000000000003</v>
      </c>
      <c r="CQ7" s="36">
        <v>31.9</v>
      </c>
      <c r="CR7" s="36">
        <v>32.04</v>
      </c>
      <c r="CS7" s="36">
        <v>33.81</v>
      </c>
      <c r="CT7" s="36">
        <v>31.37</v>
      </c>
      <c r="CU7" s="36">
        <v>29.86</v>
      </c>
      <c r="CV7" s="36">
        <v>35.64</v>
      </c>
      <c r="CW7" s="36">
        <v>95.47</v>
      </c>
      <c r="CX7" s="36">
        <v>95.44</v>
      </c>
      <c r="CY7" s="36">
        <v>95.76</v>
      </c>
      <c r="CZ7" s="36">
        <v>96.14</v>
      </c>
      <c r="DA7" s="36">
        <v>96.21</v>
      </c>
      <c r="DB7" s="36">
        <v>69.69</v>
      </c>
      <c r="DC7" s="36">
        <v>68.86</v>
      </c>
      <c r="DD7" s="36">
        <v>68.7</v>
      </c>
      <c r="DE7" s="36">
        <v>67.38</v>
      </c>
      <c r="DF7" s="36">
        <v>65.95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0.26</v>
      </c>
      <c r="EJ7" s="36">
        <v>0.4</v>
      </c>
      <c r="EK7" s="36">
        <v>0.36</v>
      </c>
      <c r="EL7" s="36">
        <v>0.25</v>
      </c>
      <c r="EM7" s="36">
        <v>0.31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2016-02-25T04:20:12Z</cp:lastPrinted>
  <dcterms:created xsi:type="dcterms:W3CDTF">2016-02-03T09:21:44Z</dcterms:created>
  <dcterms:modified xsi:type="dcterms:W3CDTF">2016-02-25T04:26:10Z</dcterms:modified>
</cp:coreProperties>
</file>