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<sst xmlns="http://schemas.openxmlformats.org/spreadsheetml/2006/main" count="221" uniqueCount="111">
  <si>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</si>
  <si>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</si>
  <si>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</si>
  <si>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</si>
  <si>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</si>
  <si>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</si>
  <si>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</si>
  <si>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</si>
  <si>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</si>
  <si>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</si>
  <si>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</si>
  <si>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</si>
  <si>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</si>
  <si>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</si>
  <si>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</si>
  <si>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</si>
  <si>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</si>
  <si>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</si>
  <si>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</si>
  <si>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</si>
  <si>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</si>
  <si>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</si>
  <si>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</si>
  <si>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</si>
  <si>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</si>
  <si>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</si>
  <si>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</si>
  <si>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</si>
  <si>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</si>
  <si>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</si>
  <si>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</si>
  <si>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</si>
  <si>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</si>
  <si>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</si>
  <si>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</si>
  <si>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</si>
  <si>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</si>
  <si>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</si>
  <si>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</si>
  <si>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</si>
  <si>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</si>
  <si>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</si>
  <si>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</si>
  <si>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</si>
  <si>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</si>
  <si>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</si>
  <si>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</si>
  <si>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</si>
  <si>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</si>
  <si>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</si>
  <si>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</si>
  <si>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</si>
  <si>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</si>
  <si>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</si>
  <si>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</si>
  <si>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</si>
  <si>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</si>
  <si>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</si>
  <si>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</si>
  <si>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</si>
  <si>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</si>
  <si>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</si>
  <si>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</si>
  <si>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</si>
  <si>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</si>
  <si>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</si>
  <si>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</si>
  <si>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</si>
  <si>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</si>
  <si>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</si>
  <si>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</si>
  <si>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</si>
  <si>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</si>
  <si>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</si>
  <si>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</si>
  <si>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</si>
  <si>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</si>
  <si>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</si>
  <si>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</si>
  <si>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</si>
  <si>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</si>
  <si>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</si>
  <si>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</si>
  <si>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</si>
  <si>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</si>
  <si>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</si>
  <si>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</si>
  <si>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</si>
  <si>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</si>
  <si>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</si>
  <si>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</si>
  <si>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</si>
  <si>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</si>
  <si>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</si>
  <si>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</si>
  <si>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</si>
  <si>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</si>
  <si>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</si>
  <si>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</si>
  <si>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</si>
  <si>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</si>
  <si>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</si>
  <si>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</si>
  <si>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</si>
  <si>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</si>
  <si>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</si>
  <si>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</si>
  <si>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</si>
  <si>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100％を下回っており、経営の健全性が確保されているとは言えません。区域内人口、加入人口ともに減少傾向にあり、使用料収入の増加が見込めないためコスト削減が必要ですが、供用開始から20年以上経過しており、機器修繕料等の費用が増加するなど厳しい状況にあります。
「④企業債残高対事業規模比率」については、類似団体平均値を下回っています。起債償還が平成34年度で終了予定で、残高が減っていることが要因と思われます。
「⑤経費回収率」は100％を下回り、類似団体平均値は上回っているものの、汚水処理に係る費用が使用料以外の収入により賄われている状況であり、経営の健全性が確保されているとは言えません。
「⑥汚水処理原価」は概ね150円/㎥で推移しています。類似団体平均を下回り、低コストで効率的な処理が行われています。
「⑦施設利用率」については、類似団体平均値を上回っていますが、50％を下回り余裕がある状況で効率性が確保されているとは言えません。加入人口が減少傾向にあり利用率の向上が見込めないため、現状維持に努めます。
「⑧水洗化率」は微増傾向にあるものの類似団体平均値を下回っており、経営の健全性・効率性が確保されているとは言えません。区域人口、加入人口ともに減少傾向にあり、高齢化等で新規加入が少なく大幅な水洗化率向上は見込めません。
</t>
    <rPh sb="2" eb="5">
      <t>シュウエキテキ</t>
    </rPh>
    <rPh sb="5" eb="7">
      <t>シュウシ</t>
    </rPh>
    <rPh sb="7" eb="9">
      <t>ヒリツ</t>
    </rPh>
    <rPh sb="16" eb="18">
      <t>シタマワ</t>
    </rPh>
    <rPh sb="23" eb="25">
      <t>ケイエイ</t>
    </rPh>
    <rPh sb="26" eb="29">
      <t>ケンゼンセイ</t>
    </rPh>
    <rPh sb="30" eb="32">
      <t>カクホ</t>
    </rPh>
    <rPh sb="39" eb="40">
      <t>イ</t>
    </rPh>
    <rPh sb="45" eb="47">
      <t>クイキ</t>
    </rPh>
    <rPh sb="47" eb="48">
      <t>ナイ</t>
    </rPh>
    <rPh sb="48" eb="50">
      <t>ジンコウ</t>
    </rPh>
    <rPh sb="51" eb="53">
      <t>カニュウ</t>
    </rPh>
    <rPh sb="53" eb="55">
      <t>ジンコウ</t>
    </rPh>
    <rPh sb="58" eb="60">
      <t>ゲンショウ</t>
    </rPh>
    <rPh sb="60" eb="62">
      <t>ケイコウ</t>
    </rPh>
    <rPh sb="66" eb="69">
      <t>シヨウリョウ</t>
    </rPh>
    <rPh sb="69" eb="71">
      <t>シュウニュウ</t>
    </rPh>
    <rPh sb="72" eb="74">
      <t>ゾウカ</t>
    </rPh>
    <rPh sb="75" eb="77">
      <t>ミコ</t>
    </rPh>
    <rPh sb="85" eb="87">
      <t>サクゲン</t>
    </rPh>
    <rPh sb="88" eb="90">
      <t>ヒツヨウ</t>
    </rPh>
    <rPh sb="94" eb="96">
      <t>キョウヨウ</t>
    </rPh>
    <rPh sb="96" eb="98">
      <t>カイシ</t>
    </rPh>
    <rPh sb="102" eb="105">
      <t>ネンイジョウ</t>
    </rPh>
    <rPh sb="105" eb="107">
      <t>ケイカ</t>
    </rPh>
    <rPh sb="112" eb="114">
      <t>キキ</t>
    </rPh>
    <rPh sb="114" eb="116">
      <t>シュウゼン</t>
    </rPh>
    <rPh sb="116" eb="117">
      <t>リョウ</t>
    </rPh>
    <rPh sb="117" eb="118">
      <t>トウ</t>
    </rPh>
    <rPh sb="119" eb="121">
      <t>ヒヨウ</t>
    </rPh>
    <rPh sb="122" eb="124">
      <t>ゾウカ</t>
    </rPh>
    <rPh sb="128" eb="129">
      <t>キビ</t>
    </rPh>
    <rPh sb="131" eb="133">
      <t>ジョウキョウ</t>
    </rPh>
    <rPh sb="143" eb="145">
      <t>キギョウ</t>
    </rPh>
    <rPh sb="145" eb="146">
      <t>サイ</t>
    </rPh>
    <rPh sb="146" eb="148">
      <t>ザンダカ</t>
    </rPh>
    <rPh sb="148" eb="149">
      <t>タイ</t>
    </rPh>
    <rPh sb="149" eb="151">
      <t>ジギョウ</t>
    </rPh>
    <rPh sb="151" eb="153">
      <t>キボ</t>
    </rPh>
    <rPh sb="153" eb="155">
      <t>ヒリツ</t>
    </rPh>
    <rPh sb="162" eb="164">
      <t>ルイジ</t>
    </rPh>
    <rPh sb="164" eb="166">
      <t>ダンタイ</t>
    </rPh>
    <rPh sb="166" eb="168">
      <t>ヘイキン</t>
    </rPh>
    <rPh sb="168" eb="169">
      <t>アタイ</t>
    </rPh>
    <rPh sb="170" eb="172">
      <t>シタマワ</t>
    </rPh>
    <rPh sb="178" eb="180">
      <t>キサイ</t>
    </rPh>
    <rPh sb="180" eb="182">
      <t>ショウカン</t>
    </rPh>
    <rPh sb="183" eb="185">
      <t>ヘイセイ</t>
    </rPh>
    <rPh sb="187" eb="188">
      <t>ネン</t>
    </rPh>
    <rPh sb="188" eb="189">
      <t>ド</t>
    </rPh>
    <rPh sb="190" eb="192">
      <t>シュウリョウ</t>
    </rPh>
    <rPh sb="192" eb="194">
      <t>ヨテイ</t>
    </rPh>
    <rPh sb="196" eb="198">
      <t>ザンダカ</t>
    </rPh>
    <rPh sb="199" eb="200">
      <t>ヘ</t>
    </rPh>
    <rPh sb="207" eb="209">
      <t>ヨウイン</t>
    </rPh>
    <rPh sb="210" eb="211">
      <t>オモ</t>
    </rPh>
    <rPh sb="220" eb="222">
      <t>ケイヒ</t>
    </rPh>
    <rPh sb="222" eb="224">
      <t>カイシュウ</t>
    </rPh>
    <rPh sb="224" eb="225">
      <t>リツ</t>
    </rPh>
    <rPh sb="232" eb="234">
      <t>シタマワ</t>
    </rPh>
    <rPh sb="236" eb="238">
      <t>ルイジ</t>
    </rPh>
    <rPh sb="238" eb="240">
      <t>ダンタイ</t>
    </rPh>
    <rPh sb="240" eb="242">
      <t>ヘイキン</t>
    </rPh>
    <rPh sb="242" eb="243">
      <t>アタイ</t>
    </rPh>
    <rPh sb="244" eb="246">
      <t>ウワマワ</t>
    </rPh>
    <rPh sb="254" eb="256">
      <t>オスイ</t>
    </rPh>
    <rPh sb="256" eb="258">
      <t>ショリ</t>
    </rPh>
    <rPh sb="259" eb="260">
      <t>カカ</t>
    </rPh>
    <rPh sb="261" eb="263">
      <t>ヒヨウ</t>
    </rPh>
    <rPh sb="264" eb="267">
      <t>シヨウリョウ</t>
    </rPh>
    <rPh sb="267" eb="269">
      <t>イガイ</t>
    </rPh>
    <rPh sb="270" eb="272">
      <t>シュウニュウ</t>
    </rPh>
    <rPh sb="275" eb="276">
      <t>マカナ</t>
    </rPh>
    <rPh sb="281" eb="283">
      <t>ジョウキョウ</t>
    </rPh>
    <rPh sb="287" eb="289">
      <t>ケイエイ</t>
    </rPh>
    <rPh sb="290" eb="293">
      <t>ケンゼンセイ</t>
    </rPh>
    <rPh sb="294" eb="296">
      <t>カクホ</t>
    </rPh>
    <rPh sb="303" eb="304">
      <t>イ</t>
    </rPh>
    <rPh sb="313" eb="315">
      <t>オスイ</t>
    </rPh>
    <rPh sb="315" eb="317">
      <t>ショリ</t>
    </rPh>
    <rPh sb="317" eb="319">
      <t>ゲンカ</t>
    </rPh>
    <rPh sb="321" eb="322">
      <t>オオム</t>
    </rPh>
    <rPh sb="326" eb="327">
      <t>エン</t>
    </rPh>
    <rPh sb="330" eb="332">
      <t>スイイ</t>
    </rPh>
    <rPh sb="338" eb="340">
      <t>ルイジ</t>
    </rPh>
    <rPh sb="340" eb="342">
      <t>ダンタイ</t>
    </rPh>
    <rPh sb="342" eb="344">
      <t>ヘイキン</t>
    </rPh>
    <rPh sb="345" eb="347">
      <t>シタマワ</t>
    </rPh>
    <rPh sb="349" eb="350">
      <t>テイ</t>
    </rPh>
    <rPh sb="354" eb="357">
      <t>コウリツテキ</t>
    </rPh>
    <rPh sb="358" eb="360">
      <t>ショリ</t>
    </rPh>
    <rPh sb="361" eb="362">
      <t>オコナ</t>
    </rPh>
    <rPh sb="373" eb="375">
      <t>シセツ</t>
    </rPh>
    <rPh sb="375" eb="378">
      <t>リヨウリツ</t>
    </rPh>
    <rPh sb="385" eb="387">
      <t>ルイジ</t>
    </rPh>
    <rPh sb="387" eb="389">
      <t>ダンタイ</t>
    </rPh>
    <rPh sb="389" eb="391">
      <t>ヘイキン</t>
    </rPh>
    <rPh sb="391" eb="392">
      <t>アタイ</t>
    </rPh>
    <rPh sb="393" eb="395">
      <t>ウワマワ</t>
    </rPh>
    <rPh sb="406" eb="408">
      <t>シタマワ</t>
    </rPh>
    <rPh sb="409" eb="411">
      <t>ヨユウ</t>
    </rPh>
    <rPh sb="414" eb="416">
      <t>ジョウキョウ</t>
    </rPh>
    <rPh sb="417" eb="420">
      <t>コウリツセイ</t>
    </rPh>
    <rPh sb="421" eb="423">
      <t>カクホ</t>
    </rPh>
    <rPh sb="430" eb="431">
      <t>イ</t>
    </rPh>
    <rPh sb="436" eb="438">
      <t>カニュウ</t>
    </rPh>
    <rPh sb="438" eb="440">
      <t>ジンコウ</t>
    </rPh>
    <rPh sb="441" eb="443">
      <t>ゲンショウ</t>
    </rPh>
    <rPh sb="443" eb="445">
      <t>ケイコウ</t>
    </rPh>
    <rPh sb="448" eb="451">
      <t>リヨウリツ</t>
    </rPh>
    <rPh sb="452" eb="454">
      <t>コウジョウ</t>
    </rPh>
    <rPh sb="455" eb="457">
      <t>ミコ</t>
    </rPh>
    <rPh sb="463" eb="465">
      <t>ゲンジョウ</t>
    </rPh>
    <rPh sb="465" eb="467">
      <t>イジ</t>
    </rPh>
    <rPh sb="468" eb="469">
      <t>ツト</t>
    </rPh>
    <rPh sb="477" eb="480">
      <t>スイセンカ</t>
    </rPh>
    <rPh sb="480" eb="481">
      <t>リツ</t>
    </rPh>
    <rPh sb="483" eb="485">
      <t>ビゾウ</t>
    </rPh>
    <rPh sb="485" eb="487">
      <t>ケイコウ</t>
    </rPh>
    <rPh sb="493" eb="495">
      <t>ルイジ</t>
    </rPh>
    <rPh sb="495" eb="497">
      <t>ダンタイ</t>
    </rPh>
    <rPh sb="497" eb="499">
      <t>ヘイキン</t>
    </rPh>
    <rPh sb="499" eb="500">
      <t>アタイ</t>
    </rPh>
    <rPh sb="501" eb="503">
      <t>シタマワ</t>
    </rPh>
    <rPh sb="508" eb="510">
      <t>ケイエイ</t>
    </rPh>
    <rPh sb="511" eb="514">
      <t>ケンゼンセイ</t>
    </rPh>
    <rPh sb="515" eb="518">
      <t>コウリツセイ</t>
    </rPh>
    <rPh sb="519" eb="521">
      <t>カクホ</t>
    </rPh>
    <rPh sb="528" eb="529">
      <t>イ</t>
    </rPh>
    <rPh sb="534" eb="536">
      <t>クイキ</t>
    </rPh>
    <rPh sb="536" eb="538">
      <t>ジンコウ</t>
    </rPh>
    <rPh sb="539" eb="541">
      <t>カニュウ</t>
    </rPh>
    <rPh sb="541" eb="543">
      <t>ジンコウ</t>
    </rPh>
    <rPh sb="546" eb="548">
      <t>ゲンショウ</t>
    </rPh>
    <rPh sb="548" eb="550">
      <t>ケイコウ</t>
    </rPh>
    <rPh sb="554" eb="557">
      <t>コウレイカ</t>
    </rPh>
    <rPh sb="557" eb="558">
      <t>トウ</t>
    </rPh>
    <rPh sb="559" eb="561">
      <t>シンキ</t>
    </rPh>
    <rPh sb="561" eb="563">
      <t>カニュウ</t>
    </rPh>
    <rPh sb="564" eb="565">
      <t>スク</t>
    </rPh>
    <rPh sb="567" eb="569">
      <t>オオハバ</t>
    </rPh>
    <rPh sb="570" eb="573">
      <t>スイセンカ</t>
    </rPh>
    <rPh sb="573" eb="574">
      <t>リツ</t>
    </rPh>
    <rPh sb="574" eb="576">
      <t>コウジョウ</t>
    </rPh>
    <rPh sb="577" eb="579">
      <t>ミコ</t>
    </rPh>
    <phoneticPr fontId="4"/>
  </si>
  <si>
    <t>　加入人口が減少傾向にあり、料金収入増が見込めないため適切な料金水準について検討し、経営の健全性を高める必要があります。
　また、更新・修繕が必要な機器類が多くなり、経費が増加傾向にあるため、限られた財源の中で優先順位を付けた更新計画を検討する必要があります。</t>
    <rPh sb="1" eb="3">
      <t>カニュウ</t>
    </rPh>
    <rPh sb="3" eb="5">
      <t>ジンコウ</t>
    </rPh>
    <rPh sb="6" eb="8">
      <t>ゲンショウ</t>
    </rPh>
    <rPh sb="8" eb="10">
      <t>ケイコウ</t>
    </rPh>
    <rPh sb="14" eb="16">
      <t>リョウキン</t>
    </rPh>
    <rPh sb="16" eb="18">
      <t>シュウニュウ</t>
    </rPh>
    <rPh sb="18" eb="19">
      <t>ゾウ</t>
    </rPh>
    <rPh sb="20" eb="22">
      <t>ミコ</t>
    </rPh>
    <rPh sb="27" eb="29">
      <t>テキセツ</t>
    </rPh>
    <rPh sb="30" eb="32">
      <t>リョウキン</t>
    </rPh>
    <rPh sb="32" eb="34">
      <t>スイジュン</t>
    </rPh>
    <rPh sb="38" eb="40">
      <t>ケントウ</t>
    </rPh>
    <rPh sb="42" eb="44">
      <t>ケイエイ</t>
    </rPh>
    <rPh sb="45" eb="48">
      <t>ケンゼンセイ</t>
    </rPh>
    <rPh sb="49" eb="50">
      <t>タカ</t>
    </rPh>
    <rPh sb="52" eb="54">
      <t>ヒツヨウ</t>
    </rPh>
    <rPh sb="65" eb="67">
      <t>コウシン</t>
    </rPh>
    <rPh sb="68" eb="70">
      <t>シュウゼン</t>
    </rPh>
    <rPh sb="71" eb="73">
      <t>ヒツヨウ</t>
    </rPh>
    <rPh sb="74" eb="77">
      <t>キキルイ</t>
    </rPh>
    <rPh sb="78" eb="79">
      <t>オオ</t>
    </rPh>
    <rPh sb="83" eb="85">
      <t>ケイヒ</t>
    </rPh>
    <rPh sb="86" eb="88">
      <t>ゾウカ</t>
    </rPh>
    <rPh sb="88" eb="90">
      <t>ケイコウ</t>
    </rPh>
    <rPh sb="96" eb="97">
      <t>カギ</t>
    </rPh>
    <rPh sb="100" eb="102">
      <t>ザイゲン</t>
    </rPh>
    <rPh sb="103" eb="104">
      <t>ナカ</t>
    </rPh>
    <rPh sb="105" eb="107">
      <t>ユウセン</t>
    </rPh>
    <rPh sb="107" eb="109">
      <t>ジュンイ</t>
    </rPh>
    <rPh sb="110" eb="111">
      <t>ツ</t>
    </rPh>
    <rPh sb="113" eb="115">
      <t>コウシン</t>
    </rPh>
    <rPh sb="115" eb="117">
      <t>ケイカク</t>
    </rPh>
    <rPh sb="118" eb="120">
      <t>ケントウ</t>
    </rPh>
    <rPh sb="122" eb="124">
      <t>ヒツヨウ</t>
    </rPh>
    <phoneticPr fontId="4"/>
  </si>
  <si>
    <t>　老朽化について、耐用年数を超えた管渠はなく、早急に必要な更新事業はないため、管渠改善率は数値がない状況です。ただし、有収率が低い傾向にあり、管渠の点検（漏水箇所の有無確認）が必要と思われます。</t>
    <rPh sb="1" eb="4">
      <t>ロウキュウカ</t>
    </rPh>
    <rPh sb="9" eb="11">
      <t>タイヨウ</t>
    </rPh>
    <rPh sb="11" eb="13">
      <t>ネンスウ</t>
    </rPh>
    <rPh sb="14" eb="15">
      <t>コ</t>
    </rPh>
    <rPh sb="17" eb="19">
      <t>カンキョ</t>
    </rPh>
    <rPh sb="23" eb="25">
      <t>ソウキュウ</t>
    </rPh>
    <rPh sb="26" eb="28">
      <t>ヒツヨウ</t>
    </rPh>
    <rPh sb="29" eb="31">
      <t>コウシン</t>
    </rPh>
    <rPh sb="31" eb="33">
      <t>ジギョウ</t>
    </rPh>
    <rPh sb="39" eb="41">
      <t>カンキョ</t>
    </rPh>
    <rPh sb="41" eb="44">
      <t>カイゼンリツ</t>
    </rPh>
    <rPh sb="45" eb="47">
      <t>スウチ</t>
    </rPh>
    <rPh sb="50" eb="52">
      <t>ジョウキョウ</t>
    </rPh>
    <rPh sb="59" eb="61">
      <t>ユウシュウ</t>
    </rPh>
    <rPh sb="61" eb="62">
      <t>リツ</t>
    </rPh>
    <rPh sb="63" eb="64">
      <t>ヒク</t>
    </rPh>
    <rPh sb="65" eb="67">
      <t>ケイコウ</t>
    </rPh>
    <rPh sb="71" eb="73">
      <t>カンキョ</t>
    </rPh>
    <rPh sb="74" eb="76">
      <t>テンケン</t>
    </rPh>
    <rPh sb="77" eb="79">
      <t>ロウスイ</t>
    </rPh>
    <rPh sb="79" eb="81">
      <t>カショ</t>
    </rPh>
    <rPh sb="82" eb="84">
      <t>ウム</t>
    </rPh>
    <rPh sb="84" eb="86">
      <t>カクニン</t>
    </rPh>
    <rPh sb="88" eb="90">
      <t>ヒツヨウ</t>
    </rPh>
    <rPh sb="91" eb="9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</si>
</sst>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28448"/>
        <c:axId val="1523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52328448"/>
        <c:axId val="152338816"/>
      </c:lineChart>
      <c:dateAx>
        <c:axId val="152328448"/>
        <c:scaling>
          <c:orientation val="minMax"/>
        </c:scaling>
        <c:delete val="1"/>
        <c:axPos val="b"/>
        <c:numFmt formatCode="ge" sourceLinked="1"/>
        <c:majorTickMark val="none"/>
        <c:minorTickMark val="none"/>
        <c:tickLblPos val="none"/>
        <c:crossAx val="152338816"/>
        <c:crosses val="autoZero"/>
        <c:auto val="1"/>
        <c:lblOffset val="100"/>
        <c:baseTimeUnit val="years"/>
      </c:dateAx>
      <c:valAx>
        <c:axId val="1523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42.9</c:v>
                </c:pt>
                <c:pt idx="1">
                  <c:v>43.06</c:v>
                </c:pt>
                <c:pt idx="2">
                  <c:v>42.26</c:v>
                </c:pt>
                <c:pt idx="3">
                  <c:v>39.549999999999997</c:v>
                </c:pt>
                <c:pt idx="4">
                  <c:v>41.63</c:v>
                </c:pt>
              </c:numCache>
            </c:numRef>
          </c:val>
        </c:ser>
        <c:dLbls>
          <c:showLegendKey val="0"/>
          <c:showVal val="0"/>
          <c:showCatName val="0"/>
          <c:showSerName val="0"/>
          <c:showPercent val="0"/>
          <c:showBubbleSize val="0"/>
        </c:dLbls>
        <c:gapWidth val="150"/>
        <c:axId val="154761856"/>
        <c:axId val="1547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154761856"/>
        <c:axId val="154776320"/>
      </c:lineChart>
      <c:dateAx>
        <c:axId val="154761856"/>
        <c:scaling>
          <c:orientation val="minMax"/>
        </c:scaling>
        <c:delete val="1"/>
        <c:axPos val="b"/>
        <c:numFmt formatCode="ge" sourceLinked="1"/>
        <c:majorTickMark val="none"/>
        <c:minorTickMark val="none"/>
        <c:tickLblPos val="none"/>
        <c:crossAx val="154776320"/>
        <c:crosses val="autoZero"/>
        <c:auto val="1"/>
        <c:lblOffset val="100"/>
        <c:baseTimeUnit val="years"/>
      </c:dateAx>
      <c:valAx>
        <c:axId val="1547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74.12</c:v>
                </c:pt>
                <c:pt idx="1">
                  <c:v>74.08</c:v>
                </c:pt>
                <c:pt idx="2">
                  <c:v>74.63</c:v>
                </c:pt>
                <c:pt idx="3">
                  <c:v>75.709999999999994</c:v>
                </c:pt>
                <c:pt idx="4">
                  <c:v>77.319999999999993</c:v>
                </c:pt>
              </c:numCache>
            </c:numRef>
          </c:val>
        </c:ser>
        <c:dLbls>
          <c:showLegendKey val="0"/>
          <c:showVal val="0"/>
          <c:showCatName val="0"/>
          <c:showSerName val="0"/>
          <c:showPercent val="0"/>
          <c:showBubbleSize val="0"/>
        </c:dLbls>
        <c:gapWidth val="150"/>
        <c:axId val="158226688"/>
        <c:axId val="1582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58226688"/>
        <c:axId val="158228864"/>
      </c:lineChart>
      <c:dateAx>
        <c:axId val="158226688"/>
        <c:scaling>
          <c:orientation val="minMax"/>
        </c:scaling>
        <c:delete val="1"/>
        <c:axPos val="b"/>
        <c:numFmt formatCode="ge" sourceLinked="1"/>
        <c:majorTickMark val="none"/>
        <c:minorTickMark val="none"/>
        <c:tickLblPos val="none"/>
        <c:crossAx val="158228864"/>
        <c:crosses val="autoZero"/>
        <c:auto val="1"/>
        <c:lblOffset val="100"/>
        <c:baseTimeUnit val="years"/>
      </c:dateAx>
      <c:valAx>
        <c:axId val="1582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87.17</c:v>
                </c:pt>
                <c:pt idx="1">
                  <c:v>87.67</c:v>
                </c:pt>
                <c:pt idx="2">
                  <c:v>86.86</c:v>
                </c:pt>
                <c:pt idx="3">
                  <c:v>85.77</c:v>
                </c:pt>
                <c:pt idx="4">
                  <c:v>86.17</c:v>
                </c:pt>
              </c:numCache>
            </c:numRef>
          </c:val>
        </c:ser>
        <c:dLbls>
          <c:showLegendKey val="0"/>
          <c:showVal val="0"/>
          <c:showCatName val="0"/>
          <c:showSerName val="0"/>
          <c:showPercent val="0"/>
          <c:showBubbleSize val="0"/>
        </c:dLbls>
        <c:gapWidth val="150"/>
        <c:axId val="152364928"/>
        <c:axId val="1521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64928"/>
        <c:axId val="152182784"/>
      </c:lineChart>
      <c:dateAx>
        <c:axId val="152364928"/>
        <c:scaling>
          <c:orientation val="minMax"/>
        </c:scaling>
        <c:delete val="1"/>
        <c:axPos val="b"/>
        <c:numFmt formatCode="ge" sourceLinked="1"/>
        <c:majorTickMark val="none"/>
        <c:minorTickMark val="none"/>
        <c:tickLblPos val="none"/>
        <c:crossAx val="152182784"/>
        <c:crosses val="autoZero"/>
        <c:auto val="1"/>
        <c:lblOffset val="100"/>
        <c:baseTimeUnit val="years"/>
      </c:dateAx>
      <c:valAx>
        <c:axId val="1521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12992"/>
        <c:axId val="1522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12992"/>
        <c:axId val="152214912"/>
      </c:lineChart>
      <c:dateAx>
        <c:axId val="152212992"/>
        <c:scaling>
          <c:orientation val="minMax"/>
        </c:scaling>
        <c:delete val="1"/>
        <c:axPos val="b"/>
        <c:numFmt formatCode="ge" sourceLinked="1"/>
        <c:majorTickMark val="none"/>
        <c:minorTickMark val="none"/>
        <c:tickLblPos val="none"/>
        <c:crossAx val="152214912"/>
        <c:crosses val="autoZero"/>
        <c:auto val="1"/>
        <c:lblOffset val="100"/>
        <c:baseTimeUnit val="years"/>
      </c:dateAx>
      <c:valAx>
        <c:axId val="152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57664"/>
        <c:axId val="1522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57664"/>
        <c:axId val="152259584"/>
      </c:lineChart>
      <c:dateAx>
        <c:axId val="152257664"/>
        <c:scaling>
          <c:orientation val="minMax"/>
        </c:scaling>
        <c:delete val="1"/>
        <c:axPos val="b"/>
        <c:numFmt formatCode="ge" sourceLinked="1"/>
        <c:majorTickMark val="none"/>
        <c:minorTickMark val="none"/>
        <c:tickLblPos val="none"/>
        <c:crossAx val="152259584"/>
        <c:crosses val="autoZero"/>
        <c:auto val="1"/>
        <c:lblOffset val="100"/>
        <c:baseTimeUnit val="years"/>
      </c:dateAx>
      <c:valAx>
        <c:axId val="1522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02720"/>
        <c:axId val="1523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02720"/>
        <c:axId val="152304640"/>
      </c:lineChart>
      <c:dateAx>
        <c:axId val="152302720"/>
        <c:scaling>
          <c:orientation val="minMax"/>
        </c:scaling>
        <c:delete val="1"/>
        <c:axPos val="b"/>
        <c:numFmt formatCode="ge" sourceLinked="1"/>
        <c:majorTickMark val="none"/>
        <c:minorTickMark val="none"/>
        <c:tickLblPos val="none"/>
        <c:crossAx val="152304640"/>
        <c:crosses val="autoZero"/>
        <c:auto val="1"/>
        <c:lblOffset val="100"/>
        <c:baseTimeUnit val="years"/>
      </c:dateAx>
      <c:valAx>
        <c:axId val="1523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52960"/>
        <c:axId val="154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52960"/>
        <c:axId val="154571520"/>
      </c:lineChart>
      <c:dateAx>
        <c:axId val="154552960"/>
        <c:scaling>
          <c:orientation val="minMax"/>
        </c:scaling>
        <c:delete val="1"/>
        <c:axPos val="b"/>
        <c:numFmt formatCode="ge" sourceLinked="1"/>
        <c:majorTickMark val="none"/>
        <c:minorTickMark val="none"/>
        <c:tickLblPos val="none"/>
        <c:crossAx val="154571520"/>
        <c:crosses val="autoZero"/>
        <c:auto val="1"/>
        <c:lblOffset val="100"/>
        <c:baseTimeUnit val="years"/>
      </c:dateAx>
      <c:valAx>
        <c:axId val="154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316.91000000000003</c:v>
                </c:pt>
                <c:pt idx="2">
                  <c:v>275.43</c:v>
                </c:pt>
                <c:pt idx="3">
                  <c:v>208.54</c:v>
                </c:pt>
                <c:pt idx="4">
                  <c:v>111.83</c:v>
                </c:pt>
              </c:numCache>
            </c:numRef>
          </c:val>
        </c:ser>
        <c:dLbls>
          <c:showLegendKey val="0"/>
          <c:showVal val="0"/>
          <c:showCatName val="0"/>
          <c:showSerName val="0"/>
          <c:showPercent val="0"/>
          <c:showBubbleSize val="0"/>
        </c:dLbls>
        <c:gapWidth val="150"/>
        <c:axId val="154583808"/>
        <c:axId val="154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54583808"/>
        <c:axId val="154585728"/>
      </c:lineChart>
      <c:dateAx>
        <c:axId val="154583808"/>
        <c:scaling>
          <c:orientation val="minMax"/>
        </c:scaling>
        <c:delete val="1"/>
        <c:axPos val="b"/>
        <c:numFmt formatCode="ge" sourceLinked="1"/>
        <c:majorTickMark val="none"/>
        <c:minorTickMark val="none"/>
        <c:tickLblPos val="none"/>
        <c:crossAx val="154585728"/>
        <c:crosses val="autoZero"/>
        <c:auto val="1"/>
        <c:lblOffset val="100"/>
        <c:baseTimeUnit val="years"/>
      </c:dateAx>
      <c:valAx>
        <c:axId val="154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88.66</c:v>
                </c:pt>
                <c:pt idx="1">
                  <c:v>90.22</c:v>
                </c:pt>
                <c:pt idx="2">
                  <c:v>89.37</c:v>
                </c:pt>
                <c:pt idx="3">
                  <c:v>90.29</c:v>
                </c:pt>
                <c:pt idx="4">
                  <c:v>91.65</c:v>
                </c:pt>
              </c:numCache>
            </c:numRef>
          </c:val>
        </c:ser>
        <c:dLbls>
          <c:showLegendKey val="0"/>
          <c:showVal val="0"/>
          <c:showCatName val="0"/>
          <c:showSerName val="0"/>
          <c:showPercent val="0"/>
          <c:showBubbleSize val="0"/>
        </c:dLbls>
        <c:gapWidth val="150"/>
        <c:axId val="154644480"/>
        <c:axId val="154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154644480"/>
        <c:axId val="154646400"/>
      </c:lineChart>
      <c:dateAx>
        <c:axId val="154644480"/>
        <c:scaling>
          <c:orientation val="minMax"/>
        </c:scaling>
        <c:delete val="1"/>
        <c:axPos val="b"/>
        <c:numFmt formatCode="ge" sourceLinked="1"/>
        <c:majorTickMark val="none"/>
        <c:minorTickMark val="none"/>
        <c:tickLblPos val="none"/>
        <c:crossAx val="154646400"/>
        <c:crosses val="autoZero"/>
        <c:auto val="1"/>
        <c:lblOffset val="100"/>
        <c:baseTimeUnit val="years"/>
      </c:dateAx>
      <c:valAx>
        <c:axId val="1546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150.01</c:v>
                </c:pt>
                <c:pt idx="2">
                  <c:v>150</c:v>
                </c:pt>
                <c:pt idx="3">
                  <c:v>149.9</c:v>
                </c:pt>
                <c:pt idx="4">
                  <c:v>150.08000000000001</c:v>
                </c:pt>
              </c:numCache>
            </c:numRef>
          </c:val>
        </c:ser>
        <c:dLbls>
          <c:showLegendKey val="0"/>
          <c:showVal val="0"/>
          <c:showCatName val="0"/>
          <c:showSerName val="0"/>
          <c:showPercent val="0"/>
          <c:showBubbleSize val="0"/>
        </c:dLbls>
        <c:gapWidth val="150"/>
        <c:axId val="154745856"/>
        <c:axId val="1547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154745856"/>
        <c:axId val="154748032"/>
      </c:lineChart>
      <c:dateAx>
        <c:axId val="154745856"/>
        <c:scaling>
          <c:orientation val="minMax"/>
        </c:scaling>
        <c:delete val="1"/>
        <c:axPos val="b"/>
        <c:numFmt formatCode="ge" sourceLinked="1"/>
        <c:majorTickMark val="none"/>
        <c:minorTickMark val="none"/>
        <c:tickLblPos val="none"/>
        <c:crossAx val="154748032"/>
        <c:crosses val="autoZero"/>
        <c:auto val="1"/>
        <c:lblOffset val="100"/>
        <c:baseTimeUnit val="years"/>
      </c:dateAx>
      <c:valAx>
        <c:axId val="154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川南町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16607</v>
      </c>
      <c r="AM8" s="47"/>
      <c r="AN8" s="47"/>
      <c r="AO8" s="47"/>
      <c r="AP8" s="47"/>
      <c r="AQ8" s="47"/>
      <c r="AR8" s="47"/>
      <c r="AS8" s="47"/>
      <c r="AT8" s="43">
        <f>データ!S6</f>
        <v>90.12</v>
      </c>
      <c r="AU8" s="43"/>
      <c r="AV8" s="43"/>
      <c r="AW8" s="43"/>
      <c r="AX8" s="43"/>
      <c r="AY8" s="43"/>
      <c r="AZ8" s="43"/>
      <c r="BA8" s="43"/>
      <c r="BB8" s="43">
        <f>データ!T6</f>
        <v>184.28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6.99</v>
      </c>
      <c r="Q10" s="43"/>
      <c r="R10" s="43"/>
      <c r="S10" s="43"/>
      <c r="T10" s="43"/>
      <c r="U10" s="43"/>
      <c r="V10" s="43"/>
      <c r="W10" s="43">
        <f>データ!P6</f>
        <v>76.94</v>
      </c>
      <c r="X10" s="43"/>
      <c r="Y10" s="43"/>
      <c r="Z10" s="43"/>
      <c r="AA10" s="43"/>
      <c r="AB10" s="43"/>
      <c r="AC10" s="43"/>
      <c r="AD10" s="47">
        <f>データ!Q6</f>
        <v>2700</v>
      </c>
      <c r="AE10" s="47"/>
      <c r="AF10" s="47"/>
      <c r="AG10" s="47"/>
      <c r="AH10" s="47"/>
      <c r="AI10" s="47"/>
      <c r="AJ10" s="47"/>
      <c r="AK10" s="2"/>
      <c r="AL10" s="47">
        <f>データ!U6</f>
        <v>1151</v>
      </c>
      <c r="AM10" s="47"/>
      <c r="AN10" s="47"/>
      <c r="AO10" s="47"/>
      <c r="AP10" s="47"/>
      <c r="AQ10" s="47"/>
      <c r="AR10" s="47"/>
      <c r="AS10" s="47"/>
      <c r="AT10" s="43">
        <f>データ!V6</f>
        <v>0.18</v>
      </c>
      <c r="AU10" s="43"/>
      <c r="AV10" s="43"/>
      <c r="AW10" s="43"/>
      <c r="AX10" s="43"/>
      <c r="AY10" s="43"/>
      <c r="AZ10" s="43"/>
      <c r="BA10" s="43"/>
      <c r="BB10" s="43">
        <f>データ!W6</f>
        <v>6394.44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110</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7"/>
      <c r="BM56" s="88"/>
      <c r="BN56" s="88"/>
      <c r="BO56" s="88"/>
      <c r="BP56" s="88"/>
      <c r="BQ56" s="88"/>
      <c r="BR56" s="88"/>
      <c r="BS56" s="88"/>
      <c r="BT56" s="88"/>
      <c r="BU56" s="88"/>
      <c r="BV56" s="88"/>
      <c r="BW56" s="88"/>
      <c r="BX56" s="88"/>
      <c r="BY56" s="88"/>
      <c r="BZ56" s="8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7"/>
      <c r="BM60" s="88"/>
      <c r="BN60" s="88"/>
      <c r="BO60" s="88"/>
      <c r="BP60" s="88"/>
      <c r="BQ60" s="88"/>
      <c r="BR60" s="88"/>
      <c r="BS60" s="88"/>
      <c r="BT60" s="88"/>
      <c r="BU60" s="88"/>
      <c r="BV60" s="88"/>
      <c r="BW60" s="88"/>
      <c r="BX60" s="88"/>
      <c r="BY60" s="88"/>
      <c r="BZ60" s="8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109</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454052</v>
      </c>
      <c r="D6" s="31">
        <f t="shared" si="3"/>
        <v>47</v>
      </c>
      <c r="E6" s="31">
        <f t="shared" si="3"/>
        <v>17</v>
      </c>
      <c r="F6" s="31">
        <f t="shared" si="3"/>
        <v>6</v>
      </c>
      <c r="G6" s="31">
        <f t="shared" si="3"/>
        <v>0</v>
      </c>
      <c r="H6" s="31" t="str">
        <f t="shared" si="3"/>
        <v>宮崎県　川南町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6.99</v>
      </c>
      <c r="P6" s="32">
        <f t="shared" si="3"/>
        <v>76.94</v>
      </c>
      <c r="Q6" s="32">
        <f t="shared" si="3"/>
        <v>2700</v>
      </c>
      <c r="R6" s="32">
        <f t="shared" si="3"/>
        <v>16607</v>
      </c>
      <c r="S6" s="32">
        <f t="shared" si="3"/>
        <v>90.12</v>
      </c>
      <c r="T6" s="32">
        <f t="shared" si="3"/>
        <v>184.28</v>
      </c>
      <c r="U6" s="32">
        <f t="shared" si="3"/>
        <v>1151</v>
      </c>
      <c r="V6" s="32">
        <f t="shared" si="3"/>
        <v>0.18</v>
      </c>
      <c r="W6" s="32">
        <f t="shared" si="3"/>
        <v>6394.44</v>
      </c>
      <c r="X6" s="33">
        <f>IF(X7="",NA(),X7)</f>
        <v>87.17</v>
      </c>
      <c r="Y6" s="33">
        <f t="shared" ref="Y6:AG6" si="4">IF(Y7="",NA(),Y7)</f>
        <v>87.67</v>
      </c>
      <c r="Z6" s="33">
        <f t="shared" si="4"/>
        <v>86.86</v>
      </c>
      <c r="AA6" s="33">
        <f t="shared" si="4"/>
        <v>85.77</v>
      </c>
      <c r="AB6" s="33">
        <f t="shared" si="4"/>
        <v>86.17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316.91000000000003</v>
      </c>
      <c r="BG6" s="33">
        <f t="shared" si="7"/>
        <v>275.43</v>
      </c>
      <c r="BH6" s="33">
        <f t="shared" si="7"/>
        <v>208.54</v>
      </c>
      <c r="BI6" s="33">
        <f t="shared" si="7"/>
        <v>111.83</v>
      </c>
      <c r="BJ6" s="33">
        <f t="shared" si="7"/>
        <v>804.21</v>
      </c>
      <c r="BK6" s="33">
        <f t="shared" si="7"/>
        <v>866.07</v>
      </c>
      <c r="BL6" s="33">
        <f t="shared" si="7"/>
        <v>827.19</v>
      </c>
      <c r="BM6" s="33">
        <f t="shared" si="7"/>
        <v>817.63</v>
      </c>
      <c r="BN6" s="33">
        <f t="shared" si="7"/>
        <v>830.5</v>
      </c>
      <c r="BO6" s="32" t="str">
        <f>IF(BO7="","",IF(BO7="-","【-】","【"&amp;SUBSTITUTE(TEXT(BO7,"#,##0.00"),"-","△")&amp;"】"))</f>
        <v>【1,078.58】</v>
      </c>
      <c r="BP6" s="33">
        <f>IF(BP7="",NA(),BP7)</f>
        <v>88.66</v>
      </c>
      <c r="BQ6" s="33">
        <f t="shared" ref="BQ6:BY6" si="8">IF(BQ7="",NA(),BQ7)</f>
        <v>90.22</v>
      </c>
      <c r="BR6" s="33">
        <f t="shared" si="8"/>
        <v>89.37</v>
      </c>
      <c r="BS6" s="33">
        <f t="shared" si="8"/>
        <v>90.29</v>
      </c>
      <c r="BT6" s="33">
        <f t="shared" si="8"/>
        <v>91.65</v>
      </c>
      <c r="BU6" s="33">
        <f t="shared" si="8"/>
        <v>48.08</v>
      </c>
      <c r="BV6" s="33">
        <f t="shared" si="8"/>
        <v>43.46</v>
      </c>
      <c r="BW6" s="33">
        <f t="shared" si="8"/>
        <v>45.01</v>
      </c>
      <c r="BX6" s="33">
        <f t="shared" si="8"/>
        <v>46.31</v>
      </c>
      <c r="BY6" s="33">
        <f t="shared" si="8"/>
        <v>43.66</v>
      </c>
      <c r="BZ6" s="32" t="str">
        <f>IF(BZ7="","",IF(BZ7="-","【-】","【"&amp;SUBSTITUTE(TEXT(BZ7,"#,##0.00"),"-","△")&amp;"】"))</f>
        <v>【40.39】</v>
      </c>
      <c r="CA6" s="33">
        <f>IF(CA7="",NA(),CA7)</f>
        <v>150</v>
      </c>
      <c r="CB6" s="33">
        <f t="shared" ref="CB6:CJ6" si="9">IF(CB7="",NA(),CB7)</f>
        <v>150.01</v>
      </c>
      <c r="CC6" s="33">
        <f t="shared" si="9"/>
        <v>150</v>
      </c>
      <c r="CD6" s="33">
        <f t="shared" si="9"/>
        <v>149.9</v>
      </c>
      <c r="CE6" s="33">
        <f t="shared" si="9"/>
        <v>150.08000000000001</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42.9</v>
      </c>
      <c r="CM6" s="33">
        <f t="shared" ref="CM6:CU6" si="10">IF(CM7="",NA(),CM7)</f>
        <v>43.06</v>
      </c>
      <c r="CN6" s="33">
        <f t="shared" si="10"/>
        <v>42.26</v>
      </c>
      <c r="CO6" s="33">
        <f t="shared" si="10"/>
        <v>39.549999999999997</v>
      </c>
      <c r="CP6" s="33">
        <f t="shared" si="10"/>
        <v>41.63</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74.12</v>
      </c>
      <c r="CX6" s="33">
        <f t="shared" ref="CX6:DF6" si="11">IF(CX7="",NA(),CX7)</f>
        <v>74.08</v>
      </c>
      <c r="CY6" s="33">
        <f t="shared" si="11"/>
        <v>74.63</v>
      </c>
      <c r="CZ6" s="33">
        <f t="shared" si="11"/>
        <v>75.709999999999994</v>
      </c>
      <c r="DA6" s="33">
        <f t="shared" si="11"/>
        <v>77.319999999999993</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454052</v>
      </c>
      <c r="D7" s="35">
        <v>47</v>
      </c>
      <c r="E7" s="35">
        <v>17</v>
      </c>
      <c r="F7" s="35">
        <v>6</v>
      </c>
      <c r="G7" s="35">
        <v>0</v>
      </c>
      <c r="H7" s="35" t="s">
        <v>96</v>
      </c>
      <c r="I7" s="35" t="s">
        <v>97</v>
      </c>
      <c r="J7" s="35" t="s">
        <v>98</v>
      </c>
      <c r="K7" s="35" t="s">
        <v>99</v>
      </c>
      <c r="L7" s="35" t="s">
        <v>100</v>
      </c>
      <c r="M7" s="36" t="s">
        <v>101</v>
      </c>
      <c r="N7" s="36" t="s">
        <v>102</v>
      </c>
      <c r="O7" s="36">
        <v>6.99</v>
      </c>
      <c r="P7" s="36">
        <v>76.94</v>
      </c>
      <c r="Q7" s="36">
        <v>2700</v>
      </c>
      <c r="R7" s="36">
        <v>16607</v>
      </c>
      <c r="S7" s="36">
        <v>90.12</v>
      </c>
      <c r="T7" s="36">
        <v>184.28</v>
      </c>
      <c r="U7" s="36">
        <v>1151</v>
      </c>
      <c r="V7" s="36">
        <v>0.18</v>
      </c>
      <c r="W7" s="36">
        <v>6394.44</v>
      </c>
      <c r="X7" s="36">
        <v>87.17</v>
      </c>
      <c r="Y7" s="36">
        <v>87.67</v>
      </c>
      <c r="Z7" s="36">
        <v>86.86</v>
      </c>
      <c r="AA7" s="36">
        <v>85.77</v>
      </c>
      <c r="AB7" s="36">
        <v>86.17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316.91000000000003</v>
      </c>
      <c r="BG7" s="36">
        <v>275.43</v>
      </c>
      <c r="BH7" s="36">
        <v>208.54</v>
      </c>
      <c r="BI7" s="36">
        <v>111.83</v>
      </c>
      <c r="BJ7" s="36">
        <v>804.21</v>
      </c>
      <c r="BK7" s="36">
        <v>866.07</v>
      </c>
      <c r="BL7" s="36">
        <v>827.19</v>
      </c>
      <c r="BM7" s="36">
        <v>817.63</v>
      </c>
      <c r="BN7" s="36">
        <v>830.5</v>
      </c>
      <c r="BO7" s="36">
        <v>1078.58</v>
      </c>
      <c r="BP7" s="36">
        <v>88.66</v>
      </c>
      <c r="BQ7" s="36">
        <v>90.22</v>
      </c>
      <c r="BR7" s="36">
        <v>89.37</v>
      </c>
      <c r="BS7" s="36">
        <v>90.29</v>
      </c>
      <c r="BT7" s="36">
        <v>91.65</v>
      </c>
      <c r="BU7" s="36">
        <v>48.08</v>
      </c>
      <c r="BV7" s="36">
        <v>43.46</v>
      </c>
      <c r="BW7" s="36">
        <v>45.01</v>
      </c>
      <c r="BX7" s="36">
        <v>46.31</v>
      </c>
      <c r="BY7" s="36">
        <v>43.66</v>
      </c>
      <c r="BZ7" s="36">
        <v>40.39</v>
      </c>
      <c r="CA7" s="36">
        <v>150</v>
      </c>
      <c r="CB7" s="36">
        <v>150.01</v>
      </c>
      <c r="CC7" s="36">
        <v>150</v>
      </c>
      <c r="CD7" s="36">
        <v>149.9</v>
      </c>
      <c r="CE7" s="36">
        <v>150.08000000000001</v>
      </c>
      <c r="CF7" s="36">
        <v>313.41000000000003</v>
      </c>
      <c r="CG7" s="36">
        <v>359.48</v>
      </c>
      <c r="CH7" s="36">
        <v>350.91</v>
      </c>
      <c r="CI7" s="36">
        <v>349.08</v>
      </c>
      <c r="CJ7" s="36">
        <v>382.09</v>
      </c>
      <c r="CK7" s="36">
        <v>419.5</v>
      </c>
      <c r="CL7" s="36">
        <v>42.9</v>
      </c>
      <c r="CM7" s="36">
        <v>43.06</v>
      </c>
      <c r="CN7" s="36">
        <v>42.26</v>
      </c>
      <c r="CO7" s="36">
        <v>39.549999999999997</v>
      </c>
      <c r="CP7" s="36">
        <v>41.63</v>
      </c>
      <c r="CQ7" s="36">
        <v>37.4</v>
      </c>
      <c r="CR7" s="36">
        <v>37.130000000000003</v>
      </c>
      <c r="CS7" s="36">
        <v>38.24</v>
      </c>
      <c r="CT7" s="36">
        <v>39.42</v>
      </c>
      <c r="CU7" s="36">
        <v>39.68</v>
      </c>
      <c r="CV7" s="36">
        <v>35.64</v>
      </c>
      <c r="CW7" s="36">
        <v>74.12</v>
      </c>
      <c r="CX7" s="36">
        <v>74.08</v>
      </c>
      <c r="CY7" s="36">
        <v>74.63</v>
      </c>
      <c r="CZ7" s="36">
        <v>75.709999999999994</v>
      </c>
      <c r="DA7" s="36">
        <v>77.319999999999993</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2016-02-25T08:56:36Z</cp:lastPrinted>
  <dcterms:created xsi:type="dcterms:W3CDTF">2016-02-03T09:21:46Z</dcterms:created>
  <dcterms:modified xsi:type="dcterms:W3CDTF">2016-02-25T08:56:45Z</dcterms:modified>
</cp:coreProperties>
</file>