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320" windowHeight="80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<sst xmlns="http://schemas.openxmlformats.org/spreadsheetml/2006/main" count="265" uniqueCount="111">
  <si>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</si>
  <si>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</si>
  <si>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</si>
  <si>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</si>
  <si>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</si>
  <si>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</si>
  <si>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</si>
  <si>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</si>
  <si>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</si>
  <si>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</si>
  <si>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</si>
  <si>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</si>
  <si>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</si>
  <si>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</si>
  <si>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</si>
  <si>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</si>
  <si>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</si>
  <si>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</si>
  <si>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</si>
  <si>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</si>
  <si>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</si>
  <si>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</si>
  <si>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</si>
  <si>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</si>
  <si>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</si>
  <si>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</si>
  <si>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</si>
  <si>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</si>
  <si>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</si>
  <si>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</si>
  <si>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</si>
  <si>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</si>
  <si>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</si>
  <si>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</si>
  <si>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</si>
  <si>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</si>
  <si>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</si>
  <si>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</si>
  <si>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</si>
  <si>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</si>
  <si>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</si>
  <si>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</si>
  <si>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</si>
  <si>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</si>
  <si>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</si>
  <si>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</si>
  <si>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</si>
  <si>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</si>
  <si>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</si>
  <si>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</si>
  <si>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</si>
  <si>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</si>
  <si>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</si>
  <si>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</si>
  <si>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</si>
  <si>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</si>
  <si>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</si>
  <si>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</si>
  <si>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</si>
  <si>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</si>
  <si>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</si>
  <si>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</si>
  <si>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</si>
  <si>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</si>
  <si>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</si>
  <si>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</si>
  <si>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</si>
  <si>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</si>
  <si>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</si>
  <si>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</si>
  <si>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</si>
  <si>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</si>
  <si>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</si>
  <si>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</si>
  <si>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</si>
  <si>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</si>
  <si>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</si>
  <si>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</si>
  <si>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</si>
  <si>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</si>
  <si>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</si>
  <si>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</si>
  <si>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</si>
  <si>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</si>
  <si>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</si>
  <si>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</si>
  <si>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</si>
  <si>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</si>
  <si>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</si>
  <si>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</si>
  <si>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</si>
  <si>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</si>
  <si>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</si>
  <si>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</si>
  <si>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</si>
  <si>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</si>
  <si>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日南市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</si>
  <si>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</si>
  <si>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</si>
  <si>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</si>
  <si>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</si>
  <si>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</si>
  <si>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</si>
  <si>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</si>
  <si>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</si>
  <si>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</si>
  <si>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</si>
  <si>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</si>
  <si>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本事業は、開始後２年程度の事業であることから、経営の健全性及び効率性については、以下のとおり、今後確保していく必要があります。
　「単年度の収支」については、使用料及び一般会計繰入金を主な収入としている状況です。なお、使用料に関しては維持管理経費を基に算出されており、かつ他事業との比較を行った結果、適正であるといえます。しかしながら、「料金水準の適切性」の改善はみられていますが、依然として低い水準となっています。要因は現在も新規の浄化槽設置を行っており、１基当たり設置費用が使用料に対し大きく、必然的に回収率が悪くなるためであります。
　また、「債務残高」については、Ｈ２５年度に比べ、大幅に改善されています。これは、使用料の大幅な増加に起因するものであります。Ｈ２５年度に関しては、事業初年度であることから、使用料収入が見込めなかったのに対し、Ｈ２６年度は設置者数の増加やＨ２５年度中に設置した使用者が一年間継続して使用料を納付することにより、回収率が上がったことが考えられます。今後においても、益々使用料の増加は見込まれ、改善していくと考えられます。
　「費用の効率性」については前述のとおり、使用料の増加に伴い、継続して減少していくものと考えられます。しかしながら、今後も新規設置を行う限り、コストは今後も高くなるものと考えられます。
　「施設の効率性」については、「施設利用率」が示すように、設置基数が増加するにつれ、現在処理能力が増加していくものの、一日平均処理水量は１基毎の処理水量であるため、変化しません。このことから、設置基数の増加に伴い、施設利用率については、逆に低下するものと考えられます。</t>
    <rPh sb="1" eb="2">
      <t>ホン</t>
    </rPh>
    <rPh sb="2" eb="4">
      <t>ジギョウ</t>
    </rPh>
    <rPh sb="6" eb="8">
      <t>カイシ</t>
    </rPh>
    <rPh sb="14" eb="16">
      <t>ジギョウ</t>
    </rPh>
    <rPh sb="24" eb="26">
      <t>ケイエイ</t>
    </rPh>
    <rPh sb="27" eb="30">
      <t>ケンゼンセイ</t>
    </rPh>
    <rPh sb="30" eb="31">
      <t>オヨ</t>
    </rPh>
    <rPh sb="32" eb="35">
      <t>コウリツセイ</t>
    </rPh>
    <rPh sb="41" eb="43">
      <t>イカ</t>
    </rPh>
    <rPh sb="48" eb="50">
      <t>コンゴ</t>
    </rPh>
    <rPh sb="50" eb="52">
      <t>カクホ</t>
    </rPh>
    <rPh sb="56" eb="58">
      <t>ヒツヨウ</t>
    </rPh>
    <rPh sb="67" eb="70">
      <t>タンネンド</t>
    </rPh>
    <rPh sb="71" eb="73">
      <t>シュウシ</t>
    </rPh>
    <rPh sb="80" eb="83">
      <t>シヨウリョウ</t>
    </rPh>
    <rPh sb="83" eb="84">
      <t>オヨ</t>
    </rPh>
    <rPh sb="85" eb="87">
      <t>イッパン</t>
    </rPh>
    <rPh sb="87" eb="89">
      <t>カイケイ</t>
    </rPh>
    <rPh sb="89" eb="91">
      <t>クリイレ</t>
    </rPh>
    <rPh sb="91" eb="92">
      <t>キン</t>
    </rPh>
    <rPh sb="93" eb="94">
      <t>オモ</t>
    </rPh>
    <rPh sb="95" eb="97">
      <t>シュウニュウ</t>
    </rPh>
    <rPh sb="102" eb="104">
      <t>ジョウキョウ</t>
    </rPh>
    <rPh sb="110" eb="113">
      <t>シヨウリョウ</t>
    </rPh>
    <rPh sb="114" eb="115">
      <t>カン</t>
    </rPh>
    <rPh sb="118" eb="120">
      <t>イジ</t>
    </rPh>
    <rPh sb="120" eb="122">
      <t>カンリ</t>
    </rPh>
    <rPh sb="122" eb="124">
      <t>ケイヒ</t>
    </rPh>
    <rPh sb="125" eb="126">
      <t>モト</t>
    </rPh>
    <rPh sb="127" eb="129">
      <t>サンシュツ</t>
    </rPh>
    <rPh sb="137" eb="138">
      <t>タ</t>
    </rPh>
    <rPh sb="138" eb="140">
      <t>ジギョウ</t>
    </rPh>
    <rPh sb="142" eb="144">
      <t>ヒカク</t>
    </rPh>
    <rPh sb="145" eb="146">
      <t>オコナ</t>
    </rPh>
    <rPh sb="148" eb="150">
      <t>ケッカ</t>
    </rPh>
    <rPh sb="151" eb="153">
      <t>テキセイ</t>
    </rPh>
    <rPh sb="170" eb="172">
      <t>リョウキン</t>
    </rPh>
    <rPh sb="172" eb="174">
      <t>スイジュン</t>
    </rPh>
    <rPh sb="175" eb="178">
      <t>テキセツセイ</t>
    </rPh>
    <rPh sb="180" eb="182">
      <t>カイゼン</t>
    </rPh>
    <rPh sb="192" eb="194">
      <t>イゼン</t>
    </rPh>
    <rPh sb="197" eb="198">
      <t>ヒク</t>
    </rPh>
    <rPh sb="199" eb="201">
      <t>スイジュン</t>
    </rPh>
    <rPh sb="209" eb="211">
      <t>ヨウイン</t>
    </rPh>
    <rPh sb="212" eb="214">
      <t>ゲンザイ</t>
    </rPh>
    <rPh sb="215" eb="217">
      <t>シンキ</t>
    </rPh>
    <rPh sb="218" eb="221">
      <t>ジョウカソウ</t>
    </rPh>
    <rPh sb="221" eb="223">
      <t>セッチ</t>
    </rPh>
    <rPh sb="224" eb="225">
      <t>オコナ</t>
    </rPh>
    <rPh sb="231" eb="232">
      <t>キ</t>
    </rPh>
    <rPh sb="232" eb="233">
      <t>ア</t>
    </rPh>
    <rPh sb="235" eb="237">
      <t>セッチ</t>
    </rPh>
    <rPh sb="237" eb="239">
      <t>ヒヨウ</t>
    </rPh>
    <rPh sb="240" eb="243">
      <t>シヨウリョウ</t>
    </rPh>
    <rPh sb="244" eb="245">
      <t>タイ</t>
    </rPh>
    <rPh sb="246" eb="247">
      <t>オオ</t>
    </rPh>
    <rPh sb="250" eb="253">
      <t>ヒツゼンテキ</t>
    </rPh>
    <rPh sb="254" eb="256">
      <t>カイシュウ</t>
    </rPh>
    <rPh sb="256" eb="257">
      <t>リツ</t>
    </rPh>
    <rPh sb="258" eb="259">
      <t>ワル</t>
    </rPh>
    <rPh sb="276" eb="278">
      <t>サイム</t>
    </rPh>
    <rPh sb="278" eb="280">
      <t>ザンダカ</t>
    </rPh>
    <rPh sb="290" eb="291">
      <t>ネン</t>
    </rPh>
    <rPh sb="291" eb="292">
      <t>ド</t>
    </rPh>
    <rPh sb="293" eb="294">
      <t>クラ</t>
    </rPh>
    <rPh sb="296" eb="298">
      <t>オオハバ</t>
    </rPh>
    <rPh sb="299" eb="301">
      <t>カイゼン</t>
    </rPh>
    <rPh sb="312" eb="315">
      <t>シヨウリョウ</t>
    </rPh>
    <rPh sb="316" eb="318">
      <t>オオハバ</t>
    </rPh>
    <rPh sb="319" eb="321">
      <t>ゾウカ</t>
    </rPh>
    <rPh sb="322" eb="324">
      <t>キイン</t>
    </rPh>
    <rPh sb="337" eb="338">
      <t>ネン</t>
    </rPh>
    <rPh sb="338" eb="339">
      <t>ド</t>
    </rPh>
    <rPh sb="340" eb="341">
      <t>カン</t>
    </rPh>
    <rPh sb="345" eb="347">
      <t>ジギョウ</t>
    </rPh>
    <rPh sb="347" eb="350">
      <t>ショネンド</t>
    </rPh>
    <rPh sb="358" eb="361">
      <t>シヨウリョウ</t>
    </rPh>
    <rPh sb="361" eb="363">
      <t>シュウニュウ</t>
    </rPh>
    <rPh sb="364" eb="366">
      <t>ミコ</t>
    </rPh>
    <rPh sb="373" eb="374">
      <t>タイ</t>
    </rPh>
    <rPh sb="379" eb="381">
      <t>ネンド</t>
    </rPh>
    <rPh sb="382" eb="384">
      <t>セッチ</t>
    </rPh>
    <rPh sb="384" eb="385">
      <t>シャ</t>
    </rPh>
    <rPh sb="385" eb="386">
      <t>スウ</t>
    </rPh>
    <rPh sb="387" eb="389">
      <t>ゾウカ</t>
    </rPh>
    <rPh sb="393" eb="396">
      <t>ネンドチュウ</t>
    </rPh>
    <rPh sb="397" eb="399">
      <t>セッチ</t>
    </rPh>
    <rPh sb="401" eb="404">
      <t>シヨウシャ</t>
    </rPh>
    <rPh sb="405" eb="408">
      <t>イチネンカン</t>
    </rPh>
    <rPh sb="408" eb="410">
      <t>ケイゾク</t>
    </rPh>
    <rPh sb="412" eb="415">
      <t>シヨウリョウ</t>
    </rPh>
    <rPh sb="416" eb="418">
      <t>ノウフ</t>
    </rPh>
    <rPh sb="426" eb="428">
      <t>カイシュウ</t>
    </rPh>
    <rPh sb="428" eb="429">
      <t>リツ</t>
    </rPh>
    <rPh sb="430" eb="431">
      <t>ア</t>
    </rPh>
    <rPh sb="437" eb="438">
      <t>カンガ</t>
    </rPh>
    <rPh sb="444" eb="446">
      <t>コンゴ</t>
    </rPh>
    <rPh sb="452" eb="454">
      <t>マスマス</t>
    </rPh>
    <rPh sb="454" eb="457">
      <t>シヨウリョウ</t>
    </rPh>
    <rPh sb="458" eb="460">
      <t>ゾウカ</t>
    </rPh>
    <rPh sb="461" eb="463">
      <t>ミコ</t>
    </rPh>
    <rPh sb="466" eb="468">
      <t>カイゼン</t>
    </rPh>
    <rPh sb="473" eb="474">
      <t>カンガ</t>
    </rPh>
    <rPh sb="495" eb="497">
      <t>ゼンジュツ</t>
    </rPh>
    <rPh sb="502" eb="505">
      <t>シヨウリョウ</t>
    </rPh>
    <rPh sb="506" eb="508">
      <t>ゾウカ</t>
    </rPh>
    <rPh sb="509" eb="510">
      <t>トモナ</t>
    </rPh>
    <rPh sb="512" eb="514">
      <t>ケイゾク</t>
    </rPh>
    <rPh sb="516" eb="518">
      <t>ゲンショウ</t>
    </rPh>
    <rPh sb="525" eb="526">
      <t>カンガ</t>
    </rPh>
    <rPh sb="539" eb="541">
      <t>コンゴ</t>
    </rPh>
    <rPh sb="542" eb="544">
      <t>シンキ</t>
    </rPh>
    <rPh sb="544" eb="546">
      <t>セッチ</t>
    </rPh>
    <rPh sb="547" eb="548">
      <t>オコナ</t>
    </rPh>
    <rPh sb="549" eb="550">
      <t>カギ</t>
    </rPh>
    <rPh sb="556" eb="558">
      <t>コンゴ</t>
    </rPh>
    <rPh sb="559" eb="560">
      <t>タカ</t>
    </rPh>
    <rPh sb="566" eb="567">
      <t>カンガ</t>
    </rPh>
    <rPh sb="576" eb="578">
      <t>シセツ</t>
    </rPh>
    <rPh sb="579" eb="582">
      <t>コウリツセイ</t>
    </rPh>
    <rPh sb="590" eb="592">
      <t>シセツ</t>
    </rPh>
    <rPh sb="592" eb="595">
      <t>リヨウリツ</t>
    </rPh>
    <rPh sb="597" eb="598">
      <t>シメ</t>
    </rPh>
    <rPh sb="603" eb="605">
      <t>セッチ</t>
    </rPh>
    <rPh sb="605" eb="607">
      <t>キスウ</t>
    </rPh>
    <rPh sb="608" eb="609">
      <t>ゾウ</t>
    </rPh>
    <rPh sb="609" eb="610">
      <t>カ</t>
    </rPh>
    <rPh sb="616" eb="618">
      <t>ゲンザイ</t>
    </rPh>
    <rPh sb="618" eb="620">
      <t>ショリ</t>
    </rPh>
    <rPh sb="620" eb="622">
      <t>ノウリョク</t>
    </rPh>
    <rPh sb="623" eb="625">
      <t>ゾウカ</t>
    </rPh>
    <rPh sb="633" eb="635">
      <t>イチニチ</t>
    </rPh>
    <rPh sb="635" eb="637">
      <t>ヘイキン</t>
    </rPh>
    <rPh sb="637" eb="639">
      <t>ショリ</t>
    </rPh>
    <rPh sb="639" eb="641">
      <t>スイリョウ</t>
    </rPh>
    <rPh sb="643" eb="644">
      <t>キ</t>
    </rPh>
    <rPh sb="644" eb="645">
      <t>ゴト</t>
    </rPh>
    <rPh sb="646" eb="648">
      <t>ショリ</t>
    </rPh>
    <rPh sb="648" eb="650">
      <t>スイリョウ</t>
    </rPh>
    <rPh sb="656" eb="658">
      <t>ヘンカ</t>
    </rPh>
    <rPh sb="670" eb="672">
      <t>セッチ</t>
    </rPh>
    <rPh sb="672" eb="674">
      <t>キスウ</t>
    </rPh>
    <rPh sb="675" eb="677">
      <t>ゾウカ</t>
    </rPh>
    <rPh sb="678" eb="679">
      <t>トモナ</t>
    </rPh>
    <rPh sb="681" eb="683">
      <t>シセツ</t>
    </rPh>
    <rPh sb="683" eb="686">
      <t>リヨウリツ</t>
    </rPh>
    <rPh sb="692" eb="693">
      <t>ギャク</t>
    </rPh>
    <rPh sb="694" eb="696">
      <t>テイカ</t>
    </rPh>
    <rPh sb="701" eb="702">
      <t>カンガ</t>
    </rPh>
    <phoneticPr fontId="4"/>
  </si>
  <si>
    <t>　本事業においては、事業開始後２年程度であるため、現在のところ、老朽化に関する課題はありませんが、経年劣化を見据え、今後検討していく必要があると考えられます。</t>
    <rPh sb="1" eb="2">
      <t>ホン</t>
    </rPh>
    <rPh sb="2" eb="4">
      <t>ジギョウ</t>
    </rPh>
    <rPh sb="10" eb="12">
      <t>ジギョウ</t>
    </rPh>
    <rPh sb="12" eb="14">
      <t>カイシ</t>
    </rPh>
    <rPh sb="14" eb="15">
      <t>ゴ</t>
    </rPh>
    <rPh sb="16" eb="17">
      <t>ネン</t>
    </rPh>
    <rPh sb="17" eb="19">
      <t>テイド</t>
    </rPh>
    <rPh sb="25" eb="27">
      <t>ゲンザイ</t>
    </rPh>
    <rPh sb="32" eb="35">
      <t>ロウキュウカ</t>
    </rPh>
    <rPh sb="36" eb="37">
      <t>カン</t>
    </rPh>
    <rPh sb="39" eb="41">
      <t>カダイ</t>
    </rPh>
    <rPh sb="49" eb="51">
      <t>ケイネン</t>
    </rPh>
    <rPh sb="51" eb="53">
      <t>レッカ</t>
    </rPh>
    <rPh sb="54" eb="56">
      <t>ミス</t>
    </rPh>
    <rPh sb="58" eb="60">
      <t>コンゴ</t>
    </rPh>
    <rPh sb="60" eb="62">
      <t>ケントウ</t>
    </rPh>
    <rPh sb="66" eb="68">
      <t>ヒツヨウ</t>
    </rPh>
    <rPh sb="72" eb="73">
      <t>カンガ</t>
    </rPh>
    <phoneticPr fontId="4"/>
  </si>
  <si>
    <t>　本事業については、収益的収支比率が１００％を超えており、黒字経営となっています。料金体制についても、他事業における使用料と比較検討しつつ、適正な料金設定となっています。しかしながら、収入の多くを一般会計からの繰入金で賄っており、経費回収率の低迷が続いている状況であります。これは新規の浄化槽設置事業を進めている段階であることが要因でありますので、今後、設置基数の増加することで、汚水処理原価と供に改善していくと考えられます。</t>
    <rPh sb="1" eb="2">
      <t>ホン</t>
    </rPh>
    <rPh sb="2" eb="4">
      <t>ジギョウ</t>
    </rPh>
    <rPh sb="10" eb="13">
      <t>シュウエキテキ</t>
    </rPh>
    <rPh sb="13" eb="15">
      <t>シュウシ</t>
    </rPh>
    <rPh sb="15" eb="17">
      <t>ヒリツ</t>
    </rPh>
    <rPh sb="23" eb="24">
      <t>コ</t>
    </rPh>
    <rPh sb="29" eb="31">
      <t>クロジ</t>
    </rPh>
    <rPh sb="31" eb="33">
      <t>ケイエイ</t>
    </rPh>
    <rPh sb="41" eb="43">
      <t>リョウキン</t>
    </rPh>
    <rPh sb="43" eb="45">
      <t>タイセイ</t>
    </rPh>
    <rPh sb="51" eb="52">
      <t>タ</t>
    </rPh>
    <rPh sb="52" eb="54">
      <t>ジギョウ</t>
    </rPh>
    <rPh sb="58" eb="61">
      <t>シヨウリョウ</t>
    </rPh>
    <rPh sb="62" eb="64">
      <t>ヒカク</t>
    </rPh>
    <rPh sb="64" eb="66">
      <t>ケントウ</t>
    </rPh>
    <rPh sb="70" eb="72">
      <t>テキセイ</t>
    </rPh>
    <rPh sb="73" eb="75">
      <t>リョウキン</t>
    </rPh>
    <rPh sb="75" eb="77">
      <t>セッテイ</t>
    </rPh>
    <rPh sb="92" eb="94">
      <t>シュウニュウ</t>
    </rPh>
    <rPh sb="95" eb="96">
      <t>オオ</t>
    </rPh>
    <rPh sb="98" eb="100">
      <t>イッパン</t>
    </rPh>
    <rPh sb="100" eb="102">
      <t>カイケイ</t>
    </rPh>
    <rPh sb="105" eb="107">
      <t>クリイレ</t>
    </rPh>
    <rPh sb="107" eb="108">
      <t>キン</t>
    </rPh>
    <rPh sb="109" eb="110">
      <t>マカナ</t>
    </rPh>
    <rPh sb="115" eb="117">
      <t>ケイヒ</t>
    </rPh>
    <rPh sb="117" eb="119">
      <t>カイシュウ</t>
    </rPh>
    <rPh sb="119" eb="120">
      <t>リツ</t>
    </rPh>
    <rPh sb="121" eb="123">
      <t>テイメイ</t>
    </rPh>
    <rPh sb="124" eb="125">
      <t>ツヅ</t>
    </rPh>
    <rPh sb="129" eb="131">
      <t>ジョウキョウ</t>
    </rPh>
    <rPh sb="140" eb="142">
      <t>シンキ</t>
    </rPh>
    <rPh sb="143" eb="146">
      <t>ジョウカソウ</t>
    </rPh>
    <rPh sb="146" eb="148">
      <t>セッチ</t>
    </rPh>
    <rPh sb="148" eb="150">
      <t>ジギョウ</t>
    </rPh>
    <rPh sb="151" eb="152">
      <t>スス</t>
    </rPh>
    <rPh sb="156" eb="158">
      <t>ダンカイ</t>
    </rPh>
    <rPh sb="164" eb="166">
      <t>ヨウイン</t>
    </rPh>
    <rPh sb="174" eb="176">
      <t>コンゴ</t>
    </rPh>
    <rPh sb="177" eb="179">
      <t>セッチ</t>
    </rPh>
    <rPh sb="179" eb="181">
      <t>キスウ</t>
    </rPh>
    <rPh sb="182" eb="183">
      <t>ゾウ</t>
    </rPh>
    <rPh sb="190" eb="192">
      <t>オスイ</t>
    </rPh>
    <rPh sb="192" eb="194">
      <t>ショリ</t>
    </rPh>
    <rPh sb="194" eb="196">
      <t>ゲンカ</t>
    </rPh>
    <rPh sb="197" eb="198">
      <t>トモ</t>
    </rPh>
    <rPh sb="199" eb="201">
      <t>カイゼン</t>
    </rPh>
    <rPh sb="206" eb="20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</si>
</sst>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42656"/>
        <c:axId val="551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5142656"/>
        <c:axId val="55148928"/>
      </c:lineChart>
      <c:dateAx>
        <c:axId val="55142656"/>
        <c:scaling>
          <c:orientation val="minMax"/>
        </c:scaling>
        <c:delete val="1"/>
        <c:axPos val="b"/>
        <c:numFmt formatCode="ge" sourceLinked="1"/>
        <c:majorTickMark val="none"/>
        <c:minorTickMark val="none"/>
        <c:tickLblPos val="none"/>
        <c:crossAx val="55148928"/>
        <c:crosses val="autoZero"/>
        <c:auto val="1"/>
        <c:lblOffset val="100"/>
        <c:baseTimeUnit val="years"/>
      </c:dateAx>
      <c:valAx>
        <c:axId val="551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16.98</c:v>
                </c:pt>
                <c:pt idx="4">
                  <c:v>0.51</c:v>
                </c:pt>
              </c:numCache>
            </c:numRef>
          </c:val>
        </c:ser>
        <c:dLbls>
          <c:showLegendKey val="0"/>
          <c:showVal val="0"/>
          <c:showCatName val="0"/>
          <c:showSerName val="0"/>
          <c:showPercent val="0"/>
          <c:showBubbleSize val="0"/>
        </c:dLbls>
        <c:gapWidth val="150"/>
        <c:axId val="55410048"/>
        <c:axId val="554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58.06</c:v>
                </c:pt>
                <c:pt idx="4">
                  <c:v>59.08</c:v>
                </c:pt>
              </c:numCache>
            </c:numRef>
          </c:val>
          <c:smooth val="0"/>
        </c:ser>
        <c:dLbls>
          <c:showLegendKey val="0"/>
          <c:showVal val="0"/>
          <c:showCatName val="0"/>
          <c:showSerName val="0"/>
          <c:showPercent val="0"/>
          <c:showBubbleSize val="0"/>
        </c:dLbls>
        <c:marker val="1"/>
        <c:smooth val="0"/>
        <c:axId val="55410048"/>
        <c:axId val="55428608"/>
      </c:lineChart>
      <c:dateAx>
        <c:axId val="55410048"/>
        <c:scaling>
          <c:orientation val="minMax"/>
        </c:scaling>
        <c:delete val="1"/>
        <c:axPos val="b"/>
        <c:numFmt formatCode="ge" sourceLinked="1"/>
        <c:majorTickMark val="none"/>
        <c:minorTickMark val="none"/>
        <c:tickLblPos val="none"/>
        <c:crossAx val="55428608"/>
        <c:crosses val="autoZero"/>
        <c:auto val="1"/>
        <c:lblOffset val="100"/>
        <c:baseTimeUnit val="years"/>
      </c:dateAx>
      <c:valAx>
        <c:axId val="554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153553920"/>
        <c:axId val="1535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75.790000000000006</c:v>
                </c:pt>
                <c:pt idx="4">
                  <c:v>77.12</c:v>
                </c:pt>
              </c:numCache>
            </c:numRef>
          </c:val>
          <c:smooth val="0"/>
        </c:ser>
        <c:dLbls>
          <c:showLegendKey val="0"/>
          <c:showVal val="0"/>
          <c:showCatName val="0"/>
          <c:showSerName val="0"/>
          <c:showPercent val="0"/>
          <c:showBubbleSize val="0"/>
        </c:dLbls>
        <c:marker val="1"/>
        <c:smooth val="0"/>
        <c:axId val="153553920"/>
        <c:axId val="153576576"/>
      </c:lineChart>
      <c:dateAx>
        <c:axId val="153553920"/>
        <c:scaling>
          <c:orientation val="minMax"/>
        </c:scaling>
        <c:delete val="1"/>
        <c:axPos val="b"/>
        <c:numFmt formatCode="ge" sourceLinked="1"/>
        <c:majorTickMark val="none"/>
        <c:minorTickMark val="none"/>
        <c:tickLblPos val="none"/>
        <c:crossAx val="153576576"/>
        <c:crosses val="autoZero"/>
        <c:auto val="1"/>
        <c:lblOffset val="100"/>
        <c:baseTimeUnit val="years"/>
      </c:dateAx>
      <c:valAx>
        <c:axId val="1535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3701688848878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123.67</c:v>
                </c:pt>
                <c:pt idx="4">
                  <c:v>104.64</c:v>
                </c:pt>
              </c:numCache>
            </c:numRef>
          </c:val>
        </c:ser>
        <c:dLbls>
          <c:showLegendKey val="0"/>
          <c:showVal val="0"/>
          <c:showCatName val="0"/>
          <c:showSerName val="0"/>
          <c:showPercent val="0"/>
          <c:showBubbleSize val="0"/>
        </c:dLbls>
        <c:gapWidth val="150"/>
        <c:axId val="153507712"/>
        <c:axId val="549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07712"/>
        <c:axId val="54996992"/>
      </c:lineChart>
      <c:dateAx>
        <c:axId val="153507712"/>
        <c:scaling>
          <c:orientation val="minMax"/>
        </c:scaling>
        <c:delete val="1"/>
        <c:axPos val="b"/>
        <c:numFmt formatCode="ge" sourceLinked="1"/>
        <c:majorTickMark val="none"/>
        <c:minorTickMark val="none"/>
        <c:tickLblPos val="none"/>
        <c:crossAx val="54996992"/>
        <c:crosses val="autoZero"/>
        <c:auto val="1"/>
        <c:lblOffset val="100"/>
        <c:baseTimeUnit val="years"/>
      </c:dateAx>
      <c:valAx>
        <c:axId val="549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027200"/>
        <c:axId val="550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027200"/>
        <c:axId val="55029120"/>
      </c:lineChart>
      <c:dateAx>
        <c:axId val="55027200"/>
        <c:scaling>
          <c:orientation val="minMax"/>
        </c:scaling>
        <c:delete val="1"/>
        <c:axPos val="b"/>
        <c:numFmt formatCode="ge" sourceLinked="1"/>
        <c:majorTickMark val="none"/>
        <c:minorTickMark val="none"/>
        <c:tickLblPos val="none"/>
        <c:crossAx val="55029120"/>
        <c:crosses val="autoZero"/>
        <c:auto val="1"/>
        <c:lblOffset val="100"/>
        <c:baseTimeUnit val="years"/>
      </c:dateAx>
      <c:valAx>
        <c:axId val="550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460992"/>
        <c:axId val="554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460992"/>
        <c:axId val="55462912"/>
      </c:lineChart>
      <c:dateAx>
        <c:axId val="55460992"/>
        <c:scaling>
          <c:orientation val="minMax"/>
        </c:scaling>
        <c:delete val="1"/>
        <c:axPos val="b"/>
        <c:numFmt formatCode="ge" sourceLinked="1"/>
        <c:majorTickMark val="none"/>
        <c:minorTickMark val="none"/>
        <c:tickLblPos val="none"/>
        <c:crossAx val="55462912"/>
        <c:crosses val="autoZero"/>
        <c:auto val="1"/>
        <c:lblOffset val="100"/>
        <c:baseTimeUnit val="years"/>
      </c:dateAx>
      <c:valAx>
        <c:axId val="554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508352"/>
        <c:axId val="555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08352"/>
        <c:axId val="55507584"/>
      </c:lineChart>
      <c:dateAx>
        <c:axId val="55508352"/>
        <c:scaling>
          <c:orientation val="minMax"/>
        </c:scaling>
        <c:delete val="1"/>
        <c:axPos val="b"/>
        <c:numFmt formatCode="ge" sourceLinked="1"/>
        <c:majorTickMark val="none"/>
        <c:minorTickMark val="none"/>
        <c:tickLblPos val="none"/>
        <c:crossAx val="55507584"/>
        <c:crosses val="autoZero"/>
        <c:auto val="1"/>
        <c:lblOffset val="100"/>
        <c:baseTimeUnit val="years"/>
      </c:dateAx>
      <c:valAx>
        <c:axId val="555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229056"/>
        <c:axId val="1463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229056"/>
        <c:axId val="146391808"/>
      </c:lineChart>
      <c:dateAx>
        <c:axId val="55229056"/>
        <c:scaling>
          <c:orientation val="minMax"/>
        </c:scaling>
        <c:delete val="1"/>
        <c:axPos val="b"/>
        <c:numFmt formatCode="ge" sourceLinked="1"/>
        <c:majorTickMark val="none"/>
        <c:minorTickMark val="none"/>
        <c:tickLblPos val="none"/>
        <c:crossAx val="146391808"/>
        <c:crosses val="autoZero"/>
        <c:auto val="1"/>
        <c:lblOffset val="100"/>
        <c:baseTimeUnit val="years"/>
      </c:dateAx>
      <c:valAx>
        <c:axId val="1463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4029.99</c:v>
                </c:pt>
                <c:pt idx="4">
                  <c:v>1582.64</c:v>
                </c:pt>
              </c:numCache>
            </c:numRef>
          </c:val>
        </c:ser>
        <c:dLbls>
          <c:showLegendKey val="0"/>
          <c:showVal val="0"/>
          <c:showCatName val="0"/>
          <c:showSerName val="0"/>
          <c:showPercent val="0"/>
          <c:showBubbleSize val="0"/>
        </c:dLbls>
        <c:gapWidth val="150"/>
        <c:axId val="152433024"/>
        <c:axId val="1524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446.63</c:v>
                </c:pt>
                <c:pt idx="4">
                  <c:v>416.91</c:v>
                </c:pt>
              </c:numCache>
            </c:numRef>
          </c:val>
          <c:smooth val="0"/>
        </c:ser>
        <c:dLbls>
          <c:showLegendKey val="0"/>
          <c:showVal val="0"/>
          <c:showCatName val="0"/>
          <c:showSerName val="0"/>
          <c:showPercent val="0"/>
          <c:showBubbleSize val="0"/>
        </c:dLbls>
        <c:marker val="1"/>
        <c:smooth val="0"/>
        <c:axId val="152433024"/>
        <c:axId val="152434944"/>
      </c:lineChart>
      <c:dateAx>
        <c:axId val="152433024"/>
        <c:scaling>
          <c:orientation val="minMax"/>
        </c:scaling>
        <c:delete val="1"/>
        <c:axPos val="b"/>
        <c:numFmt formatCode="ge" sourceLinked="1"/>
        <c:majorTickMark val="none"/>
        <c:minorTickMark val="none"/>
        <c:tickLblPos val="none"/>
        <c:crossAx val="152434944"/>
        <c:crosses val="autoZero"/>
        <c:auto val="1"/>
        <c:lblOffset val="100"/>
        <c:baseTimeUnit val="years"/>
      </c:dateAx>
      <c:valAx>
        <c:axId val="1524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6.71</c:v>
                </c:pt>
                <c:pt idx="4">
                  <c:v>25.91</c:v>
                </c:pt>
              </c:numCache>
            </c:numRef>
          </c:val>
        </c:ser>
        <c:dLbls>
          <c:showLegendKey val="0"/>
          <c:showVal val="0"/>
          <c:showCatName val="0"/>
          <c:showSerName val="0"/>
          <c:showPercent val="0"/>
          <c:showBubbleSize val="0"/>
        </c:dLbls>
        <c:gapWidth val="150"/>
        <c:axId val="55291904"/>
        <c:axId val="552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58.53</c:v>
                </c:pt>
                <c:pt idx="4">
                  <c:v>57.93</c:v>
                </c:pt>
              </c:numCache>
            </c:numRef>
          </c:val>
          <c:smooth val="0"/>
        </c:ser>
        <c:dLbls>
          <c:showLegendKey val="0"/>
          <c:showVal val="0"/>
          <c:showCatName val="0"/>
          <c:showSerName val="0"/>
          <c:showPercent val="0"/>
          <c:showBubbleSize val="0"/>
        </c:dLbls>
        <c:marker val="1"/>
        <c:smooth val="0"/>
        <c:axId val="55291904"/>
        <c:axId val="55293824"/>
      </c:lineChart>
      <c:dateAx>
        <c:axId val="55291904"/>
        <c:scaling>
          <c:orientation val="minMax"/>
        </c:scaling>
        <c:delete val="1"/>
        <c:axPos val="b"/>
        <c:numFmt formatCode="ge" sourceLinked="1"/>
        <c:majorTickMark val="none"/>
        <c:minorTickMark val="none"/>
        <c:tickLblPos val="none"/>
        <c:crossAx val="55293824"/>
        <c:crosses val="autoZero"/>
        <c:auto val="1"/>
        <c:lblOffset val="100"/>
        <c:baseTimeUnit val="years"/>
      </c:dateAx>
      <c:valAx>
        <c:axId val="552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2478.17</c:v>
                </c:pt>
                <c:pt idx="4">
                  <c:v>661.34</c:v>
                </c:pt>
              </c:numCache>
            </c:numRef>
          </c:val>
        </c:ser>
        <c:dLbls>
          <c:showLegendKey val="0"/>
          <c:showVal val="0"/>
          <c:showCatName val="0"/>
          <c:showSerName val="0"/>
          <c:showPercent val="0"/>
          <c:showBubbleSize val="0"/>
        </c:dLbls>
        <c:gapWidth val="150"/>
        <c:axId val="55393280"/>
        <c:axId val="553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266.57</c:v>
                </c:pt>
                <c:pt idx="4">
                  <c:v>276.93</c:v>
                </c:pt>
              </c:numCache>
            </c:numRef>
          </c:val>
          <c:smooth val="0"/>
        </c:ser>
        <c:dLbls>
          <c:showLegendKey val="0"/>
          <c:showVal val="0"/>
          <c:showCatName val="0"/>
          <c:showSerName val="0"/>
          <c:showPercent val="0"/>
          <c:showBubbleSize val="0"/>
        </c:dLbls>
        <c:marker val="1"/>
        <c:smooth val="0"/>
        <c:axId val="55393280"/>
        <c:axId val="55395456"/>
      </c:lineChart>
      <c:dateAx>
        <c:axId val="55393280"/>
        <c:scaling>
          <c:orientation val="minMax"/>
        </c:scaling>
        <c:delete val="1"/>
        <c:axPos val="b"/>
        <c:numFmt formatCode="ge" sourceLinked="1"/>
        <c:majorTickMark val="none"/>
        <c:minorTickMark val="none"/>
        <c:tickLblPos val="none"/>
        <c:crossAx val="55395456"/>
        <c:crosses val="autoZero"/>
        <c:auto val="1"/>
        <c:lblOffset val="100"/>
        <c:baseTimeUnit val="years"/>
      </c:dateAx>
      <c:valAx>
        <c:axId val="553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日南市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特定地域生活排水処理</v>
      </c>
      <c r="Q8" s="76"/>
      <c r="R8" s="76"/>
      <c r="S8" s="76"/>
      <c r="T8" s="76"/>
      <c r="U8" s="76"/>
      <c r="V8" s="76"/>
      <c r="W8" s="76" t="str">
        <f>データ!L6</f>
        <v>K3</v>
      </c>
      <c r="X8" s="76"/>
      <c r="Y8" s="76"/>
      <c r="Z8" s="76"/>
      <c r="AA8" s="76"/>
      <c r="AB8" s="76"/>
      <c r="AC8" s="76"/>
      <c r="AD8" s="3"/>
      <c r="AE8" s="3"/>
      <c r="AF8" s="3"/>
      <c r="AG8" s="3"/>
      <c r="AH8" s="3"/>
      <c r="AI8" s="3"/>
      <c r="AJ8" s="3"/>
      <c r="AK8" s="3"/>
      <c r="AL8" s="70">
        <f>データ!R6</f>
        <v>56633</v>
      </c>
      <c r="AM8" s="70"/>
      <c r="AN8" s="70"/>
      <c r="AO8" s="70"/>
      <c r="AP8" s="70"/>
      <c r="AQ8" s="70"/>
      <c r="AR8" s="70"/>
      <c r="AS8" s="70"/>
      <c r="AT8" s="69">
        <f>データ!S6</f>
        <v>536.1</v>
      </c>
      <c r="AU8" s="69"/>
      <c r="AV8" s="69"/>
      <c r="AW8" s="69"/>
      <c r="AX8" s="69"/>
      <c r="AY8" s="69"/>
      <c r="AZ8" s="69"/>
      <c r="BA8" s="69"/>
      <c r="BB8" s="69">
        <f>データ!T6</f>
        <v>105.64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1.05</v>
      </c>
      <c r="Q10" s="69"/>
      <c r="R10" s="69"/>
      <c r="S10" s="69"/>
      <c r="T10" s="69"/>
      <c r="U10" s="69"/>
      <c r="V10" s="69"/>
      <c r="W10" s="69">
        <f>データ!P6</f>
        <v>100</v>
      </c>
      <c r="X10" s="69"/>
      <c r="Y10" s="69"/>
      <c r="Z10" s="69"/>
      <c r="AA10" s="69"/>
      <c r="AB10" s="69"/>
      <c r="AC10" s="69"/>
      <c r="AD10" s="70">
        <f>データ!Q6</f>
        <v>3240</v>
      </c>
      <c r="AE10" s="70"/>
      <c r="AF10" s="70"/>
      <c r="AG10" s="70"/>
      <c r="AH10" s="70"/>
      <c r="AI10" s="70"/>
      <c r="AJ10" s="70"/>
      <c r="AK10" s="2"/>
      <c r="AL10" s="70">
        <f>データ!U6</f>
        <v>588</v>
      </c>
      <c r="AM10" s="70"/>
      <c r="AN10" s="70"/>
      <c r="AO10" s="70"/>
      <c r="AP10" s="70"/>
      <c r="AQ10" s="70"/>
      <c r="AR10" s="70"/>
      <c r="AS10" s="70"/>
      <c r="AT10" s="69">
        <f>データ!V6</f>
        <v>0.01</v>
      </c>
      <c r="AU10" s="69"/>
      <c r="AV10" s="69"/>
      <c r="AW10" s="69"/>
      <c r="AX10" s="69"/>
      <c r="AY10" s="69"/>
      <c r="AZ10" s="69"/>
      <c r="BA10" s="69"/>
      <c r="BB10" s="69">
        <f>データ!W6</f>
        <v>58800</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452041</v>
      </c>
      <c r="D6" s="31">
        <f t="shared" si="3"/>
        <v>47</v>
      </c>
      <c r="E6" s="31">
        <f t="shared" si="3"/>
        <v>18</v>
      </c>
      <c r="F6" s="31">
        <f t="shared" si="3"/>
        <v>0</v>
      </c>
      <c r="G6" s="31">
        <f t="shared" si="3"/>
        <v>0</v>
      </c>
      <c r="H6" s="31" t="str">
        <f t="shared" si="3"/>
        <v>宮崎県　日南市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1.05</v>
      </c>
      <c r="P6" s="32">
        <f t="shared" si="3"/>
        <v>100</v>
      </c>
      <c r="Q6" s="32">
        <f t="shared" si="3"/>
        <v>3240</v>
      </c>
      <c r="R6" s="32">
        <f t="shared" si="3"/>
        <v>56633</v>
      </c>
      <c r="S6" s="32">
        <f t="shared" si="3"/>
        <v>536.1</v>
      </c>
      <c r="T6" s="32">
        <f t="shared" si="3"/>
        <v>105.64</v>
      </c>
      <c r="U6" s="32">
        <f t="shared" si="3"/>
        <v>588</v>
      </c>
      <c r="V6" s="32">
        <f t="shared" si="3"/>
        <v>0.01</v>
      </c>
      <c r="W6" s="32">
        <f t="shared" si="3"/>
        <v>58800</v>
      </c>
      <c r="X6" s="33" t="str">
        <f>IF(X7="",NA(),X7)</f>
        <v>-</v>
      </c>
      <c r="Y6" s="33" t="str">
        <f t="shared" ref="Y6:AG6" si="4">IF(Y7="",NA(),Y7)</f>
        <v>-</v>
      </c>
      <c r="Z6" s="33" t="str">
        <f t="shared" si="4"/>
        <v>-</v>
      </c>
      <c r="AA6" s="33">
        <f t="shared" si="4"/>
        <v>123.67</v>
      </c>
      <c r="AB6" s="33">
        <f t="shared" si="4"/>
        <v>104.64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f t="shared" si="7"/>
        <v>4029.99</v>
      </c>
      <c r="BI6" s="33">
        <f t="shared" si="7"/>
        <v>1582.64</v>
      </c>
      <c r="BJ6" s="33" t="str">
        <f t="shared" si="7"/>
        <v>-</v>
      </c>
      <c r="BK6" s="33" t="str">
        <f t="shared" si="7"/>
        <v>-</v>
      </c>
      <c r="BL6" s="33" t="str">
        <f t="shared" si="7"/>
        <v>-</v>
      </c>
      <c r="BM6" s="33">
        <f t="shared" si="7"/>
        <v>446.63</v>
      </c>
      <c r="BN6" s="33">
        <f t="shared" si="7"/>
        <v>416.91</v>
      </c>
      <c r="BO6" s="32" t="str">
        <f>IF(BO7="","",IF(BO7="-","【-】","【"&amp;SUBSTITUTE(TEXT(BO7,"#,##0.00"),"-","△")&amp;"】"))</f>
        <v>【375.36】</v>
      </c>
      <c r="BP6" s="33" t="str">
        <f>IF(BP7="",NA(),BP7)</f>
        <v>-</v>
      </c>
      <c r="BQ6" s="33" t="str">
        <f t="shared" ref="BQ6:BY6" si="8">IF(BQ7="",NA(),BQ7)</f>
        <v>-</v>
      </c>
      <c r="BR6" s="33" t="str">
        <f t="shared" si="8"/>
        <v>-</v>
      </c>
      <c r="BS6" s="33">
        <f t="shared" si="8"/>
        <v>6.71</v>
      </c>
      <c r="BT6" s="33">
        <f t="shared" si="8"/>
        <v>25.91</v>
      </c>
      <c r="BU6" s="33" t="str">
        <f t="shared" si="8"/>
        <v>-</v>
      </c>
      <c r="BV6" s="33" t="str">
        <f t="shared" si="8"/>
        <v>-</v>
      </c>
      <c r="BW6" s="33" t="str">
        <f t="shared" si="8"/>
        <v>-</v>
      </c>
      <c r="BX6" s="33">
        <f t="shared" si="8"/>
        <v>58.53</v>
      </c>
      <c r="BY6" s="33">
        <f t="shared" si="8"/>
        <v>57.93</v>
      </c>
      <c r="BZ6" s="32" t="str">
        <f>IF(BZ7="","",IF(BZ7="-","【-】","【"&amp;SUBSTITUTE(TEXT(BZ7,"#,##0.00"),"-","△")&amp;"】"))</f>
        <v>【60.44】</v>
      </c>
      <c r="CA6" s="33" t="str">
        <f>IF(CA7="",NA(),CA7)</f>
        <v>-</v>
      </c>
      <c r="CB6" s="33" t="str">
        <f t="shared" ref="CB6:CJ6" si="9">IF(CB7="",NA(),CB7)</f>
        <v>-</v>
      </c>
      <c r="CC6" s="33" t="str">
        <f t="shared" si="9"/>
        <v>-</v>
      </c>
      <c r="CD6" s="33">
        <f t="shared" si="9"/>
        <v>2478.17</v>
      </c>
      <c r="CE6" s="33">
        <f t="shared" si="9"/>
        <v>661.34</v>
      </c>
      <c r="CF6" s="33" t="str">
        <f t="shared" si="9"/>
        <v>-</v>
      </c>
      <c r="CG6" s="33" t="str">
        <f t="shared" si="9"/>
        <v>-</v>
      </c>
      <c r="CH6" s="33" t="str">
        <f t="shared" si="9"/>
        <v>-</v>
      </c>
      <c r="CI6" s="33">
        <f t="shared" si="9"/>
        <v>266.57</v>
      </c>
      <c r="CJ6" s="33">
        <f t="shared" si="9"/>
        <v>276.93</v>
      </c>
      <c r="CK6" s="32" t="str">
        <f>IF(CK7="","",IF(CK7="-","【-】","【"&amp;SUBSTITUTE(TEXT(CK7,"#,##0.00"),"-","△")&amp;"】"))</f>
        <v>【267.61】</v>
      </c>
      <c r="CL6" s="33" t="str">
        <f>IF(CL7="",NA(),CL7)</f>
        <v>-</v>
      </c>
      <c r="CM6" s="33" t="str">
        <f t="shared" ref="CM6:CU6" si="10">IF(CM7="",NA(),CM7)</f>
        <v>-</v>
      </c>
      <c r="CN6" s="33" t="str">
        <f t="shared" si="10"/>
        <v>-</v>
      </c>
      <c r="CO6" s="33">
        <f t="shared" si="10"/>
        <v>16.98</v>
      </c>
      <c r="CP6" s="33">
        <f t="shared" si="10"/>
        <v>0.51</v>
      </c>
      <c r="CQ6" s="33" t="str">
        <f t="shared" si="10"/>
        <v>-</v>
      </c>
      <c r="CR6" s="33" t="str">
        <f t="shared" si="10"/>
        <v>-</v>
      </c>
      <c r="CS6" s="33" t="str">
        <f t="shared" si="10"/>
        <v>-</v>
      </c>
      <c r="CT6" s="33">
        <f t="shared" si="10"/>
        <v>58.06</v>
      </c>
      <c r="CU6" s="33">
        <f t="shared" si="10"/>
        <v>59.08</v>
      </c>
      <c r="CV6" s="32" t="str">
        <f>IF(CV7="","",IF(CV7="-","【-】","【"&amp;SUBSTITUTE(TEXT(CV7,"#,##0.00"),"-","△")&amp;"】"))</f>
        <v>【57.75】</v>
      </c>
      <c r="CW6" s="33" t="str">
        <f>IF(CW7="",NA(),CW7)</f>
        <v>-</v>
      </c>
      <c r="CX6" s="33" t="str">
        <f t="shared" ref="CX6:DF6" si="11">IF(CX7="",NA(),CX7)</f>
        <v>-</v>
      </c>
      <c r="CY6" s="33" t="str">
        <f t="shared" si="11"/>
        <v>-</v>
      </c>
      <c r="CZ6" s="33">
        <f t="shared" si="11"/>
        <v>100</v>
      </c>
      <c r="DA6" s="33">
        <f t="shared" si="11"/>
        <v>100</v>
      </c>
      <c r="DB6" s="33" t="str">
        <f t="shared" si="11"/>
        <v>-</v>
      </c>
      <c r="DC6" s="33" t="str">
        <f t="shared" si="11"/>
        <v>-</v>
      </c>
      <c r="DD6" s="33" t="str">
        <f t="shared" si="11"/>
        <v>-</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452041</v>
      </c>
      <c r="D7" s="35">
        <v>47</v>
      </c>
      <c r="E7" s="35">
        <v>18</v>
      </c>
      <c r="F7" s="35">
        <v>0</v>
      </c>
      <c r="G7" s="35">
        <v>0</v>
      </c>
      <c r="H7" s="35" t="s">
        <v>96</v>
      </c>
      <c r="I7" s="35" t="s">
        <v>97</v>
      </c>
      <c r="J7" s="35" t="s">
        <v>98</v>
      </c>
      <c r="K7" s="35" t="s">
        <v>99</v>
      </c>
      <c r="L7" s="35" t="s">
        <v>100</v>
      </c>
      <c r="M7" s="36" t="s">
        <v>101</v>
      </c>
      <c r="N7" s="36" t="s">
        <v>102</v>
      </c>
      <c r="O7" s="36">
        <v>1.05</v>
      </c>
      <c r="P7" s="36">
        <v>100</v>
      </c>
      <c r="Q7" s="36">
        <v>3240</v>
      </c>
      <c r="R7" s="36">
        <v>56633</v>
      </c>
      <c r="S7" s="36">
        <v>536.1</v>
      </c>
      <c r="T7" s="36">
        <v>105.64</v>
      </c>
      <c r="U7" s="36">
        <v>588</v>
      </c>
      <c r="V7" s="36">
        <v>0.01</v>
      </c>
      <c r="W7" s="36">
        <v>58800</v>
      </c>
      <c r="X7" s="36" t="s">
        <v>101</v>
      </c>
      <c r="Y7" s="36" t="s">
        <v>101</v>
      </c>
      <c r="Z7" s="36" t="s">
        <v>101</v>
      </c>
      <c r="AA7" s="36">
        <v>123.67</v>
      </c>
      <c r="AB7" s="36">
        <v>104.64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v>4029.99</v>
      </c>
      <c r="BI7" s="36">
        <v>1582.64</v>
      </c>
      <c r="BJ7" s="36" t="s">
        <v>101</v>
      </c>
      <c r="BK7" s="36" t="s">
        <v>101</v>
      </c>
      <c r="BL7" s="36" t="s">
        <v>101</v>
      </c>
      <c r="BM7" s="36">
        <v>446.63</v>
      </c>
      <c r="BN7" s="36">
        <v>416.91</v>
      </c>
      <c r="BO7" s="36">
        <v>375.36</v>
      </c>
      <c r="BP7" s="36" t="s">
        <v>101</v>
      </c>
      <c r="BQ7" s="36" t="s">
        <v>101</v>
      </c>
      <c r="BR7" s="36" t="s">
        <v>101</v>
      </c>
      <c r="BS7" s="36">
        <v>6.71</v>
      </c>
      <c r="BT7" s="36">
        <v>25.91</v>
      </c>
      <c r="BU7" s="36" t="s">
        <v>101</v>
      </c>
      <c r="BV7" s="36" t="s">
        <v>101</v>
      </c>
      <c r="BW7" s="36" t="s">
        <v>101</v>
      </c>
      <c r="BX7" s="36">
        <v>58.53</v>
      </c>
      <c r="BY7" s="36">
        <v>57.93</v>
      </c>
      <c r="BZ7" s="36">
        <v>60.44</v>
      </c>
      <c r="CA7" s="36" t="s">
        <v>101</v>
      </c>
      <c r="CB7" s="36" t="s">
        <v>101</v>
      </c>
      <c r="CC7" s="36" t="s">
        <v>101</v>
      </c>
      <c r="CD7" s="36">
        <v>2478.17</v>
      </c>
      <c r="CE7" s="36">
        <v>661.34</v>
      </c>
      <c r="CF7" s="36" t="s">
        <v>101</v>
      </c>
      <c r="CG7" s="36" t="s">
        <v>101</v>
      </c>
      <c r="CH7" s="36" t="s">
        <v>101</v>
      </c>
      <c r="CI7" s="36">
        <v>266.57</v>
      </c>
      <c r="CJ7" s="36">
        <v>276.93</v>
      </c>
      <c r="CK7" s="36">
        <v>267.61</v>
      </c>
      <c r="CL7" s="36" t="s">
        <v>101</v>
      </c>
      <c r="CM7" s="36" t="s">
        <v>101</v>
      </c>
      <c r="CN7" s="36" t="s">
        <v>101</v>
      </c>
      <c r="CO7" s="36">
        <v>16.98</v>
      </c>
      <c r="CP7" s="36">
        <v>0.51</v>
      </c>
      <c r="CQ7" s="36" t="s">
        <v>101</v>
      </c>
      <c r="CR7" s="36" t="s">
        <v>101</v>
      </c>
      <c r="CS7" s="36" t="s">
        <v>101</v>
      </c>
      <c r="CT7" s="36">
        <v>58.06</v>
      </c>
      <c r="CU7" s="36">
        <v>59.08</v>
      </c>
      <c r="CV7" s="36">
        <v>57.75</v>
      </c>
      <c r="CW7" s="36" t="s">
        <v>101</v>
      </c>
      <c r="CX7" s="36" t="s">
        <v>101</v>
      </c>
      <c r="CY7" s="36" t="s">
        <v>101</v>
      </c>
      <c r="CZ7" s="36">
        <v>100</v>
      </c>
      <c r="DA7" s="36">
        <v>100</v>
      </c>
      <c r="DB7" s="36" t="s">
        <v>101</v>
      </c>
      <c r="DC7" s="36" t="s">
        <v>101</v>
      </c>
      <c r="DD7" s="36" t="s">
        <v>101</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2016-02-25T04:32:55Z</cp:lastPrinted>
  <dcterms:created xsi:type="dcterms:W3CDTF">2016-02-03T09:27:07Z</dcterms:created>
  <dcterms:modified xsi:type="dcterms:W3CDTF">2016-02-25T04:32:58Z</dcterms:modified>
</cp:coreProperties>
</file>