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20_課長補佐\川野\調査・報告文書関係\03_調査・報告\H27\"/>
    </mc:Choice>
  </mc:AlternateContent>
  <workbookProtection workbookPassword="B501" lockStructure="1"/>
  <bookViews>
    <workbookView xWindow="245" yWindow="54" windowWidth="14943" windowHeight="7879"/>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<sst xmlns="http://schemas.openxmlformats.org/spreadsheetml/2006/main" count="217" uniqueCount="107">
  <si>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</si>
  <si>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</si>
  <si>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</si>
  <si>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</si>
  <si>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</si>
  <si>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</si>
  <si>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</si>
  <si>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</si>
  <si>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</si>
  <si>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</si>
  <si>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</si>
  <si>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</si>
  <si>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</si>
  <si>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</si>
  <si>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</si>
  <si>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</si>
  <si>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</si>
  <si>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</si>
  <si>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</si>
  <si>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</si>
  <si>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</si>
  <si>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</si>
  <si>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</si>
  <si>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</si>
  <si>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</si>
  <si>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</si>
  <si>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</si>
  <si>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</si>
  <si>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</si>
  <si>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</si>
  <si>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</si>
  <si>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</si>
  <si>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</si>
  <si>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</si>
  <si>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</si>
  <si>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</si>
  <si>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</si>
  <si>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</si>
  <si>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</si>
  <si>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</si>
  <si>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</si>
  <si>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</si>
  <si>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</si>
  <si>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</si>
  <si>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</si>
  <si>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</si>
  <si>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</si>
  <si>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</si>
  <si>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</si>
  <si>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</si>
  <si>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</si>
  <si>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</si>
  <si>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</si>
  <si>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</si>
  <si>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</si>
  <si>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</si>
  <si>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</si>
  <si>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</si>
  <si>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</si>
  <si>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</si>
  <si>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</si>
  <si>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</si>
  <si>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</si>
  <si>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</si>
  <si>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</si>
  <si>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</si>
  <si>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</si>
  <si>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</si>
  <si>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</si>
  <si>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</si>
  <si>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</si>
  <si>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</si>
  <si>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</si>
  <si>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</si>
  <si>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</si>
  <si>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</si>
  <si>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</si>
  <si>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</si>
  <si>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</si>
  <si>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</si>
  <si>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</si>
  <si>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</si>
  <si>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</si>
  <si>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</si>
  <si>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</si>
  <si>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</si>
  <si>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</si>
  <si>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</si>
  <si>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</si>
  <si>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</si>
  <si>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</si>
  <si>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</si>
  <si>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</si>
  <si>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三股町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</si>
  <si>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</si>
  <si>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</si>
  <si>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</si>
  <si>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</si>
  <si>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</si>
  <si>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</si>
  <si>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</si>
  <si>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</si>
  <si>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</si>
  <si>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</si>
  <si>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を見ると類似団体平均値より少し上回っていますが、過年度と比較すると徐々に給水収益や一般会計からの繰入収益が増えたことにより、維持管理費などの費用を賄う比率も増え、健全的経営となっています。
②累積欠損金比率はありません。
③流動比率については、５年間の起債の借入れが平成２６年度で終了し、今後は債務残高が減少していくことで、経営の健全化が図られます。
④企業債残高対給水収益比率については、類似団体平均値と比較するとかなり高くなっていますが、平成２６年度で起債の借入れが終わることにより本年度より給水収益に対する企業債残高の割合は減少していくと考えられます。
⑤料金回収率については、類似団体平均値よりも高く、過年度から徐々に増加傾向にあることから考えると現在の料金水準は適正であると考えられます。
⑥給水原価については、類似団体と比較すると安価で供給できており、また、過年度と比較しても徐々に安い費用で賄えてきてるかわかります。
⑦施設の効率性については、類似団体平均値と比較すると高い数値にあり今後とも適切な施設稼動を継続していく必要があります。
⑧有収率について、平均でも90％となっており今後とも適切な施設稼動を継続していきます。
</t>
    <rPh sb="35" eb="37">
      <t>ヒカク</t>
    </rPh>
    <rPh sb="88" eb="91">
      <t>ケンゼンテキ</t>
    </rPh>
    <rPh sb="91" eb="93">
      <t>ケイエイ</t>
    </rPh>
    <rPh sb="147" eb="149">
      <t>シュウリョウ</t>
    </rPh>
    <rPh sb="151" eb="152">
      <t>イマ</t>
    </rPh>
    <rPh sb="154" eb="156">
      <t>サイム</t>
    </rPh>
    <rPh sb="156" eb="158">
      <t>ザンダカ</t>
    </rPh>
    <rPh sb="159" eb="161">
      <t>ゲンショウ</t>
    </rPh>
    <rPh sb="169" eb="171">
      <t>ケイエイ</t>
    </rPh>
    <rPh sb="172" eb="175">
      <t>ケンゼンカ</t>
    </rPh>
    <rPh sb="176" eb="177">
      <t>ハカ</t>
    </rPh>
    <rPh sb="474" eb="476">
      <t>ヒツヨウ</t>
    </rPh>
    <phoneticPr fontId="4"/>
  </si>
  <si>
    <t>　「施設全体の減価償却の状況」については、有形固定資産減価償却率で表れているように、平成２３年度から継続費により繰越し事業として行われてきた施設更新事業が平成２６年度で終了したことにより、平成２６年度は、新しい固定資産が増えたため類似団体と比較すると低い状況になっています。
　「管路の経年化の状況」、「管路の更新投資の実施状況」については、毎年、計画的に老朽化した管路の更新を行ったり、石綿管の交換等を実施しているため、類似団体と比較すると更新は進んでいます。今後も計画的な更新を行い、老朽化対策を進めていく必要があります。</t>
    <rPh sb="42" eb="44">
      <t>ヘイセイ</t>
    </rPh>
    <rPh sb="46" eb="48">
      <t>ネンド</t>
    </rPh>
    <rPh sb="50" eb="52">
      <t>ケイゾク</t>
    </rPh>
    <rPh sb="52" eb="53">
      <t>ヒ</t>
    </rPh>
    <rPh sb="56" eb="57">
      <t>ク</t>
    </rPh>
    <rPh sb="57" eb="58">
      <t>コ</t>
    </rPh>
    <rPh sb="59" eb="61">
      <t>ジギョウ</t>
    </rPh>
    <rPh sb="64" eb="65">
      <t>オコナ</t>
    </rPh>
    <rPh sb="70" eb="72">
      <t>シセツ</t>
    </rPh>
    <rPh sb="72" eb="74">
      <t>コウシン</t>
    </rPh>
    <rPh sb="74" eb="76">
      <t>ジギョウ</t>
    </rPh>
    <rPh sb="77" eb="79">
      <t>ヘイセイ</t>
    </rPh>
    <rPh sb="81" eb="83">
      <t>ネンド</t>
    </rPh>
    <rPh sb="84" eb="86">
      <t>シュウリョウ</t>
    </rPh>
    <rPh sb="94" eb="96">
      <t>ヘイセイ</t>
    </rPh>
    <rPh sb="98" eb="100">
      <t>ネンド</t>
    </rPh>
    <rPh sb="105" eb="107">
      <t>コテイ</t>
    </rPh>
    <rPh sb="107" eb="109">
      <t>シサン</t>
    </rPh>
    <rPh sb="110" eb="111">
      <t>フ</t>
    </rPh>
    <rPh sb="171" eb="173">
      <t>マイトシ</t>
    </rPh>
    <rPh sb="174" eb="177">
      <t>ケイカクテキ</t>
    </rPh>
    <rPh sb="178" eb="181">
      <t>ロウキュウカ</t>
    </rPh>
    <rPh sb="183" eb="185">
      <t>カンロ</t>
    </rPh>
    <rPh sb="186" eb="188">
      <t>コウシン</t>
    </rPh>
    <rPh sb="189" eb="190">
      <t>オコナ</t>
    </rPh>
    <rPh sb="194" eb="196">
      <t>イシワタ</t>
    </rPh>
    <rPh sb="196" eb="197">
      <t>カン</t>
    </rPh>
    <rPh sb="198" eb="201">
      <t>コウカントウ</t>
    </rPh>
    <rPh sb="202" eb="204">
      <t>ジッシ</t>
    </rPh>
    <phoneticPr fontId="4"/>
  </si>
  <si>
    <t>　三股町は、県内の町村でも唯一人口が増加しており、給水収益も年々増益傾向にあり健全経営が図られているといえます。しかし、今後少子化により人口が減少することが予想されることや住民の節水に対する意識の向上により、収益が減少することも考慮し、更なる費用削減が必要となっています。
　また、施設の老朽化についても、資産管理することで今後の更新時期に備えるため、計画的に整備を行っていく必要があります。</t>
    <rPh sb="1" eb="4">
      <t>ミマタチョウ</t>
    </rPh>
    <rPh sb="6" eb="8">
      <t>ケンナイ</t>
    </rPh>
    <rPh sb="9" eb="11">
      <t>チョウソン</t>
    </rPh>
    <rPh sb="13" eb="15">
      <t>ユイイツ</t>
    </rPh>
    <rPh sb="18" eb="20">
      <t>ゾウカ</t>
    </rPh>
    <rPh sb="30" eb="32">
      <t>ネンネン</t>
    </rPh>
    <rPh sb="32" eb="34">
      <t>ゾウエキ</t>
    </rPh>
    <rPh sb="34" eb="36">
      <t>ケイコウ</t>
    </rPh>
    <rPh sb="39" eb="41">
      <t>ケンゼン</t>
    </rPh>
    <rPh sb="41" eb="43">
      <t>ケイエイ</t>
    </rPh>
    <rPh sb="44" eb="45">
      <t>ハカ</t>
    </rPh>
    <rPh sb="60" eb="62">
      <t>コンゴ</t>
    </rPh>
    <rPh sb="62" eb="65">
      <t>ショウシカ</t>
    </rPh>
    <rPh sb="68" eb="70">
      <t>ジンコウ</t>
    </rPh>
    <rPh sb="71" eb="73">
      <t>ゲンショウ</t>
    </rPh>
    <rPh sb="78" eb="80">
      <t>ヨソウ</t>
    </rPh>
    <rPh sb="86" eb="88">
      <t>ジュウミン</t>
    </rPh>
    <rPh sb="89" eb="91">
      <t>セッスイ</t>
    </rPh>
    <rPh sb="92" eb="93">
      <t>タイ</t>
    </rPh>
    <rPh sb="95" eb="97">
      <t>イシキ</t>
    </rPh>
    <rPh sb="98" eb="100">
      <t>コウジョウ</t>
    </rPh>
    <rPh sb="104" eb="106">
      <t>シュウエキ</t>
    </rPh>
    <rPh sb="107" eb="109">
      <t>ゲンショウ</t>
    </rPh>
    <rPh sb="114" eb="116">
      <t>コウリョ</t>
    </rPh>
    <rPh sb="176" eb="179">
      <t>ケイカクテキ</t>
    </rPh>
    <rPh sb="180" eb="182">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</si>
</sst>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1.17</c:v>
                </c:pt>
                <c:pt idx="1">
                  <c:v>1.22</c:v>
                </c:pt>
                <c:pt idx="2">
                  <c:v>0.66</c:v>
                </c:pt>
                <c:pt idx="3">
                  <c:v>0.81</c:v>
                </c:pt>
                <c:pt idx="4">
                  <c:v>0.41</c:v>
                </c:pt>
              </c:numCache>
            </c:numRef>
          </c:val>
        </c:ser>
        <c:dLbls>
          <c:showLegendKey val="0"/>
          <c:showVal val="0"/>
          <c:showCatName val="0"/>
          <c:showSerName val="0"/>
          <c:showPercent val="0"/>
          <c:showBubbleSize val="0"/>
        </c:dLbls>
        <c:gapWidth val="150"/>
        <c:axId val="259127760"/>
        <c:axId val="33268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259127760"/>
        <c:axId val="332681592"/>
      </c:lineChart>
      <c:dateAx>
        <c:axId val="259127760"/>
        <c:scaling>
          <c:orientation val="minMax"/>
        </c:scaling>
        <c:delete val="1"/>
        <c:axPos val="b"/>
        <c:numFmt formatCode="ge" sourceLinked="1"/>
        <c:majorTickMark val="none"/>
        <c:minorTickMark val="none"/>
        <c:tickLblPos val="none"/>
        <c:crossAx val="332681592"/>
        <c:crosses val="autoZero"/>
        <c:auto val="1"/>
        <c:lblOffset val="100"/>
        <c:baseTimeUnit val="years"/>
      </c:dateAx>
      <c:valAx>
        <c:axId val="33268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2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71.260000000000005</c:v>
                </c:pt>
                <c:pt idx="1">
                  <c:v>71.72</c:v>
                </c:pt>
                <c:pt idx="2">
                  <c:v>70.790000000000006</c:v>
                </c:pt>
                <c:pt idx="3">
                  <c:v>72.760000000000005</c:v>
                </c:pt>
                <c:pt idx="4">
                  <c:v>67.3</c:v>
                </c:pt>
              </c:numCache>
            </c:numRef>
          </c:val>
        </c:ser>
        <c:dLbls>
          <c:showLegendKey val="0"/>
          <c:showVal val="0"/>
          <c:showCatName val="0"/>
          <c:showSerName val="0"/>
          <c:showPercent val="0"/>
          <c:showBubbleSize val="0"/>
        </c:dLbls>
        <c:gapWidth val="150"/>
        <c:axId val="333922328"/>
        <c:axId val="33414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333922328"/>
        <c:axId val="334148824"/>
      </c:lineChart>
      <c:dateAx>
        <c:axId val="333922328"/>
        <c:scaling>
          <c:orientation val="minMax"/>
        </c:scaling>
        <c:delete val="1"/>
        <c:axPos val="b"/>
        <c:numFmt formatCode="ge" sourceLinked="1"/>
        <c:majorTickMark val="none"/>
        <c:minorTickMark val="none"/>
        <c:tickLblPos val="none"/>
        <c:crossAx val="334148824"/>
        <c:crosses val="autoZero"/>
        <c:auto val="1"/>
        <c:lblOffset val="100"/>
        <c:baseTimeUnit val="years"/>
      </c:dateAx>
      <c:valAx>
        <c:axId val="33414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2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90.08</c:v>
                </c:pt>
                <c:pt idx="1">
                  <c:v>90.45</c:v>
                </c:pt>
                <c:pt idx="2">
                  <c:v>89.3</c:v>
                </c:pt>
                <c:pt idx="3">
                  <c:v>87.85</c:v>
                </c:pt>
                <c:pt idx="4">
                  <c:v>93.06</c:v>
                </c:pt>
              </c:numCache>
            </c:numRef>
          </c:val>
        </c:ser>
        <c:dLbls>
          <c:showLegendKey val="0"/>
          <c:showVal val="0"/>
          <c:showCatName val="0"/>
          <c:showSerName val="0"/>
          <c:showPercent val="0"/>
          <c:showBubbleSize val="0"/>
        </c:dLbls>
        <c:gapWidth val="150"/>
        <c:axId val="334626352"/>
        <c:axId val="33462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334626352"/>
        <c:axId val="334626744"/>
      </c:lineChart>
      <c:dateAx>
        <c:axId val="334626352"/>
        <c:scaling>
          <c:orientation val="minMax"/>
        </c:scaling>
        <c:delete val="1"/>
        <c:axPos val="b"/>
        <c:numFmt formatCode="ge" sourceLinked="1"/>
        <c:majorTickMark val="none"/>
        <c:minorTickMark val="none"/>
        <c:tickLblPos val="none"/>
        <c:crossAx val="334626744"/>
        <c:crosses val="autoZero"/>
        <c:auto val="1"/>
        <c:lblOffset val="100"/>
        <c:baseTimeUnit val="years"/>
      </c:dateAx>
      <c:valAx>
        <c:axId val="33462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2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115.58</c:v>
                </c:pt>
                <c:pt idx="1">
                  <c:v>119.12</c:v>
                </c:pt>
                <c:pt idx="2">
                  <c:v>118.86</c:v>
                </c:pt>
                <c:pt idx="3">
                  <c:v>119.68</c:v>
                </c:pt>
                <c:pt idx="4">
                  <c:v>121.42</c:v>
                </c:pt>
              </c:numCache>
            </c:numRef>
          </c:val>
        </c:ser>
        <c:dLbls>
          <c:showLegendKey val="0"/>
          <c:showVal val="0"/>
          <c:showCatName val="0"/>
          <c:showSerName val="0"/>
          <c:showPercent val="0"/>
          <c:showBubbleSize val="0"/>
        </c:dLbls>
        <c:gapWidth val="150"/>
        <c:axId val="332683552"/>
        <c:axId val="33414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332683552"/>
        <c:axId val="334145296"/>
      </c:lineChart>
      <c:dateAx>
        <c:axId val="332683552"/>
        <c:scaling>
          <c:orientation val="minMax"/>
        </c:scaling>
        <c:delete val="1"/>
        <c:axPos val="b"/>
        <c:numFmt formatCode="ge" sourceLinked="1"/>
        <c:majorTickMark val="none"/>
        <c:minorTickMark val="none"/>
        <c:tickLblPos val="none"/>
        <c:crossAx val="334145296"/>
        <c:crosses val="autoZero"/>
        <c:auto val="1"/>
        <c:lblOffset val="100"/>
        <c:baseTimeUnit val="years"/>
      </c:dateAx>
      <c:valAx>
        <c:axId val="33414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26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39.979999999999997</c:v>
                </c:pt>
                <c:pt idx="1">
                  <c:v>41.41</c:v>
                </c:pt>
                <c:pt idx="2">
                  <c:v>42.94</c:v>
                </c:pt>
                <c:pt idx="3">
                  <c:v>44.11</c:v>
                </c:pt>
                <c:pt idx="4">
                  <c:v>42.98</c:v>
                </c:pt>
              </c:numCache>
            </c:numRef>
          </c:val>
        </c:ser>
        <c:dLbls>
          <c:showLegendKey val="0"/>
          <c:showVal val="0"/>
          <c:showCatName val="0"/>
          <c:showSerName val="0"/>
          <c:showPercent val="0"/>
          <c:showBubbleSize val="0"/>
        </c:dLbls>
        <c:gapWidth val="150"/>
        <c:axId val="334146472"/>
        <c:axId val="33414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334146472"/>
        <c:axId val="334146864"/>
      </c:lineChart>
      <c:dateAx>
        <c:axId val="334146472"/>
        <c:scaling>
          <c:orientation val="minMax"/>
        </c:scaling>
        <c:delete val="1"/>
        <c:axPos val="b"/>
        <c:numFmt formatCode="ge" sourceLinked="1"/>
        <c:majorTickMark val="none"/>
        <c:minorTickMark val="none"/>
        <c:tickLblPos val="none"/>
        <c:crossAx val="334146864"/>
        <c:crosses val="autoZero"/>
        <c:auto val="1"/>
        <c:lblOffset val="100"/>
        <c:baseTimeUnit val="years"/>
      </c:dateAx>
      <c:valAx>
        <c:axId val="33414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4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0.91</c:v>
                </c:pt>
                <c:pt idx="1">
                  <c:v>0.74</c:v>
                </c:pt>
                <c:pt idx="2">
                  <c:v>0.36</c:v>
                </c:pt>
                <c:pt idx="3">
                  <c:v>0.17</c:v>
                </c:pt>
                <c:pt idx="4">
                  <c:v>0.17</c:v>
                </c:pt>
              </c:numCache>
            </c:numRef>
          </c:val>
        </c:ser>
        <c:dLbls>
          <c:showLegendKey val="0"/>
          <c:showVal val="0"/>
          <c:showCatName val="0"/>
          <c:showSerName val="0"/>
          <c:showPercent val="0"/>
          <c:showBubbleSize val="0"/>
        </c:dLbls>
        <c:gapWidth val="150"/>
        <c:axId val="333134136"/>
        <c:axId val="3331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333134136"/>
        <c:axId val="333134528"/>
      </c:lineChart>
      <c:dateAx>
        <c:axId val="333134136"/>
        <c:scaling>
          <c:orientation val="minMax"/>
        </c:scaling>
        <c:delete val="1"/>
        <c:axPos val="b"/>
        <c:numFmt formatCode="ge" sourceLinked="1"/>
        <c:majorTickMark val="none"/>
        <c:minorTickMark val="none"/>
        <c:tickLblPos val="none"/>
        <c:crossAx val="333134528"/>
        <c:crosses val="autoZero"/>
        <c:auto val="1"/>
        <c:lblOffset val="100"/>
        <c:baseTimeUnit val="years"/>
      </c:dateAx>
      <c:valAx>
        <c:axId val="3331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13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4275248"/>
        <c:axId val="33427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334275248"/>
        <c:axId val="334275640"/>
      </c:lineChart>
      <c:dateAx>
        <c:axId val="334275248"/>
        <c:scaling>
          <c:orientation val="minMax"/>
        </c:scaling>
        <c:delete val="1"/>
        <c:axPos val="b"/>
        <c:numFmt formatCode="ge" sourceLinked="1"/>
        <c:majorTickMark val="none"/>
        <c:minorTickMark val="none"/>
        <c:tickLblPos val="none"/>
        <c:crossAx val="334275640"/>
        <c:crosses val="autoZero"/>
        <c:auto val="1"/>
        <c:lblOffset val="100"/>
        <c:baseTimeUnit val="years"/>
      </c:dateAx>
      <c:valAx>
        <c:axId val="334275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27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1461.69</c:v>
                </c:pt>
                <c:pt idx="1">
                  <c:v>3160.8</c:v>
                </c:pt>
                <c:pt idx="2">
                  <c:v>581.57000000000005</c:v>
                </c:pt>
                <c:pt idx="3">
                  <c:v>2087.69</c:v>
                </c:pt>
                <c:pt idx="4">
                  <c:v>228.09</c:v>
                </c:pt>
              </c:numCache>
            </c:numRef>
          </c:val>
        </c:ser>
        <c:dLbls>
          <c:showLegendKey val="0"/>
          <c:showVal val="0"/>
          <c:showCatName val="0"/>
          <c:showSerName val="0"/>
          <c:showPercent val="0"/>
          <c:showBubbleSize val="0"/>
        </c:dLbls>
        <c:gapWidth val="150"/>
        <c:axId val="334277208"/>
        <c:axId val="3342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334277208"/>
        <c:axId val="334277600"/>
      </c:lineChart>
      <c:dateAx>
        <c:axId val="334277208"/>
        <c:scaling>
          <c:orientation val="minMax"/>
        </c:scaling>
        <c:delete val="1"/>
        <c:axPos val="b"/>
        <c:numFmt formatCode="ge" sourceLinked="1"/>
        <c:majorTickMark val="none"/>
        <c:minorTickMark val="none"/>
        <c:tickLblPos val="none"/>
        <c:crossAx val="334277600"/>
        <c:crosses val="autoZero"/>
        <c:auto val="1"/>
        <c:lblOffset val="100"/>
        <c:baseTimeUnit val="years"/>
      </c:dateAx>
      <c:valAx>
        <c:axId val="334277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27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476.89</c:v>
                </c:pt>
                <c:pt idx="1">
                  <c:v>459.9</c:v>
                </c:pt>
                <c:pt idx="2">
                  <c:v>513.01</c:v>
                </c:pt>
                <c:pt idx="3">
                  <c:v>517.69000000000005</c:v>
                </c:pt>
                <c:pt idx="4">
                  <c:v>531.87</c:v>
                </c:pt>
              </c:numCache>
            </c:numRef>
          </c:val>
        </c:ser>
        <c:dLbls>
          <c:showLegendKey val="0"/>
          <c:showVal val="0"/>
          <c:showCatName val="0"/>
          <c:showSerName val="0"/>
          <c:showPercent val="0"/>
          <c:showBubbleSize val="0"/>
        </c:dLbls>
        <c:gapWidth val="150"/>
        <c:axId val="334278776"/>
        <c:axId val="33391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334278776"/>
        <c:axId val="333918800"/>
      </c:lineChart>
      <c:dateAx>
        <c:axId val="334278776"/>
        <c:scaling>
          <c:orientation val="minMax"/>
        </c:scaling>
        <c:delete val="1"/>
        <c:axPos val="b"/>
        <c:numFmt formatCode="ge" sourceLinked="1"/>
        <c:majorTickMark val="none"/>
        <c:minorTickMark val="none"/>
        <c:tickLblPos val="none"/>
        <c:crossAx val="333918800"/>
        <c:crosses val="autoZero"/>
        <c:auto val="1"/>
        <c:lblOffset val="100"/>
        <c:baseTimeUnit val="years"/>
      </c:dateAx>
      <c:valAx>
        <c:axId val="33391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27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106.41</c:v>
                </c:pt>
                <c:pt idx="1">
                  <c:v>110.75</c:v>
                </c:pt>
                <c:pt idx="2">
                  <c:v>109.57</c:v>
                </c:pt>
                <c:pt idx="3">
                  <c:v>111.29</c:v>
                </c:pt>
                <c:pt idx="4">
                  <c:v>113.7</c:v>
                </c:pt>
              </c:numCache>
            </c:numRef>
          </c:val>
        </c:ser>
        <c:dLbls>
          <c:showLegendKey val="0"/>
          <c:showVal val="0"/>
          <c:showCatName val="0"/>
          <c:showSerName val="0"/>
          <c:showPercent val="0"/>
          <c:showBubbleSize val="0"/>
        </c:dLbls>
        <c:gapWidth val="150"/>
        <c:axId val="333133744"/>
        <c:axId val="33391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333133744"/>
        <c:axId val="333919976"/>
      </c:lineChart>
      <c:dateAx>
        <c:axId val="333133744"/>
        <c:scaling>
          <c:orientation val="minMax"/>
        </c:scaling>
        <c:delete val="1"/>
        <c:axPos val="b"/>
        <c:numFmt formatCode="ge" sourceLinked="1"/>
        <c:majorTickMark val="none"/>
        <c:minorTickMark val="none"/>
        <c:tickLblPos val="none"/>
        <c:crossAx val="333919976"/>
        <c:crosses val="autoZero"/>
        <c:auto val="1"/>
        <c:lblOffset val="100"/>
        <c:baseTimeUnit val="years"/>
      </c:dateAx>
      <c:valAx>
        <c:axId val="33391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13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127.26</c:v>
                </c:pt>
                <c:pt idx="1">
                  <c:v>121.46</c:v>
                </c:pt>
                <c:pt idx="2">
                  <c:v>123.7</c:v>
                </c:pt>
                <c:pt idx="3">
                  <c:v>122.22</c:v>
                </c:pt>
                <c:pt idx="4">
                  <c:v>119.82</c:v>
                </c:pt>
              </c:numCache>
            </c:numRef>
          </c:val>
        </c:ser>
        <c:dLbls>
          <c:showLegendKey val="0"/>
          <c:showVal val="0"/>
          <c:showCatName val="0"/>
          <c:showSerName val="0"/>
          <c:showPercent val="0"/>
          <c:showBubbleSize val="0"/>
        </c:dLbls>
        <c:gapWidth val="150"/>
        <c:axId val="334276816"/>
        <c:axId val="3339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334276816"/>
        <c:axId val="333921152"/>
      </c:lineChart>
      <c:dateAx>
        <c:axId val="334276816"/>
        <c:scaling>
          <c:orientation val="minMax"/>
        </c:scaling>
        <c:delete val="1"/>
        <c:axPos val="b"/>
        <c:numFmt formatCode="ge" sourceLinked="1"/>
        <c:majorTickMark val="none"/>
        <c:minorTickMark val="none"/>
        <c:tickLblPos val="none"/>
        <c:crossAx val="333921152"/>
        <c:crosses val="autoZero"/>
        <c:auto val="1"/>
        <c:lblOffset val="100"/>
        <c:baseTimeUnit val="years"/>
      </c:dateAx>
      <c:valAx>
        <c:axId val="3339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7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43" zoomScaleNormal="100" workbookViewId="0">
      <selection activeCell="BL66" sqref="BL66:BZ82"/>
    </sheetView>
  </sheetViews>
  <sheetFormatPr defaultColWidth="2.625" defaultRowHeight="12.9"/>
  <cols>
    <col min="1" max="1" width="2.625" customWidth="1"/>
    <col min="2" max="62" width="3.75" customWidth="1"/>
    <col min="64" max="78" width="3.125" customWidth="1"/>
    <col min="79" max="79" width="4.5" bestFit="1" customWidth="1"/>
    <col min="81" max="82" width="4.5" bestFit="1" customWidth="1"/>
  </cols>
  <sheetData>
    <row r="1" spans="1:78" ht="17.350000000000001"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6999999999999993"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6999999999999993"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6999999999999993"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c r="A6" s="2"/>
      <c r="B6" s="81" t="str">
        <f>データ!H6</f>
        <v>宮崎県　三股町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A6</v>
      </c>
      <c r="AA8" s="75"/>
      <c r="AB8" s="75"/>
      <c r="AC8" s="75"/>
      <c r="AD8" s="75"/>
      <c r="AE8" s="75"/>
      <c r="AF8" s="75"/>
      <c r="AG8" s="76"/>
      <c r="AH8" s="3"/>
      <c r="AI8" s="77">
        <f>データ!Q6</f>
        <v>25968</v>
      </c>
      <c r="AJ8" s="78"/>
      <c r="AK8" s="78"/>
      <c r="AL8" s="78"/>
      <c r="AM8" s="78"/>
      <c r="AN8" s="78"/>
      <c r="AO8" s="78"/>
      <c r="AP8" s="79"/>
      <c r="AQ8" s="60">
        <f>データ!R6</f>
        <v>110.02</v>
      </c>
      <c r="AR8" s="60"/>
      <c r="AS8" s="60"/>
      <c r="AT8" s="60"/>
      <c r="AU8" s="60"/>
      <c r="AV8" s="60"/>
      <c r="AW8" s="60"/>
      <c r="AX8" s="60"/>
      <c r="AY8" s="60">
        <f>データ!S6</f>
        <v>236.03</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 customHeight="1">
      <c r="A10" s="2"/>
      <c r="B10" s="60" t="str">
        <f>データ!M6</f>
        <v>-</v>
      </c>
      <c r="C10" s="60"/>
      <c r="D10" s="60"/>
      <c r="E10" s="60"/>
      <c r="F10" s="60"/>
      <c r="G10" s="60"/>
      <c r="H10" s="60"/>
      <c r="I10" s="60"/>
      <c r="J10" s="60">
        <f>データ!N6</f>
        <v>50.93</v>
      </c>
      <c r="K10" s="60"/>
      <c r="L10" s="60"/>
      <c r="M10" s="60"/>
      <c r="N10" s="60"/>
      <c r="O10" s="60"/>
      <c r="P10" s="60"/>
      <c r="Q10" s="60"/>
      <c r="R10" s="60">
        <f>データ!O6</f>
        <v>99.37</v>
      </c>
      <c r="S10" s="60"/>
      <c r="T10" s="60"/>
      <c r="U10" s="60"/>
      <c r="V10" s="60"/>
      <c r="W10" s="60"/>
      <c r="X10" s="60"/>
      <c r="Y10" s="60"/>
      <c r="Z10" s="68">
        <f>データ!P6</f>
        <v>2592</v>
      </c>
      <c r="AA10" s="68"/>
      <c r="AB10" s="68"/>
      <c r="AC10" s="68"/>
      <c r="AD10" s="68"/>
      <c r="AE10" s="68"/>
      <c r="AF10" s="68"/>
      <c r="AG10" s="68"/>
      <c r="AH10" s="2"/>
      <c r="AI10" s="68">
        <f>データ!T6</f>
        <v>25780</v>
      </c>
      <c r="AJ10" s="68"/>
      <c r="AK10" s="68"/>
      <c r="AL10" s="68"/>
      <c r="AM10" s="68"/>
      <c r="AN10" s="68"/>
      <c r="AO10" s="68"/>
      <c r="AP10" s="68"/>
      <c r="AQ10" s="60">
        <f>データ!U6</f>
        <v>14.13</v>
      </c>
      <c r="AR10" s="60"/>
      <c r="AS10" s="60"/>
      <c r="AT10" s="60"/>
      <c r="AU10" s="60"/>
      <c r="AV10" s="60"/>
      <c r="AW10" s="60"/>
      <c r="AX10" s="60"/>
      <c r="AY10" s="60">
        <f>データ!V6</f>
        <v>1824.49</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6999999999999993"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6999999999999993"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6999999999999993"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6"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6"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6"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6"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6"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6"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6"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6"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6"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6"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6"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6"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6"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6"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6"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6"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6"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6"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6"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6"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6"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6"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6"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6"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6"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6"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6"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6"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6"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6"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6"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6"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6"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6"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105</v>
      </c>
      <c r="BM47" s="55"/>
      <c r="BN47" s="55"/>
      <c r="BO47" s="55"/>
      <c r="BP47" s="55"/>
      <c r="BQ47" s="55"/>
      <c r="BR47" s="55"/>
      <c r="BS47" s="55"/>
      <c r="BT47" s="55"/>
      <c r="BU47" s="55"/>
      <c r="BV47" s="55"/>
      <c r="BW47" s="55"/>
      <c r="BX47" s="55"/>
      <c r="BY47" s="55"/>
      <c r="BZ47" s="56"/>
    </row>
    <row r="48" spans="1:78" ht="13.6"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6"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6"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6"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6"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6"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6"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6"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6"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6"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6"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6"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6"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6"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6"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6"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6"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6"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6"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6"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6"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6"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6"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6"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6"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6"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6"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6"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6"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6"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6"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6"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6"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6"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6"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2.9"/>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453412</v>
      </c>
      <c r="D6" s="31">
        <f t="shared" si="3"/>
        <v>46</v>
      </c>
      <c r="E6" s="31">
        <f t="shared" si="3"/>
        <v>1</v>
      </c>
      <c r="F6" s="31">
        <f t="shared" si="3"/>
        <v>0</v>
      </c>
      <c r="G6" s="31">
        <f t="shared" si="3"/>
        <v>1</v>
      </c>
      <c r="H6" s="31" t="str">
        <f t="shared" si="3"/>
        <v>宮崎県　三股町</v>
      </c>
      <c r="I6" s="31" t="str">
        <f t="shared" si="3"/>
        <v>法適用</v>
      </c>
      <c r="J6" s="31" t="str">
        <f t="shared" si="3"/>
        <v>水道事業</v>
      </c>
      <c r="K6" s="31" t="str">
        <f t="shared" si="3"/>
        <v>末端給水事業</v>
      </c>
      <c r="L6" s="31" t="str">
        <f t="shared" si="3"/>
        <v>A6</v>
      </c>
      <c r="M6" s="32" t="str">
        <f t="shared" si="3"/>
        <v>-</v>
      </c>
      <c r="N6" s="32">
        <f t="shared" si="3"/>
        <v>50.93</v>
      </c>
      <c r="O6" s="32">
        <f t="shared" si="3"/>
        <v>99.37</v>
      </c>
      <c r="P6" s="32">
        <f t="shared" si="3"/>
        <v>2592</v>
      </c>
      <c r="Q6" s="32">
        <f t="shared" si="3"/>
        <v>25968</v>
      </c>
      <c r="R6" s="32">
        <f t="shared" si="3"/>
        <v>110.02</v>
      </c>
      <c r="S6" s="32">
        <f t="shared" si="3"/>
        <v>236.03</v>
      </c>
      <c r="T6" s="32">
        <f t="shared" si="3"/>
        <v>25780</v>
      </c>
      <c r="U6" s="32">
        <f t="shared" si="3"/>
        <v>14.13</v>
      </c>
      <c r="V6" s="32">
        <f t="shared" si="3"/>
        <v>1824.49</v>
      </c>
      <c r="W6" s="33">
        <f>IF(W7="",NA(),W7)</f>
        <v>115.58</v>
      </c>
      <c r="X6" s="33">
        <f t="shared" ref="X6:AF6" si="4">IF(X7="",NA(),X7)</f>
        <v>119.12</v>
      </c>
      <c r="Y6" s="33">
        <f t="shared" si="4"/>
        <v>118.86</v>
      </c>
      <c r="Z6" s="33">
        <f t="shared" si="4"/>
        <v>119.68</v>
      </c>
      <c r="AA6" s="33">
        <f t="shared" si="4"/>
        <v>121.42</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1461.69</v>
      </c>
      <c r="AT6" s="33">
        <f t="shared" ref="AT6:BB6" si="6">IF(AT7="",NA(),AT7)</f>
        <v>3160.8</v>
      </c>
      <c r="AU6" s="33">
        <f t="shared" si="6"/>
        <v>581.57000000000005</v>
      </c>
      <c r="AV6" s="33">
        <f t="shared" si="6"/>
        <v>2087.69</v>
      </c>
      <c r="AW6" s="33">
        <f t="shared" si="6"/>
        <v>228.09</v>
      </c>
      <c r="AX6" s="33">
        <f t="shared" si="6"/>
        <v>969.16</v>
      </c>
      <c r="AY6" s="33">
        <f t="shared" si="6"/>
        <v>995.5</v>
      </c>
      <c r="AZ6" s="33">
        <f t="shared" si="6"/>
        <v>915.5</v>
      </c>
      <c r="BA6" s="33">
        <f t="shared" si="6"/>
        <v>963.24</v>
      </c>
      <c r="BB6" s="33">
        <f t="shared" si="6"/>
        <v>381.53</v>
      </c>
      <c r="BC6" s="32" t="str">
        <f>IF(BC7="","",IF(BC7="-","【-】","【"&amp;SUBSTITUTE(TEXT(BC7,"#,##0.00"),"-","△")&amp;"】"))</f>
        <v>【264.16】</v>
      </c>
      <c r="BD6" s="33">
        <f>IF(BD7="",NA(),BD7)</f>
        <v>476.89</v>
      </c>
      <c r="BE6" s="33">
        <f t="shared" ref="BE6:BM6" si="7">IF(BE7="",NA(),BE7)</f>
        <v>459.9</v>
      </c>
      <c r="BF6" s="33">
        <f t="shared" si="7"/>
        <v>513.01</v>
      </c>
      <c r="BG6" s="33">
        <f t="shared" si="7"/>
        <v>517.69000000000005</v>
      </c>
      <c r="BH6" s="33">
        <f t="shared" si="7"/>
        <v>531.87</v>
      </c>
      <c r="BI6" s="33">
        <f t="shared" si="7"/>
        <v>421.66</v>
      </c>
      <c r="BJ6" s="33">
        <f t="shared" si="7"/>
        <v>414.59</v>
      </c>
      <c r="BK6" s="33">
        <f t="shared" si="7"/>
        <v>404.78</v>
      </c>
      <c r="BL6" s="33">
        <f t="shared" si="7"/>
        <v>400.38</v>
      </c>
      <c r="BM6" s="33">
        <f t="shared" si="7"/>
        <v>393.27</v>
      </c>
      <c r="BN6" s="32" t="str">
        <f>IF(BN7="","",IF(BN7="-","【-】","【"&amp;SUBSTITUTE(TEXT(BN7,"#,##0.00"),"-","△")&amp;"】"))</f>
        <v>【283.72】</v>
      </c>
      <c r="BO6" s="33">
        <f>IF(BO7="",NA(),BO7)</f>
        <v>106.41</v>
      </c>
      <c r="BP6" s="33">
        <f t="shared" ref="BP6:BX6" si="8">IF(BP7="",NA(),BP7)</f>
        <v>110.75</v>
      </c>
      <c r="BQ6" s="33">
        <f t="shared" si="8"/>
        <v>109.57</v>
      </c>
      <c r="BR6" s="33">
        <f t="shared" si="8"/>
        <v>111.29</v>
      </c>
      <c r="BS6" s="33">
        <f t="shared" si="8"/>
        <v>113.7</v>
      </c>
      <c r="BT6" s="33">
        <f t="shared" si="8"/>
        <v>99.51</v>
      </c>
      <c r="BU6" s="33">
        <f t="shared" si="8"/>
        <v>97.71</v>
      </c>
      <c r="BV6" s="33">
        <f t="shared" si="8"/>
        <v>98.07</v>
      </c>
      <c r="BW6" s="33">
        <f t="shared" si="8"/>
        <v>96.56</v>
      </c>
      <c r="BX6" s="33">
        <f t="shared" si="8"/>
        <v>100.47</v>
      </c>
      <c r="BY6" s="32" t="str">
        <f>IF(BY7="","",IF(BY7="-","【-】","【"&amp;SUBSTITUTE(TEXT(BY7,"#,##0.00"),"-","△")&amp;"】"))</f>
        <v>【104.60】</v>
      </c>
      <c r="BZ6" s="33">
        <f>IF(BZ7="",NA(),BZ7)</f>
        <v>127.26</v>
      </c>
      <c r="CA6" s="33">
        <f t="shared" ref="CA6:CI6" si="9">IF(CA7="",NA(),CA7)</f>
        <v>121.46</v>
      </c>
      <c r="CB6" s="33">
        <f t="shared" si="9"/>
        <v>123.7</v>
      </c>
      <c r="CC6" s="33">
        <f t="shared" si="9"/>
        <v>122.22</v>
      </c>
      <c r="CD6" s="33">
        <f t="shared" si="9"/>
        <v>119.82</v>
      </c>
      <c r="CE6" s="33">
        <f t="shared" si="9"/>
        <v>171.34</v>
      </c>
      <c r="CF6" s="33">
        <f t="shared" si="9"/>
        <v>173.56</v>
      </c>
      <c r="CG6" s="33">
        <f t="shared" si="9"/>
        <v>172.26</v>
      </c>
      <c r="CH6" s="33">
        <f t="shared" si="9"/>
        <v>177.14</v>
      </c>
      <c r="CI6" s="33">
        <f t="shared" si="9"/>
        <v>169.82</v>
      </c>
      <c r="CJ6" s="32" t="str">
        <f>IF(CJ7="","",IF(CJ7="-","【-】","【"&amp;SUBSTITUTE(TEXT(CJ7,"#,##0.00"),"-","△")&amp;"】"))</f>
        <v>【164.21】</v>
      </c>
      <c r="CK6" s="33">
        <f>IF(CK7="",NA(),CK7)</f>
        <v>71.260000000000005</v>
      </c>
      <c r="CL6" s="33">
        <f t="shared" ref="CL6:CT6" si="10">IF(CL7="",NA(),CL7)</f>
        <v>71.72</v>
      </c>
      <c r="CM6" s="33">
        <f t="shared" si="10"/>
        <v>70.790000000000006</v>
      </c>
      <c r="CN6" s="33">
        <f t="shared" si="10"/>
        <v>72.760000000000005</v>
      </c>
      <c r="CO6" s="33">
        <f t="shared" si="10"/>
        <v>67.3</v>
      </c>
      <c r="CP6" s="33">
        <f t="shared" si="10"/>
        <v>56.8</v>
      </c>
      <c r="CQ6" s="33">
        <f t="shared" si="10"/>
        <v>55.84</v>
      </c>
      <c r="CR6" s="33">
        <f t="shared" si="10"/>
        <v>55.68</v>
      </c>
      <c r="CS6" s="33">
        <f t="shared" si="10"/>
        <v>55.64</v>
      </c>
      <c r="CT6" s="33">
        <f t="shared" si="10"/>
        <v>55.13</v>
      </c>
      <c r="CU6" s="32" t="str">
        <f>IF(CU7="","",IF(CU7="-","【-】","【"&amp;SUBSTITUTE(TEXT(CU7,"#,##0.00"),"-","△")&amp;"】"))</f>
        <v>【59.80】</v>
      </c>
      <c r="CV6" s="33">
        <f>IF(CV7="",NA(),CV7)</f>
        <v>90.08</v>
      </c>
      <c r="CW6" s="33">
        <f t="shared" ref="CW6:DE6" si="11">IF(CW7="",NA(),CW7)</f>
        <v>90.45</v>
      </c>
      <c r="CX6" s="33">
        <f t="shared" si="11"/>
        <v>89.3</v>
      </c>
      <c r="CY6" s="33">
        <f t="shared" si="11"/>
        <v>87.85</v>
      </c>
      <c r="CZ6" s="33">
        <f t="shared" si="11"/>
        <v>93.06</v>
      </c>
      <c r="DA6" s="33">
        <f t="shared" si="11"/>
        <v>83.67</v>
      </c>
      <c r="DB6" s="33">
        <f t="shared" si="11"/>
        <v>83.11</v>
      </c>
      <c r="DC6" s="33">
        <f t="shared" si="11"/>
        <v>83.18</v>
      </c>
      <c r="DD6" s="33">
        <f t="shared" si="11"/>
        <v>83.09</v>
      </c>
      <c r="DE6" s="33">
        <f t="shared" si="11"/>
        <v>83</v>
      </c>
      <c r="DF6" s="32" t="str">
        <f>IF(DF7="","",IF(DF7="-","【-】","【"&amp;SUBSTITUTE(TEXT(DF7,"#,##0.00"),"-","△")&amp;"】"))</f>
        <v>【89.78】</v>
      </c>
      <c r="DG6" s="33">
        <f>IF(DG7="",NA(),DG7)</f>
        <v>39.979999999999997</v>
      </c>
      <c r="DH6" s="33">
        <f t="shared" ref="DH6:DP6" si="12">IF(DH7="",NA(),DH7)</f>
        <v>41.41</v>
      </c>
      <c r="DI6" s="33">
        <f t="shared" si="12"/>
        <v>42.94</v>
      </c>
      <c r="DJ6" s="33">
        <f t="shared" si="12"/>
        <v>44.11</v>
      </c>
      <c r="DK6" s="33">
        <f t="shared" si="12"/>
        <v>42.98</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0.91</v>
      </c>
      <c r="DS6" s="33">
        <f t="shared" ref="DS6:EA6" si="13">IF(DS7="",NA(),DS7)</f>
        <v>0.74</v>
      </c>
      <c r="DT6" s="33">
        <f t="shared" si="13"/>
        <v>0.36</v>
      </c>
      <c r="DU6" s="33">
        <f t="shared" si="13"/>
        <v>0.17</v>
      </c>
      <c r="DV6" s="33">
        <f t="shared" si="13"/>
        <v>0.17</v>
      </c>
      <c r="DW6" s="33">
        <f t="shared" si="13"/>
        <v>6.46</v>
      </c>
      <c r="DX6" s="33">
        <f t="shared" si="13"/>
        <v>6.63</v>
      </c>
      <c r="DY6" s="33">
        <f t="shared" si="13"/>
        <v>7.73</v>
      </c>
      <c r="DZ6" s="33">
        <f t="shared" si="13"/>
        <v>8.8699999999999992</v>
      </c>
      <c r="EA6" s="33">
        <f t="shared" si="13"/>
        <v>9.85</v>
      </c>
      <c r="EB6" s="32" t="str">
        <f>IF(EB7="","",IF(EB7="-","【-】","【"&amp;SUBSTITUTE(TEXT(EB7,"#,##0.00"),"-","△")&amp;"】"))</f>
        <v>【12.42】</v>
      </c>
      <c r="EC6" s="33">
        <f>IF(EC7="",NA(),EC7)</f>
        <v>1.17</v>
      </c>
      <c r="ED6" s="33">
        <f t="shared" ref="ED6:EL6" si="14">IF(ED7="",NA(),ED7)</f>
        <v>1.22</v>
      </c>
      <c r="EE6" s="33">
        <f t="shared" si="14"/>
        <v>0.66</v>
      </c>
      <c r="EF6" s="33">
        <f t="shared" si="14"/>
        <v>0.81</v>
      </c>
      <c r="EG6" s="33">
        <f t="shared" si="14"/>
        <v>0.41</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453412</v>
      </c>
      <c r="D7" s="35">
        <v>46</v>
      </c>
      <c r="E7" s="35">
        <v>1</v>
      </c>
      <c r="F7" s="35">
        <v>0</v>
      </c>
      <c r="G7" s="35">
        <v>1</v>
      </c>
      <c r="H7" s="35" t="s">
        <v>93</v>
      </c>
      <c r="I7" s="35" t="s">
        <v>94</v>
      </c>
      <c r="J7" s="35" t="s">
        <v>95</v>
      </c>
      <c r="K7" s="35" t="s">
        <v>96</v>
      </c>
      <c r="L7" s="35" t="s">
        <v>97</v>
      </c>
      <c r="M7" s="36" t="s">
        <v>98</v>
      </c>
      <c r="N7" s="36">
        <v>50.93</v>
      </c>
      <c r="O7" s="36">
        <v>99.37</v>
      </c>
      <c r="P7" s="36">
        <v>2592</v>
      </c>
      <c r="Q7" s="36">
        <v>25968</v>
      </c>
      <c r="R7" s="36">
        <v>110.02</v>
      </c>
      <c r="S7" s="36">
        <v>236.03</v>
      </c>
      <c r="T7" s="36">
        <v>25780</v>
      </c>
      <c r="U7" s="36">
        <v>14.13</v>
      </c>
      <c r="V7" s="36">
        <v>1824.49</v>
      </c>
      <c r="W7" s="36">
        <v>115.58</v>
      </c>
      <c r="X7" s="36">
        <v>119.12</v>
      </c>
      <c r="Y7" s="36">
        <v>118.86</v>
      </c>
      <c r="Z7" s="36">
        <v>119.68</v>
      </c>
      <c r="AA7" s="36">
        <v>121.42</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1461.69</v>
      </c>
      <c r="AT7" s="36">
        <v>3160.8</v>
      </c>
      <c r="AU7" s="36">
        <v>581.57000000000005</v>
      </c>
      <c r="AV7" s="36">
        <v>2087.69</v>
      </c>
      <c r="AW7" s="36">
        <v>228.09</v>
      </c>
      <c r="AX7" s="36">
        <v>969.16</v>
      </c>
      <c r="AY7" s="36">
        <v>995.5</v>
      </c>
      <c r="AZ7" s="36">
        <v>915.5</v>
      </c>
      <c r="BA7" s="36">
        <v>963.24</v>
      </c>
      <c r="BB7" s="36">
        <v>381.53</v>
      </c>
      <c r="BC7" s="36">
        <v>264.16000000000003</v>
      </c>
      <c r="BD7" s="36">
        <v>476.89</v>
      </c>
      <c r="BE7" s="36">
        <v>459.9</v>
      </c>
      <c r="BF7" s="36">
        <v>513.01</v>
      </c>
      <c r="BG7" s="36">
        <v>517.69000000000005</v>
      </c>
      <c r="BH7" s="36">
        <v>531.87</v>
      </c>
      <c r="BI7" s="36">
        <v>421.66</v>
      </c>
      <c r="BJ7" s="36">
        <v>414.59</v>
      </c>
      <c r="BK7" s="36">
        <v>404.78</v>
      </c>
      <c r="BL7" s="36">
        <v>400.38</v>
      </c>
      <c r="BM7" s="36">
        <v>393.27</v>
      </c>
      <c r="BN7" s="36">
        <v>283.72000000000003</v>
      </c>
      <c r="BO7" s="36">
        <v>106.41</v>
      </c>
      <c r="BP7" s="36">
        <v>110.75</v>
      </c>
      <c r="BQ7" s="36">
        <v>109.57</v>
      </c>
      <c r="BR7" s="36">
        <v>111.29</v>
      </c>
      <c r="BS7" s="36">
        <v>113.7</v>
      </c>
      <c r="BT7" s="36">
        <v>99.51</v>
      </c>
      <c r="BU7" s="36">
        <v>97.71</v>
      </c>
      <c r="BV7" s="36">
        <v>98.07</v>
      </c>
      <c r="BW7" s="36">
        <v>96.56</v>
      </c>
      <c r="BX7" s="36">
        <v>100.47</v>
      </c>
      <c r="BY7" s="36">
        <v>104.6</v>
      </c>
      <c r="BZ7" s="36">
        <v>127.26</v>
      </c>
      <c r="CA7" s="36">
        <v>121.46</v>
      </c>
      <c r="CB7" s="36">
        <v>123.7</v>
      </c>
      <c r="CC7" s="36">
        <v>122.22</v>
      </c>
      <c r="CD7" s="36">
        <v>119.82</v>
      </c>
      <c r="CE7" s="36">
        <v>171.34</v>
      </c>
      <c r="CF7" s="36">
        <v>173.56</v>
      </c>
      <c r="CG7" s="36">
        <v>172.26</v>
      </c>
      <c r="CH7" s="36">
        <v>177.14</v>
      </c>
      <c r="CI7" s="36">
        <v>169.82</v>
      </c>
      <c r="CJ7" s="36">
        <v>164.21</v>
      </c>
      <c r="CK7" s="36">
        <v>71.260000000000005</v>
      </c>
      <c r="CL7" s="36">
        <v>71.72</v>
      </c>
      <c r="CM7" s="36">
        <v>70.790000000000006</v>
      </c>
      <c r="CN7" s="36">
        <v>72.760000000000005</v>
      </c>
      <c r="CO7" s="36">
        <v>67.3</v>
      </c>
      <c r="CP7" s="36">
        <v>56.8</v>
      </c>
      <c r="CQ7" s="36">
        <v>55.84</v>
      </c>
      <c r="CR7" s="36">
        <v>55.68</v>
      </c>
      <c r="CS7" s="36">
        <v>55.64</v>
      </c>
      <c r="CT7" s="36">
        <v>55.13</v>
      </c>
      <c r="CU7" s="36">
        <v>59.8</v>
      </c>
      <c r="CV7" s="36">
        <v>90.08</v>
      </c>
      <c r="CW7" s="36">
        <v>90.45</v>
      </c>
      <c r="CX7" s="36">
        <v>89.3</v>
      </c>
      <c r="CY7" s="36">
        <v>87.85</v>
      </c>
      <c r="CZ7" s="36">
        <v>93.06</v>
      </c>
      <c r="DA7" s="36">
        <v>83.67</v>
      </c>
      <c r="DB7" s="36">
        <v>83.11</v>
      </c>
      <c r="DC7" s="36">
        <v>83.18</v>
      </c>
      <c r="DD7" s="36">
        <v>83.09</v>
      </c>
      <c r="DE7" s="36">
        <v>83</v>
      </c>
      <c r="DF7" s="36">
        <v>89.78</v>
      </c>
      <c r="DG7" s="36">
        <v>39.979999999999997</v>
      </c>
      <c r="DH7" s="36">
        <v>41.41</v>
      </c>
      <c r="DI7" s="36">
        <v>42.94</v>
      </c>
      <c r="DJ7" s="36">
        <v>44.11</v>
      </c>
      <c r="DK7" s="36">
        <v>42.98</v>
      </c>
      <c r="DL7" s="36">
        <v>36.21</v>
      </c>
      <c r="DM7" s="36">
        <v>37.090000000000003</v>
      </c>
      <c r="DN7" s="36">
        <v>38.07</v>
      </c>
      <c r="DO7" s="36">
        <v>39.06</v>
      </c>
      <c r="DP7" s="36">
        <v>46.66</v>
      </c>
      <c r="DQ7" s="36">
        <v>46.31</v>
      </c>
      <c r="DR7" s="36">
        <v>0.91</v>
      </c>
      <c r="DS7" s="36">
        <v>0.74</v>
      </c>
      <c r="DT7" s="36">
        <v>0.36</v>
      </c>
      <c r="DU7" s="36">
        <v>0.17</v>
      </c>
      <c r="DV7" s="36">
        <v>0.17</v>
      </c>
      <c r="DW7" s="36">
        <v>6.46</v>
      </c>
      <c r="DX7" s="36">
        <v>6.63</v>
      </c>
      <c r="DY7" s="36">
        <v>7.73</v>
      </c>
      <c r="DZ7" s="36">
        <v>8.8699999999999992</v>
      </c>
      <c r="EA7" s="36">
        <v>9.85</v>
      </c>
      <c r="EB7" s="36">
        <v>12.42</v>
      </c>
      <c r="EC7" s="36">
        <v>1.17</v>
      </c>
      <c r="ED7" s="36">
        <v>1.22</v>
      </c>
      <c r="EE7" s="36">
        <v>0.66</v>
      </c>
      <c r="EF7" s="36">
        <v>0.81</v>
      </c>
      <c r="EG7" s="36">
        <v>0.41</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川野 浩</cp:lastModifiedBy>
  <cp:lastPrinted>2016-02-26T07:15:40Z</cp:lastPrinted>
  <dcterms:created xsi:type="dcterms:W3CDTF">2016-02-03T07:30:33Z</dcterms:created>
  <dcterms:modified xsi:type="dcterms:W3CDTF">2016-02-26T08:08:18Z</dcterms:modified>
  <cp:category/>
</cp:coreProperties>
</file>