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20_課長補佐\川野\調査・報告文書関係\03_調査・報告\H27\"/>
    </mc:Choice>
  </mc:AlternateContent>
  <workbookProtection workbookPassword="B501" lockStructure="1"/>
  <bookViews>
    <workbookView xWindow="245" yWindow="54" windowWidth="14943" windowHeight="7879"/>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Q10" i="4"/>
  <c r="AI10" i="4"/>
  <c r="Z10" i="4"/>
  <c r="R10" i="4"/>
  <c r="J10" i="4"/>
  <c r="B10" i="4"/>
  <c r="AY8" i="4"/>
  <c r="AQ8" i="4"/>
  <c r="AI8" i="4"/>
  <c r="Z8" i="4"/>
  <c r="R8" i="4"/>
  <c r="J8" i="4"/>
  <c r="B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<sst xmlns="http://schemas.openxmlformats.org/spreadsheetml/2006/main" count="217" uniqueCount="107">
  <si>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</si>
  <si>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</si>
  <si>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</si>
  <si>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</si>
  <si>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</si>
  <si>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</si>
  <si>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</si>
  <si>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</si>
  <si>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</si>
  <si>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</si>
  <si>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</si>
  <si>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</si>
  <si>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</si>
  <si>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</si>
  <si>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</si>
  <si>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</si>
  <si>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</si>
  <si>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</si>
  <si>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</si>
  <si>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</si>
  <si>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</si>
  <si>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</si>
  <si>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</si>
  <si>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</si>
  <si>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</si>
  <si>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</si>
  <si>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</si>
  <si>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</si>
  <si>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</si>
  <si>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</si>
  <si>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</si>
  <si>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</si>
  <si>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</si>
  <si>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</si>
  <si>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</si>
  <si>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</si>
  <si>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</si>
  <si>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</si>
  <si>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</si>
  <si>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</si>
  <si>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</si>
  <si>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</si>
  <si>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</si>
  <si>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</si>
  <si>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</si>
  <si>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</si>
  <si>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</si>
  <si>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</si>
  <si>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</si>
  <si>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</si>
  <si>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</si>
  <si>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</si>
  <si>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</si>
  <si>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</si>
  <si>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</si>
  <si>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</si>
  <si>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</si>
  <si>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</si>
  <si>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</si>
  <si>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</si>
  <si>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</si>
  <si>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</si>
  <si>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</si>
  <si>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</si>
  <si>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</si>
  <si>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</si>
  <si>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</si>
  <si>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</si>
  <si>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</si>
  <si>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</si>
  <si>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</si>
  <si>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</si>
  <si>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</si>
  <si>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</si>
  <si>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</si>
  <si>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</si>
  <si>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</si>
  <si>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</si>
  <si>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</si>
  <si>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</si>
  <si>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</si>
  <si>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</si>
  <si>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</si>
  <si>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</si>
  <si>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</si>
  <si>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</si>
  <si>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</si>
  <si>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</si>
  <si>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</si>
  <si>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</si>
  <si>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</si>
  <si>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</si>
  <si>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</si>
  <si>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宮崎県　三股町</t>
  </si>
  <si>
    <t>法適用</t>
  </si>
  <si>
    <t>水道事業</t>
  </si>
  <si>
    <t>末端給水事業</t>
  </si>
  <si>
    <t>A6</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</si>
  <si>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</si>
  <si>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</si>
  <si>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</si>
  <si>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</si>
  <si>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</si>
  <si>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</si>
  <si>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①経常収支比率を見ると類似団体平均値より少し上回っていますが、過年度と比較すると徐々に給水収益や一般会計からの繰入収益が増えたことにより、維持管理費などの費用を賄う比率も増え、健全的経営となっています。
②累積欠損金比率はありません。
③流動比率については、５年間の起債の借入れが平成２６年度で終了し、今後は債務残高が減少していくことで、経営の健全化が図られます。
④企業債残高対給水収益比率については、類似団体平均値と比較するとかなり高くなっていますが、平成２６年度で起債の借入れが終わることにより本年度より給水収益に対する企業債残高の割合は減少していくと考えられます。
⑤料金回収率については、類似団体平均値よりも高く、過年度から徐々に増加傾向にあることから考えると現在の料金水準は適正であると考えられます。
⑥給水原価については、類似団体と比較すると安価で供給できており、また、過年度と比較しても徐々に安い費用で賄えてきてるかわかります。
⑦施設の効率性については、類似団体平均値と比較すると高い数値にあり今後とも適切な施設稼動を継続していく必要があります。
⑧有収率について、平均でも90％となっており今後とも適切な施設稼動を継続していきます。
</t>
    <rPh sb="35" eb="37">
      <t>ヒカク</t>
    </rPh>
    <rPh sb="88" eb="91">
      <t>ケンゼンテキ</t>
    </rPh>
    <rPh sb="91" eb="93">
      <t>ケイエイ</t>
    </rPh>
    <rPh sb="147" eb="149">
      <t>シュウリョウ</t>
    </rPh>
    <rPh sb="151" eb="152">
      <t>イマ</t>
    </rPh>
    <rPh sb="154" eb="156">
      <t>サイム</t>
    </rPh>
    <rPh sb="156" eb="158">
      <t>ザンダカ</t>
    </rPh>
    <rPh sb="159" eb="161">
      <t>ゲンショウ</t>
    </rPh>
    <rPh sb="169" eb="171">
      <t>ケイエイ</t>
    </rPh>
    <rPh sb="172" eb="175">
      <t>ケンゼンカ</t>
    </rPh>
    <rPh sb="176" eb="177">
      <t>ハカ</t>
    </rPh>
    <rPh sb="474" eb="476">
      <t>ヒツヨウ</t>
    </rPh>
    <phoneticPr fontId="4"/>
  </si>
  <si>
    <t>　「施設全体の減価償却の状況」については、有形固定資産減価償却率で表れているように、平成２３年度から継続費により繰越し事業として行われてきた施設更新事業が平成２６年度で終了したことにより、平成２６年度は、新しい固定資産が増えたため類似団体と比較すると低い状況になっています。
　「管路の経年化の状況」、「管路の更新投資の実施状況」については、毎年、計画的に老朽化した管路の更新を行ったり、石綿管の交換等を実施しているため、類似団体と比較すると更新は進んでいます。今後も計画的な更新を行い、老朽化対策を進めていく必要があります。</t>
    <rPh sb="42" eb="44">
      <t>ヘイセイ</t>
    </rPh>
    <rPh sb="46" eb="48">
      <t>ネンド</t>
    </rPh>
    <rPh sb="50" eb="52">
      <t>ケイゾク</t>
    </rPh>
    <rPh sb="52" eb="53">
      <t>ヒ</t>
    </rPh>
    <rPh sb="56" eb="57">
      <t>ク</t>
    </rPh>
    <rPh sb="57" eb="58">
      <t>コ</t>
    </rPh>
    <rPh sb="59" eb="61">
      <t>ジギョウ</t>
    </rPh>
    <rPh sb="64" eb="65">
      <t>オコナ</t>
    </rPh>
    <rPh sb="70" eb="72">
      <t>シセツ</t>
    </rPh>
    <rPh sb="72" eb="74">
      <t>コウシン</t>
    </rPh>
    <rPh sb="74" eb="76">
      <t>ジギョウ</t>
    </rPh>
    <rPh sb="77" eb="79">
      <t>ヘイセイ</t>
    </rPh>
    <rPh sb="81" eb="83">
      <t>ネンド</t>
    </rPh>
    <rPh sb="84" eb="86">
      <t>シュウリョウ</t>
    </rPh>
    <rPh sb="94" eb="96">
      <t>ヘイセイ</t>
    </rPh>
    <rPh sb="98" eb="100">
      <t>ネンド</t>
    </rPh>
    <rPh sb="105" eb="107">
      <t>コテイ</t>
    </rPh>
    <rPh sb="107" eb="109">
      <t>シサン</t>
    </rPh>
    <rPh sb="110" eb="111">
      <t>フ</t>
    </rPh>
    <rPh sb="171" eb="173">
      <t>マイトシ</t>
    </rPh>
    <rPh sb="174" eb="177">
      <t>ケイカクテキ</t>
    </rPh>
    <rPh sb="178" eb="181">
      <t>ロウキュウカ</t>
    </rPh>
    <rPh sb="183" eb="185">
      <t>カンロ</t>
    </rPh>
    <rPh sb="186" eb="188">
      <t>コウシン</t>
    </rPh>
    <rPh sb="189" eb="190">
      <t>オコナ</t>
    </rPh>
    <rPh sb="194" eb="196">
      <t>イシワタ</t>
    </rPh>
    <rPh sb="196" eb="197">
      <t>カン</t>
    </rPh>
    <rPh sb="198" eb="201">
      <t>コウカントウ</t>
    </rPh>
    <rPh sb="202" eb="204">
      <t>ジッシ</t>
    </rPh>
    <phoneticPr fontId="4"/>
  </si>
  <si>
    <t>　三股町は、県内の町村でも唯一人口が増加しており、給水収益も年々増益傾向にあり健全経営が図られているといえます。しかし、今後少子化により人口が減少することが予想されることや住民の節水に対する意識の向上により、収益が減少することも考慮し、更なる費用削減が必要となっています。
　また、施設の老朽化についても、資産管理することで今後の更新時期に備えるため、計画的に整備を行っていく必要があります。</t>
    <rPh sb="1" eb="4">
      <t>ミマタチョウ</t>
    </rPh>
    <rPh sb="6" eb="8">
      <t>ケンナイ</t>
    </rPh>
    <rPh sb="9" eb="11">
      <t>チョウソン</t>
    </rPh>
    <rPh sb="13" eb="15">
      <t>ユイイツ</t>
    </rPh>
    <rPh sb="18" eb="20">
      <t>ゾウカ</t>
    </rPh>
    <rPh sb="30" eb="32">
      <t>ネンネン</t>
    </rPh>
    <rPh sb="32" eb="34">
      <t>ゾウエキ</t>
    </rPh>
    <rPh sb="34" eb="36">
      <t>ケイコウ</t>
    </rPh>
    <rPh sb="39" eb="41">
      <t>ケンゼン</t>
    </rPh>
    <rPh sb="41" eb="43">
      <t>ケイエイ</t>
    </rPh>
    <rPh sb="44" eb="45">
      <t>ハカ</t>
    </rPh>
    <rPh sb="60" eb="62">
      <t>コンゴ</t>
    </rPh>
    <rPh sb="62" eb="65">
      <t>ショウシカ</t>
    </rPh>
    <rPh sb="68" eb="70">
      <t>ジンコウ</t>
    </rPh>
    <rPh sb="71" eb="73">
      <t>ゲンショウ</t>
    </rPh>
    <rPh sb="78" eb="80">
      <t>ヨソウ</t>
    </rPh>
    <rPh sb="86" eb="88">
      <t>ジュウミン</t>
    </rPh>
    <rPh sb="89" eb="91">
      <t>セッスイ</t>
    </rPh>
    <rPh sb="92" eb="93">
      <t>タイ</t>
    </rPh>
    <rPh sb="95" eb="97">
      <t>イシキ</t>
    </rPh>
    <rPh sb="98" eb="100">
      <t>コウジョウ</t>
    </rPh>
    <rPh sb="104" eb="106">
      <t>シュウエキ</t>
    </rPh>
    <rPh sb="107" eb="109">
      <t>ゲンショウ</t>
    </rPh>
    <rPh sb="114" eb="116">
      <t>コウリョ</t>
    </rPh>
    <rPh sb="176" eb="179">
      <t>ケイカクテキ</t>
    </rPh>
    <rPh sb="180" eb="182">
      <t>セイビ</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</si>
</sst>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18" fillId="0" borderId="9" xfId="0" applyFont="1" applyBorder="1" applyAlignment="1" applyProtection="1">
      <alignment horizontal="left" vertical="top" wrapText="1"/>
      <protection locked="0"/>
    </xf>
    <xf numFmtId="0" fontId="18" fillId="0" borderId="0" xfId="0" applyFont="1" applyBorder="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1.17</c:v>
                </c:pt>
                <c:pt idx="1">
                  <c:v>1.22</c:v>
                </c:pt>
                <c:pt idx="2">
                  <c:v>0.66</c:v>
                </c:pt>
                <c:pt idx="3">
                  <c:v>0.81</c:v>
                </c:pt>
                <c:pt idx="4">
                  <c:v>0.41</c:v>
                </c:pt>
              </c:numCache>
            </c:numRef>
          </c:val>
        </c:ser>
        <c:dLbls>
          <c:showLegendKey val="0"/>
          <c:showVal val="0"/>
          <c:showCatName val="0"/>
          <c:showSerName val="0"/>
          <c:showPercent val="0"/>
          <c:showBubbleSize val="0"/>
        </c:dLbls>
        <c:gapWidth val="150"/>
        <c:axId val="259127760"/>
        <c:axId val="3326815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0.79</c:v>
                </c:pt>
                <c:pt idx="1">
                  <c:v>0.78</c:v>
                </c:pt>
                <c:pt idx="2">
                  <c:v>0.67</c:v>
                </c:pt>
                <c:pt idx="3">
                  <c:v>0.67</c:v>
                </c:pt>
                <c:pt idx="4">
                  <c:v>0.66</c:v>
                </c:pt>
              </c:numCache>
            </c:numRef>
          </c:val>
          <c:smooth val="0"/>
        </c:ser>
        <c:dLbls>
          <c:showLegendKey val="0"/>
          <c:showVal val="0"/>
          <c:showCatName val="0"/>
          <c:showSerName val="0"/>
          <c:showPercent val="0"/>
          <c:showBubbleSize val="0"/>
        </c:dLbls>
        <c:marker val="1"/>
        <c:smooth val="0"/>
        <c:axId val="259127760"/>
        <c:axId val="332681592"/>
      </c:lineChart>
      <c:dateAx>
        <c:axId val="259127760"/>
        <c:scaling>
          <c:orientation val="minMax"/>
        </c:scaling>
        <c:delete val="1"/>
        <c:axPos val="b"/>
        <c:numFmt formatCode="ge" sourceLinked="1"/>
        <c:majorTickMark val="none"/>
        <c:minorTickMark val="none"/>
        <c:tickLblPos val="none"/>
        <c:crossAx val="332681592"/>
        <c:crosses val="autoZero"/>
        <c:auto val="1"/>
        <c:lblOffset val="100"/>
        <c:baseTimeUnit val="years"/>
      </c:dateAx>
      <c:valAx>
        <c:axId val="332681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5912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115.58</c:v>
                </c:pt>
                <c:pt idx="1">
                  <c:v>119.12</c:v>
                </c:pt>
                <c:pt idx="2">
                  <c:v>118.86</c:v>
                </c:pt>
                <c:pt idx="3">
                  <c:v>119.68</c:v>
                </c:pt>
                <c:pt idx="4">
                  <c:v>121.42</c:v>
                </c:pt>
              </c:numCache>
            </c:numRef>
          </c:val>
        </c:ser>
        <c:dLbls>
          <c:showLegendKey val="0"/>
          <c:showVal val="0"/>
          <c:showCatName val="0"/>
          <c:showSerName val="0"/>
          <c:showPercent val="0"/>
          <c:showBubbleSize val="0"/>
        </c:dLbls>
        <c:gapWidth val="150"/>
        <c:axId val="332683552"/>
        <c:axId val="334145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108.96</c:v>
                </c:pt>
                <c:pt idx="1">
                  <c:v>107.37</c:v>
                </c:pt>
                <c:pt idx="2">
                  <c:v>107.57</c:v>
                </c:pt>
                <c:pt idx="3">
                  <c:v>106.55</c:v>
                </c:pt>
                <c:pt idx="4">
                  <c:v>110.01</c:v>
                </c:pt>
              </c:numCache>
            </c:numRef>
          </c:val>
          <c:smooth val="0"/>
        </c:ser>
        <c:dLbls>
          <c:showLegendKey val="0"/>
          <c:showVal val="0"/>
          <c:showCatName val="0"/>
          <c:showSerName val="0"/>
          <c:showPercent val="0"/>
          <c:showBubbleSize val="0"/>
        </c:dLbls>
        <c:marker val="1"/>
        <c:smooth val="0"/>
        <c:axId val="332683552"/>
        <c:axId val="334145296"/>
      </c:lineChart>
      <c:dateAx>
        <c:axId val="332683552"/>
        <c:scaling>
          <c:orientation val="minMax"/>
        </c:scaling>
        <c:delete val="1"/>
        <c:axPos val="b"/>
        <c:numFmt formatCode="ge" sourceLinked="1"/>
        <c:majorTickMark val="none"/>
        <c:minorTickMark val="none"/>
        <c:tickLblPos val="none"/>
        <c:crossAx val="334145296"/>
        <c:crosses val="autoZero"/>
        <c:auto val="1"/>
        <c:lblOffset val="100"/>
        <c:baseTimeUnit val="years"/>
      </c:dateAx>
      <c:valAx>
        <c:axId val="33414529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2683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39.979999999999997</c:v>
                </c:pt>
                <c:pt idx="1">
                  <c:v>41.41</c:v>
                </c:pt>
                <c:pt idx="2">
                  <c:v>42.94</c:v>
                </c:pt>
                <c:pt idx="3">
                  <c:v>44.11</c:v>
                </c:pt>
                <c:pt idx="4">
                  <c:v>42.98</c:v>
                </c:pt>
              </c:numCache>
            </c:numRef>
          </c:val>
        </c:ser>
        <c:dLbls>
          <c:showLegendKey val="0"/>
          <c:showVal val="0"/>
          <c:showCatName val="0"/>
          <c:showSerName val="0"/>
          <c:showPercent val="0"/>
          <c:showBubbleSize val="0"/>
        </c:dLbls>
        <c:gapWidth val="150"/>
        <c:axId val="334146472"/>
        <c:axId val="33414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36.21</c:v>
                </c:pt>
                <c:pt idx="1">
                  <c:v>37.090000000000003</c:v>
                </c:pt>
                <c:pt idx="2">
                  <c:v>38.07</c:v>
                </c:pt>
                <c:pt idx="3">
                  <c:v>39.06</c:v>
                </c:pt>
                <c:pt idx="4">
                  <c:v>46.66</c:v>
                </c:pt>
              </c:numCache>
            </c:numRef>
          </c:val>
          <c:smooth val="0"/>
        </c:ser>
        <c:dLbls>
          <c:showLegendKey val="0"/>
          <c:showVal val="0"/>
          <c:showCatName val="0"/>
          <c:showSerName val="0"/>
          <c:showPercent val="0"/>
          <c:showBubbleSize val="0"/>
        </c:dLbls>
        <c:marker val="1"/>
        <c:smooth val="0"/>
        <c:axId val="334146472"/>
        <c:axId val="334146864"/>
      </c:lineChart>
      <c:dateAx>
        <c:axId val="334146472"/>
        <c:scaling>
          <c:orientation val="minMax"/>
        </c:scaling>
        <c:delete val="1"/>
        <c:axPos val="b"/>
        <c:numFmt formatCode="ge" sourceLinked="1"/>
        <c:majorTickMark val="none"/>
        <c:minorTickMark val="none"/>
        <c:tickLblPos val="none"/>
        <c:crossAx val="334146864"/>
        <c:crosses val="autoZero"/>
        <c:auto val="1"/>
        <c:lblOffset val="100"/>
        <c:baseTimeUnit val="years"/>
      </c:dateAx>
      <c:valAx>
        <c:axId val="334146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146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0.91</c:v>
                </c:pt>
                <c:pt idx="1">
                  <c:v>0.74</c:v>
                </c:pt>
                <c:pt idx="2">
                  <c:v>0.36</c:v>
                </c:pt>
                <c:pt idx="3">
                  <c:v>0.17</c:v>
                </c:pt>
                <c:pt idx="4">
                  <c:v>0.17</c:v>
                </c:pt>
              </c:numCache>
            </c:numRef>
          </c:val>
        </c:ser>
        <c:dLbls>
          <c:showLegendKey val="0"/>
          <c:showVal val="0"/>
          <c:showCatName val="0"/>
          <c:showSerName val="0"/>
          <c:showPercent val="0"/>
          <c:showBubbleSize val="0"/>
        </c:dLbls>
        <c:gapWidth val="150"/>
        <c:axId val="333134136"/>
        <c:axId val="3331345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6.46</c:v>
                </c:pt>
                <c:pt idx="1">
                  <c:v>6.63</c:v>
                </c:pt>
                <c:pt idx="2">
                  <c:v>7.73</c:v>
                </c:pt>
                <c:pt idx="3">
                  <c:v>8.8699999999999992</c:v>
                </c:pt>
                <c:pt idx="4">
                  <c:v>9.85</c:v>
                </c:pt>
              </c:numCache>
            </c:numRef>
          </c:val>
          <c:smooth val="0"/>
        </c:ser>
        <c:dLbls>
          <c:showLegendKey val="0"/>
          <c:showVal val="0"/>
          <c:showCatName val="0"/>
          <c:showSerName val="0"/>
          <c:showPercent val="0"/>
          <c:showBubbleSize val="0"/>
        </c:dLbls>
        <c:marker val="1"/>
        <c:smooth val="0"/>
        <c:axId val="333134136"/>
        <c:axId val="333134528"/>
      </c:lineChart>
      <c:dateAx>
        <c:axId val="333134136"/>
        <c:scaling>
          <c:orientation val="minMax"/>
        </c:scaling>
        <c:delete val="1"/>
        <c:axPos val="b"/>
        <c:numFmt formatCode="ge" sourceLinked="1"/>
        <c:majorTickMark val="none"/>
        <c:minorTickMark val="none"/>
        <c:tickLblPos val="none"/>
        <c:crossAx val="333134528"/>
        <c:crosses val="autoZero"/>
        <c:auto val="1"/>
        <c:lblOffset val="100"/>
        <c:baseTimeUnit val="years"/>
      </c:dateAx>
      <c:valAx>
        <c:axId val="333134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3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4275248"/>
        <c:axId val="334275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7.45</c:v>
                </c:pt>
                <c:pt idx="1">
                  <c:v>8.5</c:v>
                </c:pt>
                <c:pt idx="2">
                  <c:v>9.34</c:v>
                </c:pt>
                <c:pt idx="3">
                  <c:v>9.56</c:v>
                </c:pt>
                <c:pt idx="4">
                  <c:v>2.8</c:v>
                </c:pt>
              </c:numCache>
            </c:numRef>
          </c:val>
          <c:smooth val="0"/>
        </c:ser>
        <c:dLbls>
          <c:showLegendKey val="0"/>
          <c:showVal val="0"/>
          <c:showCatName val="0"/>
          <c:showSerName val="0"/>
          <c:showPercent val="0"/>
          <c:showBubbleSize val="0"/>
        </c:dLbls>
        <c:marker val="1"/>
        <c:smooth val="0"/>
        <c:axId val="334275248"/>
        <c:axId val="334275640"/>
      </c:lineChart>
      <c:dateAx>
        <c:axId val="334275248"/>
        <c:scaling>
          <c:orientation val="minMax"/>
        </c:scaling>
        <c:delete val="1"/>
        <c:axPos val="b"/>
        <c:numFmt formatCode="ge" sourceLinked="1"/>
        <c:majorTickMark val="none"/>
        <c:minorTickMark val="none"/>
        <c:tickLblPos val="none"/>
        <c:crossAx val="334275640"/>
        <c:crosses val="autoZero"/>
        <c:auto val="1"/>
        <c:lblOffset val="100"/>
        <c:baseTimeUnit val="years"/>
      </c:dateAx>
      <c:valAx>
        <c:axId val="334275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275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1461.69</c:v>
                </c:pt>
                <c:pt idx="1">
                  <c:v>3160.8</c:v>
                </c:pt>
                <c:pt idx="2">
                  <c:v>581.57000000000005</c:v>
                </c:pt>
                <c:pt idx="3">
                  <c:v>2087.69</c:v>
                </c:pt>
                <c:pt idx="4">
                  <c:v>228.09</c:v>
                </c:pt>
              </c:numCache>
            </c:numRef>
          </c:val>
        </c:ser>
        <c:dLbls>
          <c:showLegendKey val="0"/>
          <c:showVal val="0"/>
          <c:showCatName val="0"/>
          <c:showSerName val="0"/>
          <c:showPercent val="0"/>
          <c:showBubbleSize val="0"/>
        </c:dLbls>
        <c:gapWidth val="150"/>
        <c:axId val="334277208"/>
        <c:axId val="3342776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969.16</c:v>
                </c:pt>
                <c:pt idx="1">
                  <c:v>995.5</c:v>
                </c:pt>
                <c:pt idx="2">
                  <c:v>915.5</c:v>
                </c:pt>
                <c:pt idx="3">
                  <c:v>963.24</c:v>
                </c:pt>
                <c:pt idx="4">
                  <c:v>381.53</c:v>
                </c:pt>
              </c:numCache>
            </c:numRef>
          </c:val>
          <c:smooth val="0"/>
        </c:ser>
        <c:dLbls>
          <c:showLegendKey val="0"/>
          <c:showVal val="0"/>
          <c:showCatName val="0"/>
          <c:showSerName val="0"/>
          <c:showPercent val="0"/>
          <c:showBubbleSize val="0"/>
        </c:dLbls>
        <c:marker val="1"/>
        <c:smooth val="0"/>
        <c:axId val="334277208"/>
        <c:axId val="334277600"/>
      </c:lineChart>
      <c:dateAx>
        <c:axId val="334277208"/>
        <c:scaling>
          <c:orientation val="minMax"/>
        </c:scaling>
        <c:delete val="1"/>
        <c:axPos val="b"/>
        <c:numFmt formatCode="ge" sourceLinked="1"/>
        <c:majorTickMark val="none"/>
        <c:minorTickMark val="none"/>
        <c:tickLblPos val="none"/>
        <c:crossAx val="334277600"/>
        <c:crosses val="autoZero"/>
        <c:auto val="1"/>
        <c:lblOffset val="100"/>
        <c:baseTimeUnit val="years"/>
      </c:dateAx>
      <c:valAx>
        <c:axId val="3342776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277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476.89</c:v>
                </c:pt>
                <c:pt idx="1">
                  <c:v>459.9</c:v>
                </c:pt>
                <c:pt idx="2">
                  <c:v>513.01</c:v>
                </c:pt>
                <c:pt idx="3">
                  <c:v>517.69000000000005</c:v>
                </c:pt>
                <c:pt idx="4">
                  <c:v>531.87</c:v>
                </c:pt>
              </c:numCache>
            </c:numRef>
          </c:val>
        </c:ser>
        <c:dLbls>
          <c:showLegendKey val="0"/>
          <c:showVal val="0"/>
          <c:showCatName val="0"/>
          <c:showSerName val="0"/>
          <c:showPercent val="0"/>
          <c:showBubbleSize val="0"/>
        </c:dLbls>
        <c:gapWidth val="150"/>
        <c:axId val="334278776"/>
        <c:axId val="333918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421.66</c:v>
                </c:pt>
                <c:pt idx="1">
                  <c:v>414.59</c:v>
                </c:pt>
                <c:pt idx="2">
                  <c:v>404.78</c:v>
                </c:pt>
                <c:pt idx="3">
                  <c:v>400.38</c:v>
                </c:pt>
                <c:pt idx="4">
                  <c:v>393.27</c:v>
                </c:pt>
              </c:numCache>
            </c:numRef>
          </c:val>
          <c:smooth val="0"/>
        </c:ser>
        <c:dLbls>
          <c:showLegendKey val="0"/>
          <c:showVal val="0"/>
          <c:showCatName val="0"/>
          <c:showSerName val="0"/>
          <c:showPercent val="0"/>
          <c:showBubbleSize val="0"/>
        </c:dLbls>
        <c:marker val="1"/>
        <c:smooth val="0"/>
        <c:axId val="334278776"/>
        <c:axId val="333918800"/>
      </c:lineChart>
      <c:dateAx>
        <c:axId val="334278776"/>
        <c:scaling>
          <c:orientation val="minMax"/>
        </c:scaling>
        <c:delete val="1"/>
        <c:axPos val="b"/>
        <c:numFmt formatCode="ge" sourceLinked="1"/>
        <c:majorTickMark val="none"/>
        <c:minorTickMark val="none"/>
        <c:tickLblPos val="none"/>
        <c:crossAx val="333918800"/>
        <c:crosses val="autoZero"/>
        <c:auto val="1"/>
        <c:lblOffset val="100"/>
        <c:baseTimeUnit val="years"/>
      </c:dateAx>
      <c:valAx>
        <c:axId val="3339188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34278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106.41</c:v>
                </c:pt>
                <c:pt idx="1">
                  <c:v>110.75</c:v>
                </c:pt>
                <c:pt idx="2">
                  <c:v>109.57</c:v>
                </c:pt>
                <c:pt idx="3">
                  <c:v>111.29</c:v>
                </c:pt>
                <c:pt idx="4">
                  <c:v>113.7</c:v>
                </c:pt>
              </c:numCache>
            </c:numRef>
          </c:val>
        </c:ser>
        <c:dLbls>
          <c:showLegendKey val="0"/>
          <c:showVal val="0"/>
          <c:showCatName val="0"/>
          <c:showSerName val="0"/>
          <c:showPercent val="0"/>
          <c:showBubbleSize val="0"/>
        </c:dLbls>
        <c:gapWidth val="150"/>
        <c:axId val="333133744"/>
        <c:axId val="333919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99.51</c:v>
                </c:pt>
                <c:pt idx="1">
                  <c:v>97.71</c:v>
                </c:pt>
                <c:pt idx="2">
                  <c:v>98.07</c:v>
                </c:pt>
                <c:pt idx="3">
                  <c:v>96.56</c:v>
                </c:pt>
                <c:pt idx="4">
                  <c:v>100.47</c:v>
                </c:pt>
              </c:numCache>
            </c:numRef>
          </c:val>
          <c:smooth val="0"/>
        </c:ser>
        <c:dLbls>
          <c:showLegendKey val="0"/>
          <c:showVal val="0"/>
          <c:showCatName val="0"/>
          <c:showSerName val="0"/>
          <c:showPercent val="0"/>
          <c:showBubbleSize val="0"/>
        </c:dLbls>
        <c:marker val="1"/>
        <c:smooth val="0"/>
        <c:axId val="333133744"/>
        <c:axId val="333919976"/>
      </c:lineChart>
      <c:dateAx>
        <c:axId val="333133744"/>
        <c:scaling>
          <c:orientation val="minMax"/>
        </c:scaling>
        <c:delete val="1"/>
        <c:axPos val="b"/>
        <c:numFmt formatCode="ge" sourceLinked="1"/>
        <c:majorTickMark val="none"/>
        <c:minorTickMark val="none"/>
        <c:tickLblPos val="none"/>
        <c:crossAx val="333919976"/>
        <c:crosses val="autoZero"/>
        <c:auto val="1"/>
        <c:lblOffset val="100"/>
        <c:baseTimeUnit val="years"/>
      </c:dateAx>
      <c:valAx>
        <c:axId val="333919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133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127.26</c:v>
                </c:pt>
                <c:pt idx="1">
                  <c:v>121.46</c:v>
                </c:pt>
                <c:pt idx="2">
                  <c:v>123.7</c:v>
                </c:pt>
                <c:pt idx="3">
                  <c:v>122.22</c:v>
                </c:pt>
                <c:pt idx="4">
                  <c:v>119.82</c:v>
                </c:pt>
              </c:numCache>
            </c:numRef>
          </c:val>
        </c:ser>
        <c:dLbls>
          <c:showLegendKey val="0"/>
          <c:showVal val="0"/>
          <c:showCatName val="0"/>
          <c:showSerName val="0"/>
          <c:showPercent val="0"/>
          <c:showBubbleSize val="0"/>
        </c:dLbls>
        <c:gapWidth val="150"/>
        <c:axId val="334276816"/>
        <c:axId val="333921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171.34</c:v>
                </c:pt>
                <c:pt idx="1">
                  <c:v>173.56</c:v>
                </c:pt>
                <c:pt idx="2">
                  <c:v>172.26</c:v>
                </c:pt>
                <c:pt idx="3">
                  <c:v>177.14</c:v>
                </c:pt>
                <c:pt idx="4">
                  <c:v>169.82</c:v>
                </c:pt>
              </c:numCache>
            </c:numRef>
          </c:val>
          <c:smooth val="0"/>
        </c:ser>
        <c:dLbls>
          <c:showLegendKey val="0"/>
          <c:showVal val="0"/>
          <c:showCatName val="0"/>
          <c:showSerName val="0"/>
          <c:showPercent val="0"/>
          <c:showBubbleSize val="0"/>
        </c:dLbls>
        <c:marker val="1"/>
        <c:smooth val="0"/>
        <c:axId val="334276816"/>
        <c:axId val="333921152"/>
      </c:lineChart>
      <c:dateAx>
        <c:axId val="334276816"/>
        <c:scaling>
          <c:orientation val="minMax"/>
        </c:scaling>
        <c:delete val="1"/>
        <c:axPos val="b"/>
        <c:numFmt formatCode="ge" sourceLinked="1"/>
        <c:majorTickMark val="none"/>
        <c:minorTickMark val="none"/>
        <c:tickLblPos val="none"/>
        <c:crossAx val="333921152"/>
        <c:crosses val="autoZero"/>
        <c:auto val="1"/>
        <c:lblOffset val="100"/>
        <c:baseTimeUnit val="years"/>
      </c:dateAx>
      <c:valAx>
        <c:axId val="333921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276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71.260000000000005</c:v>
                </c:pt>
                <c:pt idx="1">
                  <c:v>71.72</c:v>
                </c:pt>
                <c:pt idx="2">
                  <c:v>70.790000000000006</c:v>
                </c:pt>
                <c:pt idx="3">
                  <c:v>72.760000000000005</c:v>
                </c:pt>
                <c:pt idx="4">
                  <c:v>67.3</c:v>
                </c:pt>
              </c:numCache>
            </c:numRef>
          </c:val>
        </c:ser>
        <c:dLbls>
          <c:showLegendKey val="0"/>
          <c:showVal val="0"/>
          <c:showCatName val="0"/>
          <c:showSerName val="0"/>
          <c:showPercent val="0"/>
          <c:showBubbleSize val="0"/>
        </c:dLbls>
        <c:gapWidth val="150"/>
        <c:axId val="333922328"/>
        <c:axId val="334148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56.8</c:v>
                </c:pt>
                <c:pt idx="1">
                  <c:v>55.84</c:v>
                </c:pt>
                <c:pt idx="2">
                  <c:v>55.68</c:v>
                </c:pt>
                <c:pt idx="3">
                  <c:v>55.64</c:v>
                </c:pt>
                <c:pt idx="4">
                  <c:v>55.13</c:v>
                </c:pt>
              </c:numCache>
            </c:numRef>
          </c:val>
          <c:smooth val="0"/>
        </c:ser>
        <c:dLbls>
          <c:showLegendKey val="0"/>
          <c:showVal val="0"/>
          <c:showCatName val="0"/>
          <c:showSerName val="0"/>
          <c:showPercent val="0"/>
          <c:showBubbleSize val="0"/>
        </c:dLbls>
        <c:marker val="1"/>
        <c:smooth val="0"/>
        <c:axId val="333922328"/>
        <c:axId val="334148824"/>
      </c:lineChart>
      <c:dateAx>
        <c:axId val="333922328"/>
        <c:scaling>
          <c:orientation val="minMax"/>
        </c:scaling>
        <c:delete val="1"/>
        <c:axPos val="b"/>
        <c:numFmt formatCode="ge" sourceLinked="1"/>
        <c:majorTickMark val="none"/>
        <c:minorTickMark val="none"/>
        <c:tickLblPos val="none"/>
        <c:crossAx val="334148824"/>
        <c:crosses val="autoZero"/>
        <c:auto val="1"/>
        <c:lblOffset val="100"/>
        <c:baseTimeUnit val="years"/>
      </c:dateAx>
      <c:valAx>
        <c:axId val="334148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922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90.08</c:v>
                </c:pt>
                <c:pt idx="1">
                  <c:v>90.45</c:v>
                </c:pt>
                <c:pt idx="2">
                  <c:v>89.3</c:v>
                </c:pt>
                <c:pt idx="3">
                  <c:v>87.85</c:v>
                </c:pt>
                <c:pt idx="4">
                  <c:v>93.06</c:v>
                </c:pt>
              </c:numCache>
            </c:numRef>
          </c:val>
        </c:ser>
        <c:dLbls>
          <c:showLegendKey val="0"/>
          <c:showVal val="0"/>
          <c:showCatName val="0"/>
          <c:showSerName val="0"/>
          <c:showPercent val="0"/>
          <c:showBubbleSize val="0"/>
        </c:dLbls>
        <c:gapWidth val="150"/>
        <c:axId val="334626352"/>
        <c:axId val="3346267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83.67</c:v>
                </c:pt>
                <c:pt idx="1">
                  <c:v>83.11</c:v>
                </c:pt>
                <c:pt idx="2">
                  <c:v>83.18</c:v>
                </c:pt>
                <c:pt idx="3">
                  <c:v>83.09</c:v>
                </c:pt>
                <c:pt idx="4">
                  <c:v>83</c:v>
                </c:pt>
              </c:numCache>
            </c:numRef>
          </c:val>
          <c:smooth val="0"/>
        </c:ser>
        <c:dLbls>
          <c:showLegendKey val="0"/>
          <c:showVal val="0"/>
          <c:showCatName val="0"/>
          <c:showSerName val="0"/>
          <c:showPercent val="0"/>
          <c:showBubbleSize val="0"/>
        </c:dLbls>
        <c:marker val="1"/>
        <c:smooth val="0"/>
        <c:axId val="334626352"/>
        <c:axId val="334626744"/>
      </c:lineChart>
      <c:dateAx>
        <c:axId val="334626352"/>
        <c:scaling>
          <c:orientation val="minMax"/>
        </c:scaling>
        <c:delete val="1"/>
        <c:axPos val="b"/>
        <c:numFmt formatCode="ge" sourceLinked="1"/>
        <c:majorTickMark val="none"/>
        <c:minorTickMark val="none"/>
        <c:tickLblPos val="none"/>
        <c:crossAx val="334626744"/>
        <c:crosses val="autoZero"/>
        <c:auto val="1"/>
        <c:lblOffset val="100"/>
        <c:baseTimeUnit val="years"/>
      </c:dateAx>
      <c:valAx>
        <c:axId val="3346267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462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【264.16】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【283.72】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【89.78】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【164.21】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【104.60】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【46.31】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【12.42】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【0.78】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L43" zoomScaleNormal="100" workbookViewId="0">
      <selection activeCell="BL66" sqref="BL66:BZ82"/>
    </sheetView>
  </sheetViews>
  <sheetFormatPr defaultColWidth="2.625" defaultRowHeight="12.9"/>
  <cols>
    <col min="1" max="1" width="2.625" customWidth="1"/>
    <col min="2" max="62" width="3.75" customWidth="1"/>
    <col min="64" max="78" width="3.125" customWidth="1"/>
    <col min="79" max="79" width="4.5" bestFit="1" customWidth="1"/>
    <col min="81" max="82" width="4.5" bestFit="1" customWidth="1"/>
  </cols>
  <sheetData>
    <row r="1" spans="1:78" ht="17.350000000000001"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6999999999999993"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6999999999999993"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6999999999999993"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6999999999999993"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 customHeight="1">
      <c r="A6" s="2"/>
      <c r="B6" s="81" t="str">
        <f>データ!H6</f>
        <v>宮崎県　三股町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 customHeight="1">
      <c r="A7" s="2"/>
      <c r="B7" s="82" t="s">
        <v>1</v>
      </c>
      <c r="C7" s="83"/>
      <c r="D7" s="83"/>
      <c r="E7" s="83"/>
      <c r="F7" s="83"/>
      <c r="G7" s="83"/>
      <c r="H7" s="83"/>
      <c r="I7" s="84"/>
      <c r="J7" s="82" t="s">
        <v>2</v>
      </c>
      <c r="K7" s="83"/>
      <c r="L7" s="83"/>
      <c r="M7" s="83"/>
      <c r="N7" s="83"/>
      <c r="O7" s="83"/>
      <c r="P7" s="83"/>
      <c r="Q7" s="84"/>
      <c r="R7" s="82" t="s">
        <v>3</v>
      </c>
      <c r="S7" s="83"/>
      <c r="T7" s="83"/>
      <c r="U7" s="83"/>
      <c r="V7" s="83"/>
      <c r="W7" s="83"/>
      <c r="X7" s="83"/>
      <c r="Y7" s="84"/>
      <c r="Z7" s="82" t="s">
        <v>4</v>
      </c>
      <c r="AA7" s="83"/>
      <c r="AB7" s="83"/>
      <c r="AC7" s="83"/>
      <c r="AD7" s="83"/>
      <c r="AE7" s="83"/>
      <c r="AF7" s="83"/>
      <c r="AG7" s="84"/>
      <c r="AH7" s="3"/>
      <c r="AI7" s="82" t="s">
        <v>5</v>
      </c>
      <c r="AJ7" s="83"/>
      <c r="AK7" s="83"/>
      <c r="AL7" s="83"/>
      <c r="AM7" s="83"/>
      <c r="AN7" s="83"/>
      <c r="AO7" s="83"/>
      <c r="AP7" s="84"/>
      <c r="AQ7" s="71" t="s">
        <v>6</v>
      </c>
      <c r="AR7" s="71"/>
      <c r="AS7" s="71"/>
      <c r="AT7" s="71"/>
      <c r="AU7" s="71"/>
      <c r="AV7" s="71"/>
      <c r="AW7" s="71"/>
      <c r="AX7" s="71"/>
      <c r="AY7" s="71" t="s">
        <v>7</v>
      </c>
      <c r="AZ7" s="71"/>
      <c r="BA7" s="71"/>
      <c r="BB7" s="71"/>
      <c r="BC7" s="71"/>
      <c r="BD7" s="71"/>
      <c r="BE7" s="71"/>
      <c r="BF7" s="71"/>
      <c r="BG7" s="3"/>
      <c r="BH7" s="3"/>
      <c r="BI7" s="3"/>
      <c r="BJ7" s="3"/>
      <c r="BK7" s="3"/>
      <c r="BL7" s="4" t="s">
        <v>8</v>
      </c>
      <c r="BM7" s="5"/>
      <c r="BN7" s="5"/>
      <c r="BO7" s="5"/>
      <c r="BP7" s="5"/>
      <c r="BQ7" s="5"/>
      <c r="BR7" s="5"/>
      <c r="BS7" s="5"/>
      <c r="BT7" s="5"/>
      <c r="BU7" s="5"/>
      <c r="BV7" s="5"/>
      <c r="BW7" s="5"/>
      <c r="BX7" s="5"/>
      <c r="BY7" s="6"/>
    </row>
    <row r="8" spans="1:78" ht="18.7" customHeight="1">
      <c r="A8" s="2"/>
      <c r="B8" s="74" t="str">
        <f>データ!I6</f>
        <v>法適用</v>
      </c>
      <c r="C8" s="75"/>
      <c r="D8" s="75"/>
      <c r="E8" s="75"/>
      <c r="F8" s="75"/>
      <c r="G8" s="75"/>
      <c r="H8" s="75"/>
      <c r="I8" s="76"/>
      <c r="J8" s="74" t="str">
        <f>データ!J6</f>
        <v>水道事業</v>
      </c>
      <c r="K8" s="75"/>
      <c r="L8" s="75"/>
      <c r="M8" s="75"/>
      <c r="N8" s="75"/>
      <c r="O8" s="75"/>
      <c r="P8" s="75"/>
      <c r="Q8" s="76"/>
      <c r="R8" s="74" t="str">
        <f>データ!K6</f>
        <v>末端給水事業</v>
      </c>
      <c r="S8" s="75"/>
      <c r="T8" s="75"/>
      <c r="U8" s="75"/>
      <c r="V8" s="75"/>
      <c r="W8" s="75"/>
      <c r="X8" s="75"/>
      <c r="Y8" s="76"/>
      <c r="Z8" s="74" t="str">
        <f>データ!L6</f>
        <v>A6</v>
      </c>
      <c r="AA8" s="75"/>
      <c r="AB8" s="75"/>
      <c r="AC8" s="75"/>
      <c r="AD8" s="75"/>
      <c r="AE8" s="75"/>
      <c r="AF8" s="75"/>
      <c r="AG8" s="76"/>
      <c r="AH8" s="3"/>
      <c r="AI8" s="77">
        <f>データ!Q6</f>
        <v>25968</v>
      </c>
      <c r="AJ8" s="78"/>
      <c r="AK8" s="78"/>
      <c r="AL8" s="78"/>
      <c r="AM8" s="78"/>
      <c r="AN8" s="78"/>
      <c r="AO8" s="78"/>
      <c r="AP8" s="79"/>
      <c r="AQ8" s="60">
        <f>データ!R6</f>
        <v>110.02</v>
      </c>
      <c r="AR8" s="60"/>
      <c r="AS8" s="60"/>
      <c r="AT8" s="60"/>
      <c r="AU8" s="60"/>
      <c r="AV8" s="60"/>
      <c r="AW8" s="60"/>
      <c r="AX8" s="60"/>
      <c r="AY8" s="60">
        <f>データ!S6</f>
        <v>236.03</v>
      </c>
      <c r="AZ8" s="60"/>
      <c r="BA8" s="60"/>
      <c r="BB8" s="60"/>
      <c r="BC8" s="60"/>
      <c r="BD8" s="60"/>
      <c r="BE8" s="60"/>
      <c r="BF8" s="60"/>
      <c r="BG8" s="3"/>
      <c r="BH8" s="3"/>
      <c r="BI8" s="3"/>
      <c r="BJ8" s="3"/>
      <c r="BK8" s="3"/>
      <c r="BL8" s="69" t="s">
        <v>9</v>
      </c>
      <c r="BM8" s="70"/>
      <c r="BN8" s="7" t="s">
        <v>10</v>
      </c>
      <c r="BO8" s="8"/>
      <c r="BP8" s="8"/>
      <c r="BQ8" s="8"/>
      <c r="BR8" s="8"/>
      <c r="BS8" s="8"/>
      <c r="BT8" s="8"/>
      <c r="BU8" s="8"/>
      <c r="BV8" s="8"/>
      <c r="BW8" s="8"/>
      <c r="BX8" s="8"/>
      <c r="BY8" s="9"/>
    </row>
    <row r="9" spans="1:78" ht="18.7" customHeight="1">
      <c r="A9" s="2"/>
      <c r="B9" s="71" t="s">
        <v>11</v>
      </c>
      <c r="C9" s="71"/>
      <c r="D9" s="71"/>
      <c r="E9" s="71"/>
      <c r="F9" s="71"/>
      <c r="G9" s="71"/>
      <c r="H9" s="71"/>
      <c r="I9" s="71"/>
      <c r="J9" s="71" t="s">
        <v>12</v>
      </c>
      <c r="K9" s="71"/>
      <c r="L9" s="71"/>
      <c r="M9" s="71"/>
      <c r="N9" s="71"/>
      <c r="O9" s="71"/>
      <c r="P9" s="71"/>
      <c r="Q9" s="71"/>
      <c r="R9" s="71" t="s">
        <v>13</v>
      </c>
      <c r="S9" s="71"/>
      <c r="T9" s="71"/>
      <c r="U9" s="71"/>
      <c r="V9" s="71"/>
      <c r="W9" s="71"/>
      <c r="X9" s="71"/>
      <c r="Y9" s="71"/>
      <c r="Z9" s="71" t="s">
        <v>14</v>
      </c>
      <c r="AA9" s="71"/>
      <c r="AB9" s="71"/>
      <c r="AC9" s="71"/>
      <c r="AD9" s="71"/>
      <c r="AE9" s="71"/>
      <c r="AF9" s="71"/>
      <c r="AG9" s="71"/>
      <c r="AH9" s="3"/>
      <c r="AI9" s="71" t="s">
        <v>15</v>
      </c>
      <c r="AJ9" s="71"/>
      <c r="AK9" s="71"/>
      <c r="AL9" s="71"/>
      <c r="AM9" s="71"/>
      <c r="AN9" s="71"/>
      <c r="AO9" s="71"/>
      <c r="AP9" s="71"/>
      <c r="AQ9" s="71" t="s">
        <v>16</v>
      </c>
      <c r="AR9" s="71"/>
      <c r="AS9" s="71"/>
      <c r="AT9" s="71"/>
      <c r="AU9" s="71"/>
      <c r="AV9" s="71"/>
      <c r="AW9" s="71"/>
      <c r="AX9" s="71"/>
      <c r="AY9" s="71" t="s">
        <v>17</v>
      </c>
      <c r="AZ9" s="71"/>
      <c r="BA9" s="71"/>
      <c r="BB9" s="71"/>
      <c r="BC9" s="71"/>
      <c r="BD9" s="71"/>
      <c r="BE9" s="71"/>
      <c r="BF9" s="71"/>
      <c r="BG9" s="3"/>
      <c r="BH9" s="3"/>
      <c r="BI9" s="3"/>
      <c r="BJ9" s="3"/>
      <c r="BK9" s="3"/>
      <c r="BL9" s="72" t="s">
        <v>18</v>
      </c>
      <c r="BM9" s="73"/>
      <c r="BN9" s="10" t="s">
        <v>19</v>
      </c>
      <c r="BO9" s="11"/>
      <c r="BP9" s="11"/>
      <c r="BQ9" s="11"/>
      <c r="BR9" s="11"/>
      <c r="BS9" s="11"/>
      <c r="BT9" s="11"/>
      <c r="BU9" s="11"/>
      <c r="BV9" s="11"/>
      <c r="BW9" s="11"/>
      <c r="BX9" s="11"/>
      <c r="BY9" s="12"/>
    </row>
    <row r="10" spans="1:78" ht="18.7" customHeight="1">
      <c r="A10" s="2"/>
      <c r="B10" s="60" t="str">
        <f>データ!M6</f>
        <v>-</v>
      </c>
      <c r="C10" s="60"/>
      <c r="D10" s="60"/>
      <c r="E10" s="60"/>
      <c r="F10" s="60"/>
      <c r="G10" s="60"/>
      <c r="H10" s="60"/>
      <c r="I10" s="60"/>
      <c r="J10" s="60">
        <f>データ!N6</f>
        <v>50.93</v>
      </c>
      <c r="K10" s="60"/>
      <c r="L10" s="60"/>
      <c r="M10" s="60"/>
      <c r="N10" s="60"/>
      <c r="O10" s="60"/>
      <c r="P10" s="60"/>
      <c r="Q10" s="60"/>
      <c r="R10" s="60">
        <f>データ!O6</f>
        <v>99.37</v>
      </c>
      <c r="S10" s="60"/>
      <c r="T10" s="60"/>
      <c r="U10" s="60"/>
      <c r="V10" s="60"/>
      <c r="W10" s="60"/>
      <c r="X10" s="60"/>
      <c r="Y10" s="60"/>
      <c r="Z10" s="68">
        <f>データ!P6</f>
        <v>2592</v>
      </c>
      <c r="AA10" s="68"/>
      <c r="AB10" s="68"/>
      <c r="AC10" s="68"/>
      <c r="AD10" s="68"/>
      <c r="AE10" s="68"/>
      <c r="AF10" s="68"/>
      <c r="AG10" s="68"/>
      <c r="AH10" s="2"/>
      <c r="AI10" s="68">
        <f>データ!T6</f>
        <v>25780</v>
      </c>
      <c r="AJ10" s="68"/>
      <c r="AK10" s="68"/>
      <c r="AL10" s="68"/>
      <c r="AM10" s="68"/>
      <c r="AN10" s="68"/>
      <c r="AO10" s="68"/>
      <c r="AP10" s="68"/>
      <c r="AQ10" s="60">
        <f>データ!U6</f>
        <v>14.13</v>
      </c>
      <c r="AR10" s="60"/>
      <c r="AS10" s="60"/>
      <c r="AT10" s="60"/>
      <c r="AU10" s="60"/>
      <c r="AV10" s="60"/>
      <c r="AW10" s="60"/>
      <c r="AX10" s="60"/>
      <c r="AY10" s="60">
        <f>データ!V6</f>
        <v>1824.49</v>
      </c>
      <c r="AZ10" s="60"/>
      <c r="BA10" s="60"/>
      <c r="BB10" s="60"/>
      <c r="BC10" s="60"/>
      <c r="BD10" s="60"/>
      <c r="BE10" s="60"/>
      <c r="BF10" s="60"/>
      <c r="BG10" s="2"/>
      <c r="BH10" s="2"/>
      <c r="BI10" s="2"/>
      <c r="BJ10" s="2"/>
      <c r="BK10" s="2"/>
      <c r="BL10" s="61" t="s">
        <v>20</v>
      </c>
      <c r="BM10" s="62"/>
      <c r="BN10" s="13" t="s">
        <v>21</v>
      </c>
      <c r="BO10" s="14"/>
      <c r="BP10" s="14"/>
      <c r="BQ10" s="14"/>
      <c r="BR10" s="14"/>
      <c r="BS10" s="14"/>
      <c r="BT10" s="14"/>
      <c r="BU10" s="14"/>
      <c r="BV10" s="14"/>
      <c r="BW10" s="14"/>
      <c r="BX10" s="14"/>
      <c r="BY10" s="15"/>
    </row>
    <row r="11" spans="1:78" ht="9.6999999999999993"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22</v>
      </c>
      <c r="BM11" s="63"/>
      <c r="BN11" s="63"/>
      <c r="BO11" s="63"/>
      <c r="BP11" s="63"/>
      <c r="BQ11" s="63"/>
      <c r="BR11" s="63"/>
      <c r="BS11" s="63"/>
      <c r="BT11" s="63"/>
      <c r="BU11" s="63"/>
      <c r="BV11" s="63"/>
      <c r="BW11" s="63"/>
      <c r="BX11" s="63"/>
      <c r="BY11" s="63"/>
      <c r="BZ11" s="63"/>
    </row>
    <row r="12" spans="1:78" ht="9.6999999999999993"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6999999999999993"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6" customHeight="1">
      <c r="A14" s="2"/>
      <c r="B14" s="65" t="s">
        <v>23</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1" t="s">
        <v>24</v>
      </c>
      <c r="BM14" s="42"/>
      <c r="BN14" s="42"/>
      <c r="BO14" s="42"/>
      <c r="BP14" s="42"/>
      <c r="BQ14" s="42"/>
      <c r="BR14" s="42"/>
      <c r="BS14" s="42"/>
      <c r="BT14" s="42"/>
      <c r="BU14" s="42"/>
      <c r="BV14" s="42"/>
      <c r="BW14" s="42"/>
      <c r="BX14" s="42"/>
      <c r="BY14" s="42"/>
      <c r="BZ14" s="43"/>
    </row>
    <row r="15" spans="1:78" ht="13.6"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4"/>
      <c r="BM15" s="45"/>
      <c r="BN15" s="45"/>
      <c r="BO15" s="45"/>
      <c r="BP15" s="45"/>
      <c r="BQ15" s="45"/>
      <c r="BR15" s="45"/>
      <c r="BS15" s="45"/>
      <c r="BT15" s="45"/>
      <c r="BU15" s="45"/>
      <c r="BV15" s="45"/>
      <c r="BW15" s="45"/>
      <c r="BX15" s="45"/>
      <c r="BY15" s="45"/>
      <c r="BZ15" s="46"/>
    </row>
    <row r="16" spans="1:78" ht="13.6"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6"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6"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6"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6"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6"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6"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6"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6"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6"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6"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6"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6"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6"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6"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6"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6"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6"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6"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6"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6"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6"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6"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6"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6"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6"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6"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6"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6"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6"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6"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6"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105</v>
      </c>
      <c r="BM47" s="55"/>
      <c r="BN47" s="55"/>
      <c r="BO47" s="55"/>
      <c r="BP47" s="55"/>
      <c r="BQ47" s="55"/>
      <c r="BR47" s="55"/>
      <c r="BS47" s="55"/>
      <c r="BT47" s="55"/>
      <c r="BU47" s="55"/>
      <c r="BV47" s="55"/>
      <c r="BW47" s="55"/>
      <c r="BX47" s="55"/>
      <c r="BY47" s="55"/>
      <c r="BZ47" s="56"/>
    </row>
    <row r="48" spans="1:78" ht="13.6"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6"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6"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6"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6"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6"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6"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6"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6"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54"/>
      <c r="BM56" s="55"/>
      <c r="BN56" s="55"/>
      <c r="BO56" s="55"/>
      <c r="BP56" s="55"/>
      <c r="BQ56" s="55"/>
      <c r="BR56" s="55"/>
      <c r="BS56" s="55"/>
      <c r="BT56" s="55"/>
      <c r="BU56" s="55"/>
      <c r="BV56" s="55"/>
      <c r="BW56" s="55"/>
      <c r="BX56" s="55"/>
      <c r="BY56" s="55"/>
      <c r="BZ56" s="56"/>
    </row>
    <row r="57" spans="1:78" ht="13.6"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54"/>
      <c r="BM57" s="55"/>
      <c r="BN57" s="55"/>
      <c r="BO57" s="55"/>
      <c r="BP57" s="55"/>
      <c r="BQ57" s="55"/>
      <c r="BR57" s="55"/>
      <c r="BS57" s="55"/>
      <c r="BT57" s="55"/>
      <c r="BU57" s="55"/>
      <c r="BV57" s="55"/>
      <c r="BW57" s="55"/>
      <c r="BX57" s="55"/>
      <c r="BY57" s="55"/>
      <c r="BZ57" s="56"/>
    </row>
    <row r="58" spans="1:78" ht="13.6"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4"/>
      <c r="BM58" s="55"/>
      <c r="BN58" s="55"/>
      <c r="BO58" s="55"/>
      <c r="BP58" s="55"/>
      <c r="BQ58" s="55"/>
      <c r="BR58" s="55"/>
      <c r="BS58" s="55"/>
      <c r="BT58" s="55"/>
      <c r="BU58" s="55"/>
      <c r="BV58" s="55"/>
      <c r="BW58" s="55"/>
      <c r="BX58" s="55"/>
      <c r="BY58" s="55"/>
      <c r="BZ58" s="56"/>
    </row>
    <row r="59" spans="1:78" ht="13.6"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4"/>
      <c r="BM59" s="55"/>
      <c r="BN59" s="55"/>
      <c r="BO59" s="55"/>
      <c r="BP59" s="55"/>
      <c r="BQ59" s="55"/>
      <c r="BR59" s="55"/>
      <c r="BS59" s="55"/>
      <c r="BT59" s="55"/>
      <c r="BU59" s="55"/>
      <c r="BV59" s="55"/>
      <c r="BW59" s="55"/>
      <c r="BX59" s="55"/>
      <c r="BY59" s="55"/>
      <c r="BZ59" s="56"/>
    </row>
    <row r="60" spans="1:78" ht="13.6" customHeight="1">
      <c r="A60" s="2"/>
      <c r="B60" s="57" t="s">
        <v>34</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54"/>
      <c r="BM60" s="55"/>
      <c r="BN60" s="55"/>
      <c r="BO60" s="55"/>
      <c r="BP60" s="55"/>
      <c r="BQ60" s="55"/>
      <c r="BR60" s="55"/>
      <c r="BS60" s="55"/>
      <c r="BT60" s="55"/>
      <c r="BU60" s="55"/>
      <c r="BV60" s="55"/>
      <c r="BW60" s="55"/>
      <c r="BX60" s="55"/>
      <c r="BY60" s="55"/>
      <c r="BZ60" s="56"/>
    </row>
    <row r="61" spans="1:78" ht="13.6"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54"/>
      <c r="BM61" s="55"/>
      <c r="BN61" s="55"/>
      <c r="BO61" s="55"/>
      <c r="BP61" s="55"/>
      <c r="BQ61" s="55"/>
      <c r="BR61" s="55"/>
      <c r="BS61" s="55"/>
      <c r="BT61" s="55"/>
      <c r="BU61" s="55"/>
      <c r="BV61" s="55"/>
      <c r="BW61" s="55"/>
      <c r="BX61" s="55"/>
      <c r="BY61" s="55"/>
      <c r="BZ61" s="56"/>
    </row>
    <row r="62" spans="1:78" ht="13.6"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6"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4"/>
      <c r="BM63" s="55"/>
      <c r="BN63" s="55"/>
      <c r="BO63" s="55"/>
      <c r="BP63" s="55"/>
      <c r="BQ63" s="55"/>
      <c r="BR63" s="55"/>
      <c r="BS63" s="55"/>
      <c r="BT63" s="55"/>
      <c r="BU63" s="55"/>
      <c r="BV63" s="55"/>
      <c r="BW63" s="55"/>
      <c r="BX63" s="55"/>
      <c r="BY63" s="55"/>
      <c r="BZ63" s="56"/>
    </row>
    <row r="64" spans="1:78" ht="13.6"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6"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6"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6"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6"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6"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6"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6"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6"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6"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6"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6"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6"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6"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6"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6"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6"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6"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6"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2.9"/>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6" t="s">
        <v>49</v>
      </c>
      <c r="I3" s="87"/>
      <c r="J3" s="87"/>
      <c r="K3" s="87"/>
      <c r="L3" s="87"/>
      <c r="M3" s="87"/>
      <c r="N3" s="87"/>
      <c r="O3" s="87"/>
      <c r="P3" s="87"/>
      <c r="Q3" s="87"/>
      <c r="R3" s="87"/>
      <c r="S3" s="87"/>
      <c r="T3" s="87"/>
      <c r="U3" s="87"/>
      <c r="V3" s="88"/>
      <c r="W3" s="92" t="s">
        <v>50</v>
      </c>
      <c r="X3" s="85"/>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t="s">
        <v>51</v>
      </c>
      <c r="DH3" s="85"/>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row>
    <row r="4" spans="1:143">
      <c r="A4" s="26" t="s">
        <v>52</v>
      </c>
      <c r="B4" s="28"/>
      <c r="C4" s="28"/>
      <c r="D4" s="28"/>
      <c r="E4" s="28"/>
      <c r="F4" s="28"/>
      <c r="G4" s="28"/>
      <c r="H4" s="89"/>
      <c r="I4" s="90"/>
      <c r="J4" s="90"/>
      <c r="K4" s="90"/>
      <c r="L4" s="90"/>
      <c r="M4" s="90"/>
      <c r="N4" s="90"/>
      <c r="O4" s="90"/>
      <c r="P4" s="90"/>
      <c r="Q4" s="90"/>
      <c r="R4" s="90"/>
      <c r="S4" s="90"/>
      <c r="T4" s="90"/>
      <c r="U4" s="90"/>
      <c r="V4" s="91"/>
      <c r="W4" s="85" t="s">
        <v>53</v>
      </c>
      <c r="X4" s="85"/>
      <c r="Y4" s="85"/>
      <c r="Z4" s="85"/>
      <c r="AA4" s="85"/>
      <c r="AB4" s="85"/>
      <c r="AC4" s="85"/>
      <c r="AD4" s="85"/>
      <c r="AE4" s="85"/>
      <c r="AF4" s="85"/>
      <c r="AG4" s="85"/>
      <c r="AH4" s="85" t="s">
        <v>54</v>
      </c>
      <c r="AI4" s="85"/>
      <c r="AJ4" s="85"/>
      <c r="AK4" s="85"/>
      <c r="AL4" s="85"/>
      <c r="AM4" s="85"/>
      <c r="AN4" s="85"/>
      <c r="AO4" s="85"/>
      <c r="AP4" s="85"/>
      <c r="AQ4" s="85"/>
      <c r="AR4" s="85"/>
      <c r="AS4" s="85" t="s">
        <v>55</v>
      </c>
      <c r="AT4" s="85"/>
      <c r="AU4" s="85"/>
      <c r="AV4" s="85"/>
      <c r="AW4" s="85"/>
      <c r="AX4" s="85"/>
      <c r="AY4" s="85"/>
      <c r="AZ4" s="85"/>
      <c r="BA4" s="85"/>
      <c r="BB4" s="85"/>
      <c r="BC4" s="85"/>
      <c r="BD4" s="85" t="s">
        <v>56</v>
      </c>
      <c r="BE4" s="85"/>
      <c r="BF4" s="85"/>
      <c r="BG4" s="85"/>
      <c r="BH4" s="85"/>
      <c r="BI4" s="85"/>
      <c r="BJ4" s="85"/>
      <c r="BK4" s="85"/>
      <c r="BL4" s="85"/>
      <c r="BM4" s="85"/>
      <c r="BN4" s="85"/>
      <c r="BO4" s="85" t="s">
        <v>57</v>
      </c>
      <c r="BP4" s="85"/>
      <c r="BQ4" s="85"/>
      <c r="BR4" s="85"/>
      <c r="BS4" s="85"/>
      <c r="BT4" s="85"/>
      <c r="BU4" s="85"/>
      <c r="BV4" s="85"/>
      <c r="BW4" s="85"/>
      <c r="BX4" s="85"/>
      <c r="BY4" s="85"/>
      <c r="BZ4" s="85" t="s">
        <v>58</v>
      </c>
      <c r="CA4" s="85"/>
      <c r="CB4" s="85"/>
      <c r="CC4" s="85"/>
      <c r="CD4" s="85"/>
      <c r="CE4" s="85"/>
      <c r="CF4" s="85"/>
      <c r="CG4" s="85"/>
      <c r="CH4" s="85"/>
      <c r="CI4" s="85"/>
      <c r="CJ4" s="85"/>
      <c r="CK4" s="85" t="s">
        <v>59</v>
      </c>
      <c r="CL4" s="85"/>
      <c r="CM4" s="85"/>
      <c r="CN4" s="85"/>
      <c r="CO4" s="85"/>
      <c r="CP4" s="85"/>
      <c r="CQ4" s="85"/>
      <c r="CR4" s="85"/>
      <c r="CS4" s="85"/>
      <c r="CT4" s="85"/>
      <c r="CU4" s="85"/>
      <c r="CV4" s="85" t="s">
        <v>60</v>
      </c>
      <c r="CW4" s="85"/>
      <c r="CX4" s="85"/>
      <c r="CY4" s="85"/>
      <c r="CZ4" s="85"/>
      <c r="DA4" s="85"/>
      <c r="DB4" s="85"/>
      <c r="DC4" s="85"/>
      <c r="DD4" s="85"/>
      <c r="DE4" s="85"/>
      <c r="DF4" s="85"/>
      <c r="DG4" s="85" t="s">
        <v>61</v>
      </c>
      <c r="DH4" s="85"/>
      <c r="DI4" s="85"/>
      <c r="DJ4" s="85"/>
      <c r="DK4" s="85"/>
      <c r="DL4" s="85"/>
      <c r="DM4" s="85"/>
      <c r="DN4" s="85"/>
      <c r="DO4" s="85"/>
      <c r="DP4" s="85"/>
      <c r="DQ4" s="85"/>
      <c r="DR4" s="85" t="s">
        <v>62</v>
      </c>
      <c r="DS4" s="85"/>
      <c r="DT4" s="85"/>
      <c r="DU4" s="85"/>
      <c r="DV4" s="85"/>
      <c r="DW4" s="85"/>
      <c r="DX4" s="85"/>
      <c r="DY4" s="85"/>
      <c r="DZ4" s="85"/>
      <c r="EA4" s="85"/>
      <c r="EB4" s="85"/>
      <c r="EC4" s="85" t="s">
        <v>63</v>
      </c>
      <c r="ED4" s="85"/>
      <c r="EE4" s="85"/>
      <c r="EF4" s="85"/>
      <c r="EG4" s="85"/>
      <c r="EH4" s="85"/>
      <c r="EI4" s="85"/>
      <c r="EJ4" s="85"/>
      <c r="EK4" s="85"/>
      <c r="EL4" s="85"/>
      <c r="EM4" s="85"/>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453412</v>
      </c>
      <c r="D6" s="31">
        <f t="shared" si="3"/>
        <v>46</v>
      </c>
      <c r="E6" s="31">
        <f t="shared" si="3"/>
        <v>1</v>
      </c>
      <c r="F6" s="31">
        <f t="shared" si="3"/>
        <v>0</v>
      </c>
      <c r="G6" s="31">
        <f t="shared" si="3"/>
        <v>1</v>
      </c>
      <c r="H6" s="31" t="str">
        <f t="shared" si="3"/>
        <v>宮崎県　三股町</v>
      </c>
      <c r="I6" s="31" t="str">
        <f t="shared" si="3"/>
        <v>法適用</v>
      </c>
      <c r="J6" s="31" t="str">
        <f t="shared" si="3"/>
        <v>水道事業</v>
      </c>
      <c r="K6" s="31" t="str">
        <f t="shared" si="3"/>
        <v>末端給水事業</v>
      </c>
      <c r="L6" s="31" t="str">
        <f t="shared" si="3"/>
        <v>A6</v>
      </c>
      <c r="M6" s="32" t="str">
        <f t="shared" si="3"/>
        <v>-</v>
      </c>
      <c r="N6" s="32">
        <f t="shared" si="3"/>
        <v>50.93</v>
      </c>
      <c r="O6" s="32">
        <f t="shared" si="3"/>
        <v>99.37</v>
      </c>
      <c r="P6" s="32">
        <f t="shared" si="3"/>
        <v>2592</v>
      </c>
      <c r="Q6" s="32">
        <f t="shared" si="3"/>
        <v>25968</v>
      </c>
      <c r="R6" s="32">
        <f t="shared" si="3"/>
        <v>110.02</v>
      </c>
      <c r="S6" s="32">
        <f t="shared" si="3"/>
        <v>236.03</v>
      </c>
      <c r="T6" s="32">
        <f t="shared" si="3"/>
        <v>25780</v>
      </c>
      <c r="U6" s="32">
        <f t="shared" si="3"/>
        <v>14.13</v>
      </c>
      <c r="V6" s="32">
        <f t="shared" si="3"/>
        <v>1824.49</v>
      </c>
      <c r="W6" s="33">
        <f>IF(W7="",NA(),W7)</f>
        <v>115.58</v>
      </c>
      <c r="X6" s="33">
        <f t="shared" ref="X6:AF6" si="4">IF(X7="",NA(),X7)</f>
        <v>119.12</v>
      </c>
      <c r="Y6" s="33">
        <f t="shared" si="4"/>
        <v>118.86</v>
      </c>
      <c r="Z6" s="33">
        <f t="shared" si="4"/>
        <v>119.68</v>
      </c>
      <c r="AA6" s="33">
        <f t="shared" si="4"/>
        <v>121.42</v>
      </c>
      <c r="AB6" s="33">
        <f t="shared" si="4"/>
        <v>108.96</v>
      </c>
      <c r="AC6" s="33">
        <f t="shared" si="4"/>
        <v>107.37</v>
      </c>
      <c r="AD6" s="33">
        <f t="shared" si="4"/>
        <v>107.57</v>
      </c>
      <c r="AE6" s="33">
        <f t="shared" si="4"/>
        <v>106.55</v>
      </c>
      <c r="AF6" s="33">
        <f t="shared" si="4"/>
        <v>110.01</v>
      </c>
      <c r="AG6" s="32" t="str">
        <f>IF(AG7="","",IF(AG7="-","【-】","【"&amp;SUBSTITUTE(TEXT(AG7,"#,##0.00"),"-","△")&amp;"】"))</f>
        <v>【113.03】</v>
      </c>
      <c r="AH6" s="32">
        <f>IF(AH7="",NA(),AH7)</f>
        <v>0</v>
      </c>
      <c r="AI6" s="32">
        <f t="shared" ref="AI6:AQ6" si="5">IF(AI7="",NA(),AI7)</f>
        <v>0</v>
      </c>
      <c r="AJ6" s="32">
        <f t="shared" si="5"/>
        <v>0</v>
      </c>
      <c r="AK6" s="32">
        <f t="shared" si="5"/>
        <v>0</v>
      </c>
      <c r="AL6" s="32">
        <f t="shared" si="5"/>
        <v>0</v>
      </c>
      <c r="AM6" s="33">
        <f t="shared" si="5"/>
        <v>7.45</v>
      </c>
      <c r="AN6" s="33">
        <f t="shared" si="5"/>
        <v>8.5</v>
      </c>
      <c r="AO6" s="33">
        <f t="shared" si="5"/>
        <v>9.34</v>
      </c>
      <c r="AP6" s="33">
        <f t="shared" si="5"/>
        <v>9.56</v>
      </c>
      <c r="AQ6" s="33">
        <f t="shared" si="5"/>
        <v>2.8</v>
      </c>
      <c r="AR6" s="32" t="str">
        <f>IF(AR7="","",IF(AR7="-","【-】","【"&amp;SUBSTITUTE(TEXT(AR7,"#,##0.00"),"-","△")&amp;"】"))</f>
        <v>【0.81】</v>
      </c>
      <c r="AS6" s="33">
        <f>IF(AS7="",NA(),AS7)</f>
        <v>1461.69</v>
      </c>
      <c r="AT6" s="33">
        <f t="shared" ref="AT6:BB6" si="6">IF(AT7="",NA(),AT7)</f>
        <v>3160.8</v>
      </c>
      <c r="AU6" s="33">
        <f t="shared" si="6"/>
        <v>581.57000000000005</v>
      </c>
      <c r="AV6" s="33">
        <f t="shared" si="6"/>
        <v>2087.69</v>
      </c>
      <c r="AW6" s="33">
        <f t="shared" si="6"/>
        <v>228.09</v>
      </c>
      <c r="AX6" s="33">
        <f t="shared" si="6"/>
        <v>969.16</v>
      </c>
      <c r="AY6" s="33">
        <f t="shared" si="6"/>
        <v>995.5</v>
      </c>
      <c r="AZ6" s="33">
        <f t="shared" si="6"/>
        <v>915.5</v>
      </c>
      <c r="BA6" s="33">
        <f t="shared" si="6"/>
        <v>963.24</v>
      </c>
      <c r="BB6" s="33">
        <f t="shared" si="6"/>
        <v>381.53</v>
      </c>
      <c r="BC6" s="32" t="str">
        <f>IF(BC7="","",IF(BC7="-","【-】","【"&amp;SUBSTITUTE(TEXT(BC7,"#,##0.00"),"-","△")&amp;"】"))</f>
        <v>【264.16】</v>
      </c>
      <c r="BD6" s="33">
        <f>IF(BD7="",NA(),BD7)</f>
        <v>476.89</v>
      </c>
      <c r="BE6" s="33">
        <f t="shared" ref="BE6:BM6" si="7">IF(BE7="",NA(),BE7)</f>
        <v>459.9</v>
      </c>
      <c r="BF6" s="33">
        <f t="shared" si="7"/>
        <v>513.01</v>
      </c>
      <c r="BG6" s="33">
        <f t="shared" si="7"/>
        <v>517.69000000000005</v>
      </c>
      <c r="BH6" s="33">
        <f t="shared" si="7"/>
        <v>531.87</v>
      </c>
      <c r="BI6" s="33">
        <f t="shared" si="7"/>
        <v>421.66</v>
      </c>
      <c r="BJ6" s="33">
        <f t="shared" si="7"/>
        <v>414.59</v>
      </c>
      <c r="BK6" s="33">
        <f t="shared" si="7"/>
        <v>404.78</v>
      </c>
      <c r="BL6" s="33">
        <f t="shared" si="7"/>
        <v>400.38</v>
      </c>
      <c r="BM6" s="33">
        <f t="shared" si="7"/>
        <v>393.27</v>
      </c>
      <c r="BN6" s="32" t="str">
        <f>IF(BN7="","",IF(BN7="-","【-】","【"&amp;SUBSTITUTE(TEXT(BN7,"#,##0.00"),"-","△")&amp;"】"))</f>
        <v>【283.72】</v>
      </c>
      <c r="BO6" s="33">
        <f>IF(BO7="",NA(),BO7)</f>
        <v>106.41</v>
      </c>
      <c r="BP6" s="33">
        <f t="shared" ref="BP6:BX6" si="8">IF(BP7="",NA(),BP7)</f>
        <v>110.75</v>
      </c>
      <c r="BQ6" s="33">
        <f t="shared" si="8"/>
        <v>109.57</v>
      </c>
      <c r="BR6" s="33">
        <f t="shared" si="8"/>
        <v>111.29</v>
      </c>
      <c r="BS6" s="33">
        <f t="shared" si="8"/>
        <v>113.7</v>
      </c>
      <c r="BT6" s="33">
        <f t="shared" si="8"/>
        <v>99.51</v>
      </c>
      <c r="BU6" s="33">
        <f t="shared" si="8"/>
        <v>97.71</v>
      </c>
      <c r="BV6" s="33">
        <f t="shared" si="8"/>
        <v>98.07</v>
      </c>
      <c r="BW6" s="33">
        <f t="shared" si="8"/>
        <v>96.56</v>
      </c>
      <c r="BX6" s="33">
        <f t="shared" si="8"/>
        <v>100.47</v>
      </c>
      <c r="BY6" s="32" t="str">
        <f>IF(BY7="","",IF(BY7="-","【-】","【"&amp;SUBSTITUTE(TEXT(BY7,"#,##0.00"),"-","△")&amp;"】"))</f>
        <v>【104.60】</v>
      </c>
      <c r="BZ6" s="33">
        <f>IF(BZ7="",NA(),BZ7)</f>
        <v>127.26</v>
      </c>
      <c r="CA6" s="33">
        <f t="shared" ref="CA6:CI6" si="9">IF(CA7="",NA(),CA7)</f>
        <v>121.46</v>
      </c>
      <c r="CB6" s="33">
        <f t="shared" si="9"/>
        <v>123.7</v>
      </c>
      <c r="CC6" s="33">
        <f t="shared" si="9"/>
        <v>122.22</v>
      </c>
      <c r="CD6" s="33">
        <f t="shared" si="9"/>
        <v>119.82</v>
      </c>
      <c r="CE6" s="33">
        <f t="shared" si="9"/>
        <v>171.34</v>
      </c>
      <c r="CF6" s="33">
        <f t="shared" si="9"/>
        <v>173.56</v>
      </c>
      <c r="CG6" s="33">
        <f t="shared" si="9"/>
        <v>172.26</v>
      </c>
      <c r="CH6" s="33">
        <f t="shared" si="9"/>
        <v>177.14</v>
      </c>
      <c r="CI6" s="33">
        <f t="shared" si="9"/>
        <v>169.82</v>
      </c>
      <c r="CJ6" s="32" t="str">
        <f>IF(CJ7="","",IF(CJ7="-","【-】","【"&amp;SUBSTITUTE(TEXT(CJ7,"#,##0.00"),"-","△")&amp;"】"))</f>
        <v>【164.21】</v>
      </c>
      <c r="CK6" s="33">
        <f>IF(CK7="",NA(),CK7)</f>
        <v>71.260000000000005</v>
      </c>
      <c r="CL6" s="33">
        <f t="shared" ref="CL6:CT6" si="10">IF(CL7="",NA(),CL7)</f>
        <v>71.72</v>
      </c>
      <c r="CM6" s="33">
        <f t="shared" si="10"/>
        <v>70.790000000000006</v>
      </c>
      <c r="CN6" s="33">
        <f t="shared" si="10"/>
        <v>72.760000000000005</v>
      </c>
      <c r="CO6" s="33">
        <f t="shared" si="10"/>
        <v>67.3</v>
      </c>
      <c r="CP6" s="33">
        <f t="shared" si="10"/>
        <v>56.8</v>
      </c>
      <c r="CQ6" s="33">
        <f t="shared" si="10"/>
        <v>55.84</v>
      </c>
      <c r="CR6" s="33">
        <f t="shared" si="10"/>
        <v>55.68</v>
      </c>
      <c r="CS6" s="33">
        <f t="shared" si="10"/>
        <v>55.64</v>
      </c>
      <c r="CT6" s="33">
        <f t="shared" si="10"/>
        <v>55.13</v>
      </c>
      <c r="CU6" s="32" t="str">
        <f>IF(CU7="","",IF(CU7="-","【-】","【"&amp;SUBSTITUTE(TEXT(CU7,"#,##0.00"),"-","△")&amp;"】"))</f>
        <v>【59.80】</v>
      </c>
      <c r="CV6" s="33">
        <f>IF(CV7="",NA(),CV7)</f>
        <v>90.08</v>
      </c>
      <c r="CW6" s="33">
        <f t="shared" ref="CW6:DE6" si="11">IF(CW7="",NA(),CW7)</f>
        <v>90.45</v>
      </c>
      <c r="CX6" s="33">
        <f t="shared" si="11"/>
        <v>89.3</v>
      </c>
      <c r="CY6" s="33">
        <f t="shared" si="11"/>
        <v>87.85</v>
      </c>
      <c r="CZ6" s="33">
        <f t="shared" si="11"/>
        <v>93.06</v>
      </c>
      <c r="DA6" s="33">
        <f t="shared" si="11"/>
        <v>83.67</v>
      </c>
      <c r="DB6" s="33">
        <f t="shared" si="11"/>
        <v>83.11</v>
      </c>
      <c r="DC6" s="33">
        <f t="shared" si="11"/>
        <v>83.18</v>
      </c>
      <c r="DD6" s="33">
        <f t="shared" si="11"/>
        <v>83.09</v>
      </c>
      <c r="DE6" s="33">
        <f t="shared" si="11"/>
        <v>83</v>
      </c>
      <c r="DF6" s="32" t="str">
        <f>IF(DF7="","",IF(DF7="-","【-】","【"&amp;SUBSTITUTE(TEXT(DF7,"#,##0.00"),"-","△")&amp;"】"))</f>
        <v>【89.78】</v>
      </c>
      <c r="DG6" s="33">
        <f>IF(DG7="",NA(),DG7)</f>
        <v>39.979999999999997</v>
      </c>
      <c r="DH6" s="33">
        <f t="shared" ref="DH6:DP6" si="12">IF(DH7="",NA(),DH7)</f>
        <v>41.41</v>
      </c>
      <c r="DI6" s="33">
        <f t="shared" si="12"/>
        <v>42.94</v>
      </c>
      <c r="DJ6" s="33">
        <f t="shared" si="12"/>
        <v>44.11</v>
      </c>
      <c r="DK6" s="33">
        <f t="shared" si="12"/>
        <v>42.98</v>
      </c>
      <c r="DL6" s="33">
        <f t="shared" si="12"/>
        <v>36.21</v>
      </c>
      <c r="DM6" s="33">
        <f t="shared" si="12"/>
        <v>37.090000000000003</v>
      </c>
      <c r="DN6" s="33">
        <f t="shared" si="12"/>
        <v>38.07</v>
      </c>
      <c r="DO6" s="33">
        <f t="shared" si="12"/>
        <v>39.06</v>
      </c>
      <c r="DP6" s="33">
        <f t="shared" si="12"/>
        <v>46.66</v>
      </c>
      <c r="DQ6" s="32" t="str">
        <f>IF(DQ7="","",IF(DQ7="-","【-】","【"&amp;SUBSTITUTE(TEXT(DQ7,"#,##0.00"),"-","△")&amp;"】"))</f>
        <v>【46.31】</v>
      </c>
      <c r="DR6" s="33">
        <f>IF(DR7="",NA(),DR7)</f>
        <v>0.91</v>
      </c>
      <c r="DS6" s="33">
        <f t="shared" ref="DS6:EA6" si="13">IF(DS7="",NA(),DS7)</f>
        <v>0.74</v>
      </c>
      <c r="DT6" s="33">
        <f t="shared" si="13"/>
        <v>0.36</v>
      </c>
      <c r="DU6" s="33">
        <f t="shared" si="13"/>
        <v>0.17</v>
      </c>
      <c r="DV6" s="33">
        <f t="shared" si="13"/>
        <v>0.17</v>
      </c>
      <c r="DW6" s="33">
        <f t="shared" si="13"/>
        <v>6.46</v>
      </c>
      <c r="DX6" s="33">
        <f t="shared" si="13"/>
        <v>6.63</v>
      </c>
      <c r="DY6" s="33">
        <f t="shared" si="13"/>
        <v>7.73</v>
      </c>
      <c r="DZ6" s="33">
        <f t="shared" si="13"/>
        <v>8.8699999999999992</v>
      </c>
      <c r="EA6" s="33">
        <f t="shared" si="13"/>
        <v>9.85</v>
      </c>
      <c r="EB6" s="32" t="str">
        <f>IF(EB7="","",IF(EB7="-","【-】","【"&amp;SUBSTITUTE(TEXT(EB7,"#,##0.00"),"-","△")&amp;"】"))</f>
        <v>【12.42】</v>
      </c>
      <c r="EC6" s="33">
        <f>IF(EC7="",NA(),EC7)</f>
        <v>1.17</v>
      </c>
      <c r="ED6" s="33">
        <f t="shared" ref="ED6:EL6" si="14">IF(ED7="",NA(),ED7)</f>
        <v>1.22</v>
      </c>
      <c r="EE6" s="33">
        <f t="shared" si="14"/>
        <v>0.66</v>
      </c>
      <c r="EF6" s="33">
        <f t="shared" si="14"/>
        <v>0.81</v>
      </c>
      <c r="EG6" s="33">
        <f t="shared" si="14"/>
        <v>0.41</v>
      </c>
      <c r="EH6" s="33">
        <f t="shared" si="14"/>
        <v>0.79</v>
      </c>
      <c r="EI6" s="33">
        <f t="shared" si="14"/>
        <v>0.78</v>
      </c>
      <c r="EJ6" s="33">
        <f t="shared" si="14"/>
        <v>0.67</v>
      </c>
      <c r="EK6" s="33">
        <f t="shared" si="14"/>
        <v>0.67</v>
      </c>
      <c r="EL6" s="33">
        <f t="shared" si="14"/>
        <v>0.66</v>
      </c>
      <c r="EM6" s="32" t="str">
        <f>IF(EM7="","",IF(EM7="-","【-】","【"&amp;SUBSTITUTE(TEXT(EM7,"#,##0.00"),"-","△")&amp;"】"))</f>
        <v>【0.78】</v>
      </c>
    </row>
    <row r="7" spans="1:143" s="34" customFormat="1">
      <c r="A7" s="26"/>
      <c r="B7" s="35">
        <v>2014</v>
      </c>
      <c r="C7" s="35">
        <v>453412</v>
      </c>
      <c r="D7" s="35">
        <v>46</v>
      </c>
      <c r="E7" s="35">
        <v>1</v>
      </c>
      <c r="F7" s="35">
        <v>0</v>
      </c>
      <c r="G7" s="35">
        <v>1</v>
      </c>
      <c r="H7" s="35" t="s">
        <v>93</v>
      </c>
      <c r="I7" s="35" t="s">
        <v>94</v>
      </c>
      <c r="J7" s="35" t="s">
        <v>95</v>
      </c>
      <c r="K7" s="35" t="s">
        <v>96</v>
      </c>
      <c r="L7" s="35" t="s">
        <v>97</v>
      </c>
      <c r="M7" s="36" t="s">
        <v>98</v>
      </c>
      <c r="N7" s="36">
        <v>50.93</v>
      </c>
      <c r="O7" s="36">
        <v>99.37</v>
      </c>
      <c r="P7" s="36">
        <v>2592</v>
      </c>
      <c r="Q7" s="36">
        <v>25968</v>
      </c>
      <c r="R7" s="36">
        <v>110.02</v>
      </c>
      <c r="S7" s="36">
        <v>236.03</v>
      </c>
      <c r="T7" s="36">
        <v>25780</v>
      </c>
      <c r="U7" s="36">
        <v>14.13</v>
      </c>
      <c r="V7" s="36">
        <v>1824.49</v>
      </c>
      <c r="W7" s="36">
        <v>115.58</v>
      </c>
      <c r="X7" s="36">
        <v>119.12</v>
      </c>
      <c r="Y7" s="36">
        <v>118.86</v>
      </c>
      <c r="Z7" s="36">
        <v>119.68</v>
      </c>
      <c r="AA7" s="36">
        <v>121.42</v>
      </c>
      <c r="AB7" s="36">
        <v>108.96</v>
      </c>
      <c r="AC7" s="36">
        <v>107.37</v>
      </c>
      <c r="AD7" s="36">
        <v>107.57</v>
      </c>
      <c r="AE7" s="36">
        <v>106.55</v>
      </c>
      <c r="AF7" s="36">
        <v>110.01</v>
      </c>
      <c r="AG7" s="36">
        <v>113.03</v>
      </c>
      <c r="AH7" s="36">
        <v>0</v>
      </c>
      <c r="AI7" s="36">
        <v>0</v>
      </c>
      <c r="AJ7" s="36">
        <v>0</v>
      </c>
      <c r="AK7" s="36">
        <v>0</v>
      </c>
      <c r="AL7" s="36">
        <v>0</v>
      </c>
      <c r="AM7" s="36">
        <v>7.45</v>
      </c>
      <c r="AN7" s="36">
        <v>8.5</v>
      </c>
      <c r="AO7" s="36">
        <v>9.34</v>
      </c>
      <c r="AP7" s="36">
        <v>9.56</v>
      </c>
      <c r="AQ7" s="36">
        <v>2.8</v>
      </c>
      <c r="AR7" s="36">
        <v>0.81</v>
      </c>
      <c r="AS7" s="36">
        <v>1461.69</v>
      </c>
      <c r="AT7" s="36">
        <v>3160.8</v>
      </c>
      <c r="AU7" s="36">
        <v>581.57000000000005</v>
      </c>
      <c r="AV7" s="36">
        <v>2087.69</v>
      </c>
      <c r="AW7" s="36">
        <v>228.09</v>
      </c>
      <c r="AX7" s="36">
        <v>969.16</v>
      </c>
      <c r="AY7" s="36">
        <v>995.5</v>
      </c>
      <c r="AZ7" s="36">
        <v>915.5</v>
      </c>
      <c r="BA7" s="36">
        <v>963.24</v>
      </c>
      <c r="BB7" s="36">
        <v>381.53</v>
      </c>
      <c r="BC7" s="36">
        <v>264.16000000000003</v>
      </c>
      <c r="BD7" s="36">
        <v>476.89</v>
      </c>
      <c r="BE7" s="36">
        <v>459.9</v>
      </c>
      <c r="BF7" s="36">
        <v>513.01</v>
      </c>
      <c r="BG7" s="36">
        <v>517.69000000000005</v>
      </c>
      <c r="BH7" s="36">
        <v>531.87</v>
      </c>
      <c r="BI7" s="36">
        <v>421.66</v>
      </c>
      <c r="BJ7" s="36">
        <v>414.59</v>
      </c>
      <c r="BK7" s="36">
        <v>404.78</v>
      </c>
      <c r="BL7" s="36">
        <v>400.38</v>
      </c>
      <c r="BM7" s="36">
        <v>393.27</v>
      </c>
      <c r="BN7" s="36">
        <v>283.72000000000003</v>
      </c>
      <c r="BO7" s="36">
        <v>106.41</v>
      </c>
      <c r="BP7" s="36">
        <v>110.75</v>
      </c>
      <c r="BQ7" s="36">
        <v>109.57</v>
      </c>
      <c r="BR7" s="36">
        <v>111.29</v>
      </c>
      <c r="BS7" s="36">
        <v>113.7</v>
      </c>
      <c r="BT7" s="36">
        <v>99.51</v>
      </c>
      <c r="BU7" s="36">
        <v>97.71</v>
      </c>
      <c r="BV7" s="36">
        <v>98.07</v>
      </c>
      <c r="BW7" s="36">
        <v>96.56</v>
      </c>
      <c r="BX7" s="36">
        <v>100.47</v>
      </c>
      <c r="BY7" s="36">
        <v>104.6</v>
      </c>
      <c r="BZ7" s="36">
        <v>127.26</v>
      </c>
      <c r="CA7" s="36">
        <v>121.46</v>
      </c>
      <c r="CB7" s="36">
        <v>123.7</v>
      </c>
      <c r="CC7" s="36">
        <v>122.22</v>
      </c>
      <c r="CD7" s="36">
        <v>119.82</v>
      </c>
      <c r="CE7" s="36">
        <v>171.34</v>
      </c>
      <c r="CF7" s="36">
        <v>173.56</v>
      </c>
      <c r="CG7" s="36">
        <v>172.26</v>
      </c>
      <c r="CH7" s="36">
        <v>177.14</v>
      </c>
      <c r="CI7" s="36">
        <v>169.82</v>
      </c>
      <c r="CJ7" s="36">
        <v>164.21</v>
      </c>
      <c r="CK7" s="36">
        <v>71.260000000000005</v>
      </c>
      <c r="CL7" s="36">
        <v>71.72</v>
      </c>
      <c r="CM7" s="36">
        <v>70.790000000000006</v>
      </c>
      <c r="CN7" s="36">
        <v>72.760000000000005</v>
      </c>
      <c r="CO7" s="36">
        <v>67.3</v>
      </c>
      <c r="CP7" s="36">
        <v>56.8</v>
      </c>
      <c r="CQ7" s="36">
        <v>55.84</v>
      </c>
      <c r="CR7" s="36">
        <v>55.68</v>
      </c>
      <c r="CS7" s="36">
        <v>55.64</v>
      </c>
      <c r="CT7" s="36">
        <v>55.13</v>
      </c>
      <c r="CU7" s="36">
        <v>59.8</v>
      </c>
      <c r="CV7" s="36">
        <v>90.08</v>
      </c>
      <c r="CW7" s="36">
        <v>90.45</v>
      </c>
      <c r="CX7" s="36">
        <v>89.3</v>
      </c>
      <c r="CY7" s="36">
        <v>87.85</v>
      </c>
      <c r="CZ7" s="36">
        <v>93.06</v>
      </c>
      <c r="DA7" s="36">
        <v>83.67</v>
      </c>
      <c r="DB7" s="36">
        <v>83.11</v>
      </c>
      <c r="DC7" s="36">
        <v>83.18</v>
      </c>
      <c r="DD7" s="36">
        <v>83.09</v>
      </c>
      <c r="DE7" s="36">
        <v>83</v>
      </c>
      <c r="DF7" s="36">
        <v>89.78</v>
      </c>
      <c r="DG7" s="36">
        <v>39.979999999999997</v>
      </c>
      <c r="DH7" s="36">
        <v>41.41</v>
      </c>
      <c r="DI7" s="36">
        <v>42.94</v>
      </c>
      <c r="DJ7" s="36">
        <v>44.11</v>
      </c>
      <c r="DK7" s="36">
        <v>42.98</v>
      </c>
      <c r="DL7" s="36">
        <v>36.21</v>
      </c>
      <c r="DM7" s="36">
        <v>37.090000000000003</v>
      </c>
      <c r="DN7" s="36">
        <v>38.07</v>
      </c>
      <c r="DO7" s="36">
        <v>39.06</v>
      </c>
      <c r="DP7" s="36">
        <v>46.66</v>
      </c>
      <c r="DQ7" s="36">
        <v>46.31</v>
      </c>
      <c r="DR7" s="36">
        <v>0.91</v>
      </c>
      <c r="DS7" s="36">
        <v>0.74</v>
      </c>
      <c r="DT7" s="36">
        <v>0.36</v>
      </c>
      <c r="DU7" s="36">
        <v>0.17</v>
      </c>
      <c r="DV7" s="36">
        <v>0.17</v>
      </c>
      <c r="DW7" s="36">
        <v>6.46</v>
      </c>
      <c r="DX7" s="36">
        <v>6.63</v>
      </c>
      <c r="DY7" s="36">
        <v>7.73</v>
      </c>
      <c r="DZ7" s="36">
        <v>8.8699999999999992</v>
      </c>
      <c r="EA7" s="36">
        <v>9.85</v>
      </c>
      <c r="EB7" s="36">
        <v>12.42</v>
      </c>
      <c r="EC7" s="36">
        <v>1.17</v>
      </c>
      <c r="ED7" s="36">
        <v>1.22</v>
      </c>
      <c r="EE7" s="36">
        <v>0.66</v>
      </c>
      <c r="EF7" s="36">
        <v>0.81</v>
      </c>
      <c r="EG7" s="36">
        <v>0.41</v>
      </c>
      <c r="EH7" s="36">
        <v>0.79</v>
      </c>
      <c r="EI7" s="36">
        <v>0.78</v>
      </c>
      <c r="EJ7" s="36">
        <v>0.67</v>
      </c>
      <c r="EK7" s="36">
        <v>0.67</v>
      </c>
      <c r="EL7" s="36">
        <v>0.66</v>
      </c>
      <c r="EM7" s="36">
        <v>0.78</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川野 浩</cp:lastModifiedBy>
  <cp:lastPrinted>2016-02-26T07:15:40Z</cp:lastPrinted>
  <dcterms:created xsi:type="dcterms:W3CDTF">2016-02-03T07:30:33Z</dcterms:created>
  <dcterms:modified xsi:type="dcterms:W3CDTF">2016-02-26T08:08:18Z</dcterms:modified>
  <cp:category/>
</cp:coreProperties>
</file>