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AI8" i="4" s="1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R10" i="4"/>
  <c r="J10" i="4"/>
  <c r="B10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<sst xmlns="http://schemas.openxmlformats.org/spreadsheetml/2006/main" count="218" uniqueCount="108">
  <si>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</si>
  <si>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</si>
  <si>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</si>
  <si>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</si>
  <si>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</si>
  <si>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</si>
  <si>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</si>
  <si>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</si>
  <si>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</si>
  <si>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</si>
  <si>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</si>
  <si>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</si>
  <si>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</si>
  <si>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</si>
  <si>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</si>
  <si>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</si>
  <si>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</si>
  <si>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</si>
  <si>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</si>
  <si>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</si>
  <si>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</si>
  <si>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</si>
  <si>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</si>
  <si>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</si>
  <si>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</si>
  <si>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</si>
  <si>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</si>
  <si>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</si>
  <si>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</si>
  <si>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</si>
  <si>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</si>
  <si>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</si>
  <si>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</si>
  <si>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</si>
  <si>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</si>
  <si>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</si>
  <si>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</si>
  <si>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</si>
  <si>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</si>
  <si>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</si>
  <si>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</si>
  <si>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</si>
  <si>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</si>
  <si>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</si>
  <si>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</si>
  <si>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</si>
  <si>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</si>
  <si>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</si>
  <si>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</si>
  <si>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</si>
  <si>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</si>
  <si>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</si>
  <si>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</si>
  <si>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</si>
  <si>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</si>
  <si>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</si>
  <si>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</si>
  <si>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</si>
  <si>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</si>
  <si>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</si>
  <si>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</si>
  <si>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</si>
  <si>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</si>
  <si>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</si>
  <si>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</si>
  <si>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</si>
  <si>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</si>
  <si>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</si>
  <si>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</si>
  <si>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</si>
  <si>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</si>
  <si>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</si>
  <si>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</si>
  <si>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</si>
  <si>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</si>
  <si>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</si>
  <si>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</si>
  <si>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</si>
  <si>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</si>
  <si>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</si>
  <si>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</si>
  <si>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</si>
  <si>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</si>
  <si>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</si>
  <si>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</si>
  <si>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</si>
  <si>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</si>
  <si>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</si>
  <si>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</si>
  <si>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</si>
  <si>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</si>
  <si>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</si>
  <si>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</si>
  <si>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日之影町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</si>
  <si>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</si>
  <si>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</si>
  <si>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</si>
  <si>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</si>
  <si>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</si>
  <si>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</si>
  <si>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</si>
  <si>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</si>
  <si>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</si>
  <si>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</si>
  <si>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</si>
  <si>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給水人口の減少及び高齢化による使用水量、料金収入の減少は、歯止めがかかりにくい問題です。よって、経営の健全化・効率性・老朽化対策を図る必要があり、統合完了後は適切な料金改定を行いたいと考えています。</t>
    <rPh sb="1" eb="3">
      <t>キュウスイ</t>
    </rPh>
    <rPh sb="3" eb="5">
      <t>ジンコウ</t>
    </rPh>
    <rPh sb="6" eb="8">
      <t>ゲンショウ</t>
    </rPh>
    <rPh sb="8" eb="9">
      <t>オヨ</t>
    </rPh>
    <rPh sb="10" eb="13">
      <t>コウレイカ</t>
    </rPh>
    <rPh sb="16" eb="18">
      <t>シヨウ</t>
    </rPh>
    <rPh sb="18" eb="20">
      <t>スイリョウ</t>
    </rPh>
    <rPh sb="21" eb="23">
      <t>リョウキン</t>
    </rPh>
    <rPh sb="23" eb="25">
      <t>シュウニュウ</t>
    </rPh>
    <rPh sb="26" eb="28">
      <t>ゲンショウ</t>
    </rPh>
    <rPh sb="30" eb="32">
      <t>ハド</t>
    </rPh>
    <rPh sb="40" eb="42">
      <t>モンダイ</t>
    </rPh>
    <rPh sb="49" eb="51">
      <t>ケイエイ</t>
    </rPh>
    <rPh sb="52" eb="55">
      <t>ケンゼンカ</t>
    </rPh>
    <rPh sb="56" eb="59">
      <t>コウリツセイ</t>
    </rPh>
    <rPh sb="60" eb="63">
      <t>ロウキュウカ</t>
    </rPh>
    <rPh sb="63" eb="65">
      <t>タイサク</t>
    </rPh>
    <rPh sb="66" eb="67">
      <t>ハカ</t>
    </rPh>
    <rPh sb="68" eb="70">
      <t>ヒツヨウ</t>
    </rPh>
    <rPh sb="74" eb="76">
      <t>トウゴウ</t>
    </rPh>
    <rPh sb="76" eb="78">
      <t>カンリョウ</t>
    </rPh>
    <rPh sb="78" eb="79">
      <t>ゴ</t>
    </rPh>
    <rPh sb="80" eb="82">
      <t>テキセツ</t>
    </rPh>
    <rPh sb="83" eb="85">
      <t>リョウキン</t>
    </rPh>
    <rPh sb="85" eb="87">
      <t>カイテイ</t>
    </rPh>
    <rPh sb="88" eb="89">
      <t>オコナ</t>
    </rPh>
    <rPh sb="93" eb="94">
      <t>カンガ</t>
    </rPh>
    <phoneticPr fontId="4"/>
  </si>
  <si>
    <t>　浄水施設については、法定耐用年数を超えている施設もあるので、メンテナンスによって施設の長寿命化に努めています。
　管路については、法定耐用年数を超えている箇所も多いが、更新以外に方法が無い中、財源の問題もあってなかなか更新が進んでおらず、老朽化の課題を抱えている状況です。
　統合事業完了後は、限られた財源を踏まえた計画的な施設の更新が必要です。</t>
    <rPh sb="1" eb="3">
      <t>ジョウスイ</t>
    </rPh>
    <rPh sb="3" eb="5">
      <t>シセツ</t>
    </rPh>
    <rPh sb="11" eb="13">
      <t>ホウテイ</t>
    </rPh>
    <rPh sb="13" eb="15">
      <t>タイヨウ</t>
    </rPh>
    <rPh sb="15" eb="17">
      <t>ネンスウ</t>
    </rPh>
    <rPh sb="18" eb="19">
      <t>コ</t>
    </rPh>
    <rPh sb="23" eb="25">
      <t>シセツ</t>
    </rPh>
    <rPh sb="41" eb="43">
      <t>シセツ</t>
    </rPh>
    <rPh sb="44" eb="47">
      <t>チョウジュミョウ</t>
    </rPh>
    <rPh sb="47" eb="48">
      <t>カ</t>
    </rPh>
    <rPh sb="49" eb="50">
      <t>ツト</t>
    </rPh>
    <rPh sb="58" eb="60">
      <t>カンロ</t>
    </rPh>
    <rPh sb="66" eb="68">
      <t>ホウテイ</t>
    </rPh>
    <rPh sb="68" eb="70">
      <t>タイヨウ</t>
    </rPh>
    <rPh sb="70" eb="72">
      <t>ネンスウ</t>
    </rPh>
    <rPh sb="73" eb="74">
      <t>コ</t>
    </rPh>
    <rPh sb="78" eb="80">
      <t>カショ</t>
    </rPh>
    <rPh sb="81" eb="82">
      <t>オオ</t>
    </rPh>
    <rPh sb="85" eb="87">
      <t>コウシン</t>
    </rPh>
    <rPh sb="87" eb="89">
      <t>イガイ</t>
    </rPh>
    <rPh sb="90" eb="92">
      <t>ホウホウ</t>
    </rPh>
    <rPh sb="93" eb="94">
      <t>ナ</t>
    </rPh>
    <rPh sb="95" eb="96">
      <t>ナカ</t>
    </rPh>
    <rPh sb="97" eb="99">
      <t>ザイゲン</t>
    </rPh>
    <rPh sb="100" eb="102">
      <t>モンダイ</t>
    </rPh>
    <rPh sb="110" eb="112">
      <t>コウシン</t>
    </rPh>
    <rPh sb="113" eb="114">
      <t>スス</t>
    </rPh>
    <rPh sb="120" eb="123">
      <t>ロウキュウカ</t>
    </rPh>
    <rPh sb="124" eb="126">
      <t>カダイ</t>
    </rPh>
    <rPh sb="127" eb="128">
      <t>カカ</t>
    </rPh>
    <rPh sb="132" eb="134">
      <t>ジョウキョウ</t>
    </rPh>
    <rPh sb="139" eb="141">
      <t>トウゴウ</t>
    </rPh>
    <rPh sb="141" eb="143">
      <t>ジギョウ</t>
    </rPh>
    <rPh sb="143" eb="146">
      <t>カンリョウゴ</t>
    </rPh>
    <rPh sb="148" eb="149">
      <t>カギ</t>
    </rPh>
    <rPh sb="152" eb="154">
      <t>ザイゲン</t>
    </rPh>
    <rPh sb="155" eb="156">
      <t>フ</t>
    </rPh>
    <rPh sb="159" eb="161">
      <t>ケイカク</t>
    </rPh>
    <rPh sb="161" eb="162">
      <t>テキ</t>
    </rPh>
    <rPh sb="163" eb="165">
      <t>シセツ</t>
    </rPh>
    <rPh sb="166" eb="168">
      <t>コウシン</t>
    </rPh>
    <rPh sb="169" eb="171">
      <t>ヒツヨウ</t>
    </rPh>
    <phoneticPr fontId="4"/>
  </si>
  <si>
    <t>　当町の簡易水道については、収益的収支比率が100％を下回っており、単年度会計では赤字であることから、経営の健全性が確保されているとはいえません。
　給水人口の減少及び高齢化の影響により使用水量が減少し、水道料金収入の減少につながっています。
　また、施設の老朽化により、施設の維持管理費が増加しているため、一般会計からの繰入が増加しています。
　上記理由によって、類似団体の平均と比較して給水原価は高額となっているとともに、施設利用率は低く、経営の効率性に課題があります。
　平成２９年４月の簡易水道の統合（８簡易水道を統合）に向けて、給水区域の拡張に伴う施設建設を行っている為、今後、企業債償還の増による歳出の増加が見込まれます。
　なお、有収率については、約９０％を保っているので問題ないと思われます。</t>
    <rPh sb="1" eb="3">
      <t>トウチョウ</t>
    </rPh>
    <rPh sb="4" eb="6">
      <t>カンイ</t>
    </rPh>
    <rPh sb="6" eb="8">
      <t>スイドウ</t>
    </rPh>
    <rPh sb="75" eb="77">
      <t>キュウスイ</t>
    </rPh>
    <rPh sb="77" eb="79">
      <t>ジンコウ</t>
    </rPh>
    <rPh sb="80" eb="82">
      <t>ゲンショウ</t>
    </rPh>
    <rPh sb="82" eb="83">
      <t>オヨ</t>
    </rPh>
    <rPh sb="84" eb="87">
      <t>コウレイカ</t>
    </rPh>
    <rPh sb="88" eb="90">
      <t>エイキョウ</t>
    </rPh>
    <rPh sb="93" eb="95">
      <t>シヨウ</t>
    </rPh>
    <rPh sb="95" eb="97">
      <t>スイリョウ</t>
    </rPh>
    <rPh sb="98" eb="100">
      <t>ゲンショウ</t>
    </rPh>
    <rPh sb="102" eb="104">
      <t>スイドウ</t>
    </rPh>
    <rPh sb="104" eb="106">
      <t>リョウキン</t>
    </rPh>
    <rPh sb="106" eb="108">
      <t>シュウニュウ</t>
    </rPh>
    <rPh sb="109" eb="111">
      <t>ゲンショウ</t>
    </rPh>
    <rPh sb="126" eb="128">
      <t>シセツ</t>
    </rPh>
    <rPh sb="129" eb="132">
      <t>ロウキュウカ</t>
    </rPh>
    <rPh sb="136" eb="138">
      <t>シセツ</t>
    </rPh>
    <rPh sb="139" eb="141">
      <t>イジ</t>
    </rPh>
    <rPh sb="141" eb="143">
      <t>カンリ</t>
    </rPh>
    <rPh sb="143" eb="144">
      <t>ヒ</t>
    </rPh>
    <rPh sb="145" eb="147">
      <t>ゾウカ</t>
    </rPh>
    <rPh sb="154" eb="156">
      <t>イッパン</t>
    </rPh>
    <rPh sb="156" eb="158">
      <t>カイケイ</t>
    </rPh>
    <rPh sb="161" eb="162">
      <t>ク</t>
    </rPh>
    <rPh sb="162" eb="163">
      <t>イ</t>
    </rPh>
    <rPh sb="164" eb="166">
      <t>ゾウカ</t>
    </rPh>
    <rPh sb="174" eb="176">
      <t>ジョウキ</t>
    </rPh>
    <rPh sb="176" eb="178">
      <t>リユウ</t>
    </rPh>
    <rPh sb="183" eb="185">
      <t>ルイジ</t>
    </rPh>
    <rPh sb="185" eb="187">
      <t>ダンタイ</t>
    </rPh>
    <rPh sb="188" eb="190">
      <t>ヘイキン</t>
    </rPh>
    <rPh sb="191" eb="193">
      <t>ヒカク</t>
    </rPh>
    <rPh sb="195" eb="197">
      <t>キュウスイ</t>
    </rPh>
    <rPh sb="197" eb="199">
      <t>ゲンカ</t>
    </rPh>
    <rPh sb="213" eb="215">
      <t>シセツ</t>
    </rPh>
    <rPh sb="215" eb="218">
      <t>リヨウリツ</t>
    </rPh>
    <rPh sb="222" eb="224">
      <t>ケイエイ</t>
    </rPh>
    <rPh sb="225" eb="228">
      <t>コウリツセイ</t>
    </rPh>
    <rPh sb="229" eb="231">
      <t>カダイ</t>
    </rPh>
    <rPh sb="239" eb="241">
      <t>ヘイセイ</t>
    </rPh>
    <rPh sb="243" eb="244">
      <t>ネン</t>
    </rPh>
    <rPh sb="245" eb="246">
      <t>ガツ</t>
    </rPh>
    <rPh sb="247" eb="249">
      <t>カンイ</t>
    </rPh>
    <rPh sb="249" eb="251">
      <t>スイドウ</t>
    </rPh>
    <rPh sb="252" eb="254">
      <t>トウゴウ</t>
    </rPh>
    <rPh sb="256" eb="258">
      <t>カンイ</t>
    </rPh>
    <rPh sb="258" eb="260">
      <t>スイドウ</t>
    </rPh>
    <rPh sb="261" eb="263">
      <t>トウゴウ</t>
    </rPh>
    <rPh sb="265" eb="266">
      <t>ム</t>
    </rPh>
    <rPh sb="269" eb="271">
      <t>キュウスイ</t>
    </rPh>
    <rPh sb="271" eb="273">
      <t>クイキ</t>
    </rPh>
    <rPh sb="274" eb="276">
      <t>カクチョウ</t>
    </rPh>
    <rPh sb="277" eb="278">
      <t>トモナ</t>
    </rPh>
    <rPh sb="279" eb="281">
      <t>シセツ</t>
    </rPh>
    <rPh sb="281" eb="283">
      <t>ケンセツ</t>
    </rPh>
    <rPh sb="284" eb="285">
      <t>オコナ</t>
    </rPh>
    <rPh sb="289" eb="290">
      <t>タメ</t>
    </rPh>
    <rPh sb="291" eb="293">
      <t>コンゴ</t>
    </rPh>
    <rPh sb="294" eb="297">
      <t>キギョウサイ</t>
    </rPh>
    <rPh sb="297" eb="299">
      <t>ショウカン</t>
    </rPh>
    <rPh sb="300" eb="301">
      <t>ゾウ</t>
    </rPh>
    <rPh sb="304" eb="306">
      <t>サイシュツ</t>
    </rPh>
    <rPh sb="307" eb="309">
      <t>ゾウカ</t>
    </rPh>
    <rPh sb="310" eb="312">
      <t>ミコ</t>
    </rPh>
    <rPh sb="322" eb="325">
      <t>ユウシュウリツ</t>
    </rPh>
    <rPh sb="331" eb="332">
      <t>ヤク</t>
    </rPh>
    <rPh sb="336" eb="337">
      <t>タモ</t>
    </rPh>
    <rPh sb="343" eb="345">
      <t>モンダイ</t>
    </rPh>
    <rPh sb="348" eb="349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</si>
</sst>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7.0000000000000007E-2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6688"/>
        <c:axId val="15311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6688"/>
        <c:axId val="153112960"/>
      </c:lineChart>
      <c:dateAx>
        <c:axId val="15310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112960"/>
        <c:crosses val="autoZero"/>
        <c:auto val="1"/>
        <c:lblOffset val="100"/>
        <c:baseTimeUnit val="years"/>
      </c:dateAx>
      <c:valAx>
        <c:axId val="15311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0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38.450000000000003</c:v>
                </c:pt>
                <c:pt idx="1">
                  <c:v>37.520000000000003</c:v>
                </c:pt>
                <c:pt idx="2">
                  <c:v>37.21</c:v>
                </c:pt>
                <c:pt idx="3">
                  <c:v>36.380000000000003</c:v>
                </c:pt>
                <c:pt idx="4">
                  <c:v>35.659999999999997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89920"/>
        <c:axId val="15870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89920"/>
        <c:axId val="158708480"/>
      </c:lineChart>
      <c:dateAx>
        <c:axId val="158689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708480"/>
        <c:crosses val="autoZero"/>
        <c:auto val="1"/>
        <c:lblOffset val="100"/>
        <c:baseTimeUnit val="years"/>
      </c:dateAx>
      <c:valAx>
        <c:axId val="15870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689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90</c:v>
                </c:pt>
                <c:pt idx="1">
                  <c:v>90.09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78112"/>
        <c:axId val="15718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78112"/>
        <c:axId val="157180288"/>
      </c:lineChart>
      <c:dateAx>
        <c:axId val="15717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180288"/>
        <c:crosses val="autoZero"/>
        <c:auto val="1"/>
        <c:lblOffset val="100"/>
        <c:baseTimeUnit val="years"/>
      </c:dateAx>
      <c:valAx>
        <c:axId val="15718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17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85.51</c:v>
                </c:pt>
                <c:pt idx="1">
                  <c:v>86.82</c:v>
                </c:pt>
                <c:pt idx="2">
                  <c:v>85.38</c:v>
                </c:pt>
                <c:pt idx="3">
                  <c:v>86.63</c:v>
                </c:pt>
                <c:pt idx="4">
                  <c:v>90.4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47264"/>
        <c:axId val="15322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47264"/>
        <c:axId val="153223168"/>
      </c:lineChart>
      <c:dateAx>
        <c:axId val="15314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223168"/>
        <c:crosses val="autoZero"/>
        <c:auto val="1"/>
        <c:lblOffset val="100"/>
        <c:baseTimeUnit val="years"/>
      </c:dateAx>
      <c:valAx>
        <c:axId val="15322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14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253376"/>
        <c:axId val="15325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53376"/>
        <c:axId val="153255296"/>
      </c:lineChart>
      <c:dateAx>
        <c:axId val="15325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255296"/>
        <c:crosses val="autoZero"/>
        <c:auto val="1"/>
        <c:lblOffset val="100"/>
        <c:baseTimeUnit val="years"/>
      </c:dateAx>
      <c:valAx>
        <c:axId val="15325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25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090944"/>
        <c:axId val="15709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90944"/>
        <c:axId val="157092864"/>
      </c:lineChart>
      <c:dateAx>
        <c:axId val="157090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092864"/>
        <c:crosses val="autoZero"/>
        <c:auto val="1"/>
        <c:lblOffset val="100"/>
        <c:baseTimeUnit val="years"/>
      </c:dateAx>
      <c:valAx>
        <c:axId val="15709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090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44192"/>
        <c:axId val="15714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44192"/>
        <c:axId val="157146112"/>
      </c:lineChart>
      <c:dateAx>
        <c:axId val="15714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146112"/>
        <c:crosses val="autoZero"/>
        <c:auto val="1"/>
        <c:lblOffset val="100"/>
        <c:baseTimeUnit val="years"/>
      </c:dateAx>
      <c:valAx>
        <c:axId val="15714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14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451008"/>
        <c:axId val="15745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51008"/>
        <c:axId val="157452928"/>
      </c:lineChart>
      <c:dateAx>
        <c:axId val="15745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452928"/>
        <c:crosses val="autoZero"/>
        <c:auto val="1"/>
        <c:lblOffset val="100"/>
        <c:baseTimeUnit val="years"/>
      </c:dateAx>
      <c:valAx>
        <c:axId val="15745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745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395.48</c:v>
                </c:pt>
                <c:pt idx="1">
                  <c:v>363.62</c:v>
                </c:pt>
                <c:pt idx="2">
                  <c:v>338.32</c:v>
                </c:pt>
                <c:pt idx="3">
                  <c:v>308.18</c:v>
                </c:pt>
                <c:pt idx="4">
                  <c:v>267.18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40160"/>
        <c:axId val="15854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40160"/>
        <c:axId val="158542080"/>
      </c:lineChart>
      <c:dateAx>
        <c:axId val="15854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542080"/>
        <c:crosses val="autoZero"/>
        <c:auto val="1"/>
        <c:lblOffset val="100"/>
        <c:baseTimeUnit val="years"/>
      </c:dateAx>
      <c:valAx>
        <c:axId val="15854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54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57.47</c:v>
                </c:pt>
                <c:pt idx="1">
                  <c:v>63.91</c:v>
                </c:pt>
                <c:pt idx="2">
                  <c:v>60.69</c:v>
                </c:pt>
                <c:pt idx="3">
                  <c:v>70.42</c:v>
                </c:pt>
                <c:pt idx="4">
                  <c:v>49.95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568448"/>
        <c:axId val="15857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68448"/>
        <c:axId val="158570368"/>
      </c:lineChart>
      <c:dateAx>
        <c:axId val="15856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570368"/>
        <c:crosses val="autoZero"/>
        <c:auto val="1"/>
        <c:lblOffset val="100"/>
        <c:baseTimeUnit val="years"/>
      </c:dateAx>
      <c:valAx>
        <c:axId val="15857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56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332.5</c:v>
                </c:pt>
                <c:pt idx="1">
                  <c:v>299.83999999999997</c:v>
                </c:pt>
                <c:pt idx="2">
                  <c:v>308.33</c:v>
                </c:pt>
                <c:pt idx="3">
                  <c:v>267.99</c:v>
                </c:pt>
                <c:pt idx="4">
                  <c:v>393.6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73920"/>
        <c:axId val="15867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73920"/>
        <c:axId val="158676096"/>
      </c:lineChart>
      <c:dateAx>
        <c:axId val="15867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676096"/>
        <c:crosses val="autoZero"/>
        <c:auto val="1"/>
        <c:lblOffset val="100"/>
        <c:baseTimeUnit val="years"/>
      </c:dateAx>
      <c:valAx>
        <c:axId val="15867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67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57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宮崎県　日之影町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D3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4384</v>
      </c>
      <c r="AJ8" s="55"/>
      <c r="AK8" s="55"/>
      <c r="AL8" s="55"/>
      <c r="AM8" s="55"/>
      <c r="AN8" s="55"/>
      <c r="AO8" s="55"/>
      <c r="AP8" s="56"/>
      <c r="AQ8" s="46">
        <f>データ!R6</f>
        <v>277.67</v>
      </c>
      <c r="AR8" s="46"/>
      <c r="AS8" s="46"/>
      <c r="AT8" s="46"/>
      <c r="AU8" s="46"/>
      <c r="AV8" s="46"/>
      <c r="AW8" s="46"/>
      <c r="AX8" s="46"/>
      <c r="AY8" s="46">
        <f>データ!S6</f>
        <v>15.79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71.81</v>
      </c>
      <c r="S10" s="46"/>
      <c r="T10" s="46"/>
      <c r="U10" s="46"/>
      <c r="V10" s="46"/>
      <c r="W10" s="46"/>
      <c r="X10" s="46"/>
      <c r="Y10" s="46"/>
      <c r="Z10" s="80">
        <f>データ!P6</f>
        <v>3088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3179</v>
      </c>
      <c r="AJ10" s="80"/>
      <c r="AK10" s="80"/>
      <c r="AL10" s="80"/>
      <c r="AM10" s="80"/>
      <c r="AN10" s="80"/>
      <c r="AO10" s="80"/>
      <c r="AP10" s="80"/>
      <c r="AQ10" s="46">
        <f>データ!U6</f>
        <v>0.46</v>
      </c>
      <c r="AR10" s="46"/>
      <c r="AS10" s="46"/>
      <c r="AT10" s="46"/>
      <c r="AU10" s="46"/>
      <c r="AV10" s="46"/>
      <c r="AW10" s="46"/>
      <c r="AX10" s="46"/>
      <c r="AY10" s="46">
        <f>データ!V6</f>
        <v>6910.87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105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454427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宮崎県　日之影町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71.81</v>
      </c>
      <c r="P6" s="32">
        <f t="shared" si="3"/>
        <v>3088</v>
      </c>
      <c r="Q6" s="32">
        <f t="shared" si="3"/>
        <v>4384</v>
      </c>
      <c r="R6" s="32">
        <f t="shared" si="3"/>
        <v>277.67</v>
      </c>
      <c r="S6" s="32">
        <f t="shared" si="3"/>
        <v>15.79</v>
      </c>
      <c r="T6" s="32">
        <f t="shared" si="3"/>
        <v>3179</v>
      </c>
      <c r="U6" s="32">
        <f t="shared" si="3"/>
        <v>0.46</v>
      </c>
      <c r="V6" s="32">
        <f t="shared" si="3"/>
        <v>6910.87</v>
      </c>
      <c r="W6" s="33">
        <f>IF(W7="",NA(),W7)</f>
        <v>85.51</v>
      </c>
      <c r="X6" s="33">
        <f t="shared" ref="X6:AF6" si="4">IF(X7="",NA(),X7)</f>
        <v>86.82</v>
      </c>
      <c r="Y6" s="33">
        <f t="shared" si="4"/>
        <v>85.38</v>
      </c>
      <c r="Z6" s="33">
        <f t="shared" si="4"/>
        <v>86.63</v>
      </c>
      <c r="AA6" s="33">
        <f t="shared" si="4"/>
        <v>90.4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395.48</v>
      </c>
      <c r="BE6" s="33">
        <f t="shared" ref="BE6:BM6" si="7">IF(BE7="",NA(),BE7)</f>
        <v>363.62</v>
      </c>
      <c r="BF6" s="33">
        <f t="shared" si="7"/>
        <v>338.32</v>
      </c>
      <c r="BG6" s="33">
        <f t="shared" si="7"/>
        <v>308.18</v>
      </c>
      <c r="BH6" s="33">
        <f t="shared" si="7"/>
        <v>267.18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57.47</v>
      </c>
      <c r="BP6" s="33">
        <f t="shared" ref="BP6:BX6" si="8">IF(BP7="",NA(),BP7)</f>
        <v>63.91</v>
      </c>
      <c r="BQ6" s="33">
        <f t="shared" si="8"/>
        <v>60.69</v>
      </c>
      <c r="BR6" s="33">
        <f t="shared" si="8"/>
        <v>70.42</v>
      </c>
      <c r="BS6" s="33">
        <f t="shared" si="8"/>
        <v>49.95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332.5</v>
      </c>
      <c r="CA6" s="33">
        <f t="shared" ref="CA6:CI6" si="9">IF(CA7="",NA(),CA7)</f>
        <v>299.83999999999997</v>
      </c>
      <c r="CB6" s="33">
        <f t="shared" si="9"/>
        <v>308.33</v>
      </c>
      <c r="CC6" s="33">
        <f t="shared" si="9"/>
        <v>267.99</v>
      </c>
      <c r="CD6" s="33">
        <f t="shared" si="9"/>
        <v>393.6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38.450000000000003</v>
      </c>
      <c r="CL6" s="33">
        <f t="shared" ref="CL6:CT6" si="10">IF(CL7="",NA(),CL7)</f>
        <v>37.520000000000003</v>
      </c>
      <c r="CM6" s="33">
        <f t="shared" si="10"/>
        <v>37.21</v>
      </c>
      <c r="CN6" s="33">
        <f t="shared" si="10"/>
        <v>36.380000000000003</v>
      </c>
      <c r="CO6" s="33">
        <f t="shared" si="10"/>
        <v>35.659999999999997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90</v>
      </c>
      <c r="CW6" s="33">
        <f t="shared" ref="CW6:DE6" si="11">IF(CW7="",NA(),CW7)</f>
        <v>90.09</v>
      </c>
      <c r="CX6" s="33">
        <f t="shared" si="11"/>
        <v>90</v>
      </c>
      <c r="CY6" s="33">
        <f t="shared" si="11"/>
        <v>90</v>
      </c>
      <c r="CZ6" s="33">
        <f t="shared" si="11"/>
        <v>90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7.0000000000000007E-2</v>
      </c>
      <c r="EF6" s="32">
        <f t="shared" si="14"/>
        <v>0</v>
      </c>
      <c r="EG6" s="33">
        <f t="shared" si="14"/>
        <v>0.19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454427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71.81</v>
      </c>
      <c r="P7" s="36">
        <v>3088</v>
      </c>
      <c r="Q7" s="36">
        <v>4384</v>
      </c>
      <c r="R7" s="36">
        <v>277.67</v>
      </c>
      <c r="S7" s="36">
        <v>15.79</v>
      </c>
      <c r="T7" s="36">
        <v>3179</v>
      </c>
      <c r="U7" s="36">
        <v>0.46</v>
      </c>
      <c r="V7" s="36">
        <v>6910.87</v>
      </c>
      <c r="W7" s="36">
        <v>85.51</v>
      </c>
      <c r="X7" s="36">
        <v>86.82</v>
      </c>
      <c r="Y7" s="36">
        <v>85.38</v>
      </c>
      <c r="Z7" s="36">
        <v>86.63</v>
      </c>
      <c r="AA7" s="36">
        <v>90.4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395.48</v>
      </c>
      <c r="BE7" s="36">
        <v>363.62</v>
      </c>
      <c r="BF7" s="36">
        <v>338.32</v>
      </c>
      <c r="BG7" s="36">
        <v>308.18</v>
      </c>
      <c r="BH7" s="36">
        <v>267.18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57.47</v>
      </c>
      <c r="BP7" s="36">
        <v>63.91</v>
      </c>
      <c r="BQ7" s="36">
        <v>60.69</v>
      </c>
      <c r="BR7" s="36">
        <v>70.42</v>
      </c>
      <c r="BS7" s="36">
        <v>49.95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332.5</v>
      </c>
      <c r="CA7" s="36">
        <v>299.83999999999997</v>
      </c>
      <c r="CB7" s="36">
        <v>308.33</v>
      </c>
      <c r="CC7" s="36">
        <v>267.99</v>
      </c>
      <c r="CD7" s="36">
        <v>393.6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38.450000000000003</v>
      </c>
      <c r="CL7" s="36">
        <v>37.520000000000003</v>
      </c>
      <c r="CM7" s="36">
        <v>37.21</v>
      </c>
      <c r="CN7" s="36">
        <v>36.380000000000003</v>
      </c>
      <c r="CO7" s="36">
        <v>35.659999999999997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90</v>
      </c>
      <c r="CW7" s="36">
        <v>90.09</v>
      </c>
      <c r="CX7" s="36">
        <v>90</v>
      </c>
      <c r="CY7" s="36">
        <v>90</v>
      </c>
      <c r="CZ7" s="36">
        <v>90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7.0000000000000007E-2</v>
      </c>
      <c r="EF7" s="36">
        <v>0</v>
      </c>
      <c r="EG7" s="36">
        <v>0.19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2016-02-25T02:36:21Z</cp:lastPrinted>
  <dcterms:created xsi:type="dcterms:W3CDTF">2016-01-18T05:07:49Z</dcterms:created>
  <dcterms:modified xsi:type="dcterms:W3CDTF">2016-03-07T02:32:03Z</dcterms:modified>
</cp:coreProperties>
</file>