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CS1180I\Desktop\水道\公営企業調査等\"/>
    </mc:Choice>
  </mc:AlternateContent>
  <workbookProtection workbookPassword="B501" lockStructure="1"/>
  <bookViews>
    <workbookView xWindow="0" yWindow="0" windowWidth="19200" windowHeight="122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<sst xmlns="http://schemas.openxmlformats.org/spreadsheetml/2006/main" count="218" uniqueCount="108">
  <si>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</si>
  <si>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</si>
  <si>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</si>
  <si>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</si>
  <si>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</si>
  <si>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</si>
  <si>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</si>
  <si>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</si>
  <si>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</si>
  <si>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</si>
  <si>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</si>
  <si>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</si>
  <si>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</si>
  <si>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</si>
  <si>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</si>
  <si>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</si>
  <si>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</si>
  <si>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</si>
  <si>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</si>
  <si>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</si>
  <si>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</si>
  <si>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</si>
  <si>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</si>
  <si>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</si>
  <si>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</si>
  <si>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</si>
  <si>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</si>
  <si>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</si>
  <si>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</si>
  <si>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</si>
  <si>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</si>
  <si>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</si>
  <si>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</si>
  <si>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</si>
  <si>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</si>
  <si>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</si>
  <si>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</si>
  <si>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</si>
  <si>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</si>
  <si>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</si>
  <si>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</si>
  <si>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</si>
  <si>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</si>
  <si>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</si>
  <si>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</si>
  <si>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</si>
  <si>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</si>
  <si>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</si>
  <si>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</si>
  <si>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</si>
  <si>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</si>
  <si>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</si>
  <si>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</si>
  <si>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</si>
  <si>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</si>
  <si>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</si>
  <si>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</si>
  <si>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</si>
  <si>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</si>
  <si>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</si>
  <si>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</si>
  <si>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</si>
  <si>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</si>
  <si>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</si>
  <si>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</si>
  <si>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</si>
  <si>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</si>
  <si>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</si>
  <si>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</si>
  <si>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</si>
  <si>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</si>
  <si>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</si>
  <si>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</si>
  <si>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</si>
  <si>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</si>
  <si>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</si>
  <si>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</si>
  <si>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</si>
  <si>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</si>
  <si>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</si>
  <si>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</si>
  <si>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</si>
  <si>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</si>
  <si>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</si>
  <si>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</si>
  <si>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</si>
  <si>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</si>
  <si>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</si>
  <si>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</si>
  <si>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</si>
  <si>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</si>
  <si>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</si>
  <si>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</si>
  <si>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五ケ瀬町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</si>
  <si>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</si>
  <si>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</si>
  <si>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</si>
  <si>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</si>
  <si>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</si>
  <si>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</si>
  <si>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</si>
  <si>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</si>
  <si>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</si>
  <si>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</si>
  <si>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</si>
  <si>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施設の老朽化による更新が今後発生することを考えると現況の水道料金設定では、一般会計からの繰入金、起債残高が増加して、特別会計だけではなく一般会計まで圧迫する形となっていく。
計画的な水道料金の値上げ、施設更新を実施していく必要がある。</t>
    <rPh sb="0" eb="2">
      <t>シセツ</t>
    </rPh>
    <rPh sb="3" eb="6">
      <t>ロウキュウカ</t>
    </rPh>
    <rPh sb="9" eb="11">
      <t>コウシン</t>
    </rPh>
    <rPh sb="12" eb="14">
      <t>コンゴ</t>
    </rPh>
    <rPh sb="14" eb="16">
      <t>ハッセイ</t>
    </rPh>
    <rPh sb="21" eb="22">
      <t>カンガ</t>
    </rPh>
    <rPh sb="25" eb="27">
      <t>ゲンキョウ</t>
    </rPh>
    <rPh sb="28" eb="30">
      <t>スイドウ</t>
    </rPh>
    <rPh sb="30" eb="32">
      <t>リョウキン</t>
    </rPh>
    <rPh sb="32" eb="34">
      <t>セッテイ</t>
    </rPh>
    <rPh sb="37" eb="39">
      <t>イッパン</t>
    </rPh>
    <rPh sb="39" eb="41">
      <t>カイケイ</t>
    </rPh>
    <rPh sb="44" eb="46">
      <t>クリイレ</t>
    </rPh>
    <rPh sb="46" eb="47">
      <t>キン</t>
    </rPh>
    <rPh sb="48" eb="50">
      <t>キサイ</t>
    </rPh>
    <rPh sb="50" eb="52">
      <t>ザンダカ</t>
    </rPh>
    <rPh sb="53" eb="55">
      <t>ゾウカ</t>
    </rPh>
    <rPh sb="58" eb="60">
      <t>トクベツ</t>
    </rPh>
    <rPh sb="60" eb="62">
      <t>カイケイ</t>
    </rPh>
    <rPh sb="68" eb="70">
      <t>イッパン</t>
    </rPh>
    <rPh sb="70" eb="72">
      <t>カイケイ</t>
    </rPh>
    <rPh sb="74" eb="76">
      <t>アッパク</t>
    </rPh>
    <rPh sb="78" eb="79">
      <t>カタチ</t>
    </rPh>
    <rPh sb="87" eb="90">
      <t>ケイカクテキ</t>
    </rPh>
    <rPh sb="91" eb="93">
      <t>スイドウ</t>
    </rPh>
    <rPh sb="93" eb="95">
      <t>リョウキン</t>
    </rPh>
    <rPh sb="96" eb="98">
      <t>ネア</t>
    </rPh>
    <rPh sb="100" eb="102">
      <t>シセツ</t>
    </rPh>
    <rPh sb="102" eb="104">
      <t>コウシン</t>
    </rPh>
    <rPh sb="105" eb="107">
      <t>ジッシ</t>
    </rPh>
    <rPh sb="111" eb="113">
      <t>ヒツヨウ</t>
    </rPh>
    <phoneticPr fontId="4"/>
  </si>
  <si>
    <t xml:space="preserve">本町水道事業は、一般会計、企業債の補てんによって賄われている状況である。料金回収率を見てもおよそ半分は補てんによるものである。
また、給水原価をみると1㎥当たり100円を超える水準に対して、本町は、1㎥当たり100円という料金設定となっているため、今後見直しが必要となってくる。
企業債残高については、平成25年度から増加傾向にあるが、本町は水道普及率約70％と低く今後もを整備を推進していく必要があり、現在も新規に水道整備を実施ているため増加に転じている。
上記のとおり、収益的収支比率も100％を大幅に下回っており、経営の健全性が確保されているとはいえない。しかし、施設利用率、有収率は平均を上回っており、効率性はよいといえる。今後の料金体系の見直しが必要である。
</t>
    <rPh sb="0" eb="2">
      <t>ホンチョウ</t>
    </rPh>
    <rPh sb="2" eb="4">
      <t>スイドウ</t>
    </rPh>
    <rPh sb="4" eb="6">
      <t>ジギョウ</t>
    </rPh>
    <rPh sb="8" eb="10">
      <t>イッパン</t>
    </rPh>
    <rPh sb="10" eb="12">
      <t>カイケイ</t>
    </rPh>
    <rPh sb="13" eb="15">
      <t>キギョウ</t>
    </rPh>
    <rPh sb="15" eb="16">
      <t>サイ</t>
    </rPh>
    <rPh sb="17" eb="18">
      <t>ホ</t>
    </rPh>
    <rPh sb="24" eb="25">
      <t>マカナ</t>
    </rPh>
    <rPh sb="30" eb="32">
      <t>ジョウキョウ</t>
    </rPh>
    <rPh sb="36" eb="38">
      <t>リョウキン</t>
    </rPh>
    <rPh sb="38" eb="40">
      <t>カイシュウ</t>
    </rPh>
    <rPh sb="40" eb="41">
      <t>リツ</t>
    </rPh>
    <rPh sb="42" eb="43">
      <t>ミ</t>
    </rPh>
    <rPh sb="48" eb="50">
      <t>ハンブン</t>
    </rPh>
    <rPh sb="51" eb="52">
      <t>ホ</t>
    </rPh>
    <rPh sb="67" eb="69">
      <t>キュウスイ</t>
    </rPh>
    <rPh sb="69" eb="71">
      <t>ゲンカ</t>
    </rPh>
    <rPh sb="77" eb="78">
      <t>ア</t>
    </rPh>
    <rPh sb="83" eb="84">
      <t>エン</t>
    </rPh>
    <rPh sb="85" eb="86">
      <t>コ</t>
    </rPh>
    <rPh sb="88" eb="90">
      <t>スイジュン</t>
    </rPh>
    <rPh sb="91" eb="92">
      <t>タイ</t>
    </rPh>
    <rPh sb="95" eb="97">
      <t>ホンチョウ</t>
    </rPh>
    <rPh sb="111" eb="113">
      <t>リョウキン</t>
    </rPh>
    <rPh sb="113" eb="115">
      <t>セッテイ</t>
    </rPh>
    <rPh sb="124" eb="126">
      <t>コンゴ</t>
    </rPh>
    <rPh sb="126" eb="128">
      <t>ミナオ</t>
    </rPh>
    <rPh sb="130" eb="132">
      <t>ヒツヨウ</t>
    </rPh>
    <rPh sb="140" eb="142">
      <t>キギョウ</t>
    </rPh>
    <rPh sb="142" eb="143">
      <t>サイ</t>
    </rPh>
    <rPh sb="143" eb="145">
      <t>ザンダカ</t>
    </rPh>
    <rPh sb="151" eb="153">
      <t>ヘイセイ</t>
    </rPh>
    <rPh sb="155" eb="156">
      <t>ネン</t>
    </rPh>
    <rPh sb="156" eb="157">
      <t>ド</t>
    </rPh>
    <rPh sb="159" eb="161">
      <t>ゾウカ</t>
    </rPh>
    <rPh sb="161" eb="163">
      <t>ケイコウ</t>
    </rPh>
    <rPh sb="168" eb="170">
      <t>ホンチョウ</t>
    </rPh>
    <rPh sb="171" eb="173">
      <t>スイドウ</t>
    </rPh>
    <rPh sb="173" eb="175">
      <t>フキュウ</t>
    </rPh>
    <rPh sb="175" eb="176">
      <t>リツ</t>
    </rPh>
    <rPh sb="176" eb="177">
      <t>ヤク</t>
    </rPh>
    <rPh sb="181" eb="182">
      <t>ヒク</t>
    </rPh>
    <rPh sb="183" eb="185">
      <t>コンゴ</t>
    </rPh>
    <rPh sb="187" eb="189">
      <t>セイビ</t>
    </rPh>
    <rPh sb="190" eb="192">
      <t>スイシン</t>
    </rPh>
    <rPh sb="196" eb="198">
      <t>ヒツヨウ</t>
    </rPh>
    <rPh sb="202" eb="204">
      <t>ゲンザイ</t>
    </rPh>
    <rPh sb="205" eb="207">
      <t>シンキ</t>
    </rPh>
    <rPh sb="208" eb="210">
      <t>スイドウ</t>
    </rPh>
    <rPh sb="210" eb="212">
      <t>セイビ</t>
    </rPh>
    <rPh sb="213" eb="215">
      <t>ジッシ</t>
    </rPh>
    <rPh sb="220" eb="222">
      <t>ゾウカ</t>
    </rPh>
    <rPh sb="223" eb="224">
      <t>テン</t>
    </rPh>
    <rPh sb="230" eb="232">
      <t>ジョウキ</t>
    </rPh>
    <rPh sb="250" eb="252">
      <t>オオハバ</t>
    </rPh>
    <rPh sb="285" eb="287">
      <t>シセツ</t>
    </rPh>
    <rPh sb="287" eb="290">
      <t>リヨウリツ</t>
    </rPh>
    <rPh sb="291" eb="293">
      <t>ユウシュウ</t>
    </rPh>
    <rPh sb="293" eb="294">
      <t>リツ</t>
    </rPh>
    <rPh sb="295" eb="297">
      <t>ヘイキン</t>
    </rPh>
    <rPh sb="298" eb="300">
      <t>ウワマワ</t>
    </rPh>
    <rPh sb="305" eb="308">
      <t>コウリツセイ</t>
    </rPh>
    <rPh sb="316" eb="318">
      <t>コンゴ</t>
    </rPh>
    <rPh sb="319" eb="321">
      <t>リョウキン</t>
    </rPh>
    <rPh sb="321" eb="323">
      <t>タイケイ</t>
    </rPh>
    <rPh sb="324" eb="326">
      <t>ミナオ</t>
    </rPh>
    <rPh sb="328" eb="330">
      <t>ヒツヨウ</t>
    </rPh>
    <phoneticPr fontId="4"/>
  </si>
  <si>
    <t>施設利用率、有収率をみても老朽化の影響は見られないが、計装盤、ポンプ等の経年劣化による修繕が多くみられるようになってきている。
管路は最近敷設されたものしかなく耐用年数には達していないため顕著に老朽化は認められないが、簡易水道統合計画によって給水範囲を拡大した際にあわせて管路更新を実施しており、今後も随時計画的に行っていく。</t>
    <rPh sb="0" eb="2">
      <t>シセツ</t>
    </rPh>
    <rPh sb="2" eb="5">
      <t>リヨウリツ</t>
    </rPh>
    <rPh sb="6" eb="8">
      <t>ユウシュウ</t>
    </rPh>
    <rPh sb="8" eb="9">
      <t>リツ</t>
    </rPh>
    <rPh sb="13" eb="16">
      <t>ロウキュウカ</t>
    </rPh>
    <rPh sb="17" eb="19">
      <t>エイキョウ</t>
    </rPh>
    <rPh sb="20" eb="21">
      <t>ミ</t>
    </rPh>
    <rPh sb="27" eb="29">
      <t>ケイソウ</t>
    </rPh>
    <rPh sb="29" eb="30">
      <t>バン</t>
    </rPh>
    <rPh sb="34" eb="35">
      <t>トウ</t>
    </rPh>
    <rPh sb="36" eb="38">
      <t>ケイネン</t>
    </rPh>
    <rPh sb="38" eb="40">
      <t>レッカ</t>
    </rPh>
    <rPh sb="43" eb="45">
      <t>シュウゼン</t>
    </rPh>
    <rPh sb="46" eb="47">
      <t>オオ</t>
    </rPh>
    <rPh sb="64" eb="66">
      <t>カンロ</t>
    </rPh>
    <rPh sb="67" eb="69">
      <t>サイキン</t>
    </rPh>
    <rPh sb="69" eb="71">
      <t>フセツ</t>
    </rPh>
    <rPh sb="80" eb="81">
      <t>タイ</t>
    </rPh>
    <rPh sb="82" eb="84">
      <t>ネンスウ</t>
    </rPh>
    <rPh sb="86" eb="87">
      <t>タッ</t>
    </rPh>
    <rPh sb="94" eb="96">
      <t>ケンチョ</t>
    </rPh>
    <rPh sb="97" eb="100">
      <t>ロウキュウカ</t>
    </rPh>
    <rPh sb="101" eb="102">
      <t>ミト</t>
    </rPh>
    <rPh sb="109" eb="111">
      <t>カンイ</t>
    </rPh>
    <rPh sb="111" eb="113">
      <t>スイドウ</t>
    </rPh>
    <rPh sb="113" eb="115">
      <t>トウゴウ</t>
    </rPh>
    <rPh sb="115" eb="117">
      <t>ケイカク</t>
    </rPh>
    <rPh sb="121" eb="123">
      <t>キュウスイ</t>
    </rPh>
    <rPh sb="123" eb="125">
      <t>ハンイ</t>
    </rPh>
    <rPh sb="126" eb="128">
      <t>カクダイ</t>
    </rPh>
    <rPh sb="130" eb="131">
      <t>サイ</t>
    </rPh>
    <rPh sb="136" eb="138">
      <t>カンロ</t>
    </rPh>
    <rPh sb="138" eb="140">
      <t>コウシン</t>
    </rPh>
    <rPh sb="141" eb="143">
      <t>ジッシ</t>
    </rPh>
    <rPh sb="148" eb="150">
      <t>コンゴ</t>
    </rPh>
    <rPh sb="151" eb="153">
      <t>ズイジ</t>
    </rPh>
    <rPh sb="153" eb="156">
      <t>ケイカクテキ</t>
    </rPh>
    <rPh sb="157" eb="15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</si>
</sst>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14.73</c:v>
                </c:pt>
              </c:numCache>
            </c:numRef>
          </c:val>
        </c:ser>
        <c:dLbls>
          <c:showLegendKey val="0"/>
          <c:showVal val="0"/>
          <c:showCatName val="0"/>
          <c:showSerName val="0"/>
          <c:showPercent val="0"/>
          <c:showBubbleSize val="0"/>
        </c:dLbls>
        <c:gapWidth val="150"/>
        <c:axId val="167348008"/>
        <c:axId val="22515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67348008"/>
        <c:axId val="225150872"/>
      </c:lineChart>
      <c:dateAx>
        <c:axId val="167348008"/>
        <c:scaling>
          <c:orientation val="minMax"/>
        </c:scaling>
        <c:delete val="1"/>
        <c:axPos val="b"/>
        <c:numFmt formatCode="ge" sourceLinked="1"/>
        <c:majorTickMark val="none"/>
        <c:minorTickMark val="none"/>
        <c:tickLblPos val="none"/>
        <c:crossAx val="225150872"/>
        <c:crosses val="autoZero"/>
        <c:auto val="1"/>
        <c:lblOffset val="100"/>
        <c:baseTimeUnit val="years"/>
      </c:dateAx>
      <c:valAx>
        <c:axId val="22515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4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83</c:v>
                </c:pt>
                <c:pt idx="1">
                  <c:v>82.12</c:v>
                </c:pt>
                <c:pt idx="2">
                  <c:v>81.48</c:v>
                </c:pt>
                <c:pt idx="3">
                  <c:v>80.84</c:v>
                </c:pt>
                <c:pt idx="4">
                  <c:v>79.489999999999995</c:v>
                </c:pt>
              </c:numCache>
            </c:numRef>
          </c:val>
        </c:ser>
        <c:dLbls>
          <c:showLegendKey val="0"/>
          <c:showVal val="0"/>
          <c:showCatName val="0"/>
          <c:showSerName val="0"/>
          <c:showPercent val="0"/>
          <c:showBubbleSize val="0"/>
        </c:dLbls>
        <c:gapWidth val="150"/>
        <c:axId val="225872768"/>
        <c:axId val="22587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25872768"/>
        <c:axId val="225873160"/>
      </c:lineChart>
      <c:dateAx>
        <c:axId val="225872768"/>
        <c:scaling>
          <c:orientation val="minMax"/>
        </c:scaling>
        <c:delete val="1"/>
        <c:axPos val="b"/>
        <c:numFmt formatCode="ge" sourceLinked="1"/>
        <c:majorTickMark val="none"/>
        <c:minorTickMark val="none"/>
        <c:tickLblPos val="none"/>
        <c:crossAx val="225873160"/>
        <c:crosses val="autoZero"/>
        <c:auto val="1"/>
        <c:lblOffset val="100"/>
        <c:baseTimeUnit val="years"/>
      </c:dateAx>
      <c:valAx>
        <c:axId val="2258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99.13</c:v>
                </c:pt>
                <c:pt idx="1">
                  <c:v>99.13</c:v>
                </c:pt>
                <c:pt idx="2">
                  <c:v>99.12</c:v>
                </c:pt>
                <c:pt idx="3">
                  <c:v>99.11</c:v>
                </c:pt>
                <c:pt idx="4">
                  <c:v>99.1</c:v>
                </c:pt>
              </c:numCache>
            </c:numRef>
          </c:val>
        </c:ser>
        <c:dLbls>
          <c:showLegendKey val="0"/>
          <c:showVal val="0"/>
          <c:showCatName val="0"/>
          <c:showSerName val="0"/>
          <c:showPercent val="0"/>
          <c:showBubbleSize val="0"/>
        </c:dLbls>
        <c:gapWidth val="150"/>
        <c:axId val="225874336"/>
        <c:axId val="22636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25874336"/>
        <c:axId val="226360968"/>
      </c:lineChart>
      <c:dateAx>
        <c:axId val="225874336"/>
        <c:scaling>
          <c:orientation val="minMax"/>
        </c:scaling>
        <c:delete val="1"/>
        <c:axPos val="b"/>
        <c:numFmt formatCode="ge" sourceLinked="1"/>
        <c:majorTickMark val="none"/>
        <c:minorTickMark val="none"/>
        <c:tickLblPos val="none"/>
        <c:crossAx val="226360968"/>
        <c:crosses val="autoZero"/>
        <c:auto val="1"/>
        <c:lblOffset val="100"/>
        <c:baseTimeUnit val="years"/>
      </c:dateAx>
      <c:valAx>
        <c:axId val="22636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73.58</c:v>
                </c:pt>
                <c:pt idx="1">
                  <c:v>77.88</c:v>
                </c:pt>
                <c:pt idx="2">
                  <c:v>75.06</c:v>
                </c:pt>
                <c:pt idx="3">
                  <c:v>80.44</c:v>
                </c:pt>
                <c:pt idx="4">
                  <c:v>82.21</c:v>
                </c:pt>
              </c:numCache>
            </c:numRef>
          </c:val>
        </c:ser>
        <c:dLbls>
          <c:showLegendKey val="0"/>
          <c:showVal val="0"/>
          <c:showCatName val="0"/>
          <c:showSerName val="0"/>
          <c:showPercent val="0"/>
          <c:showBubbleSize val="0"/>
        </c:dLbls>
        <c:gapWidth val="150"/>
        <c:axId val="225528368"/>
        <c:axId val="22552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225528368"/>
        <c:axId val="225528752"/>
      </c:lineChart>
      <c:dateAx>
        <c:axId val="225528368"/>
        <c:scaling>
          <c:orientation val="minMax"/>
        </c:scaling>
        <c:delete val="1"/>
        <c:axPos val="b"/>
        <c:numFmt formatCode="ge" sourceLinked="1"/>
        <c:majorTickMark val="none"/>
        <c:minorTickMark val="none"/>
        <c:tickLblPos val="none"/>
        <c:crossAx val="225528752"/>
        <c:crosses val="autoZero"/>
        <c:auto val="1"/>
        <c:lblOffset val="100"/>
        <c:baseTimeUnit val="years"/>
      </c:dateAx>
      <c:valAx>
        <c:axId val="22552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2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43856"/>
        <c:axId val="22554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43856"/>
        <c:axId val="225544240"/>
      </c:lineChart>
      <c:dateAx>
        <c:axId val="225543856"/>
        <c:scaling>
          <c:orientation val="minMax"/>
        </c:scaling>
        <c:delete val="1"/>
        <c:axPos val="b"/>
        <c:numFmt formatCode="ge" sourceLinked="1"/>
        <c:majorTickMark val="none"/>
        <c:minorTickMark val="none"/>
        <c:tickLblPos val="none"/>
        <c:crossAx val="225544240"/>
        <c:crosses val="autoZero"/>
        <c:auto val="1"/>
        <c:lblOffset val="100"/>
        <c:baseTimeUnit val="years"/>
      </c:dateAx>
      <c:valAx>
        <c:axId val="22554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98872"/>
        <c:axId val="22455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98872"/>
        <c:axId val="224559560"/>
      </c:lineChart>
      <c:dateAx>
        <c:axId val="225598872"/>
        <c:scaling>
          <c:orientation val="minMax"/>
        </c:scaling>
        <c:delete val="1"/>
        <c:axPos val="b"/>
        <c:numFmt formatCode="ge" sourceLinked="1"/>
        <c:majorTickMark val="none"/>
        <c:minorTickMark val="none"/>
        <c:tickLblPos val="none"/>
        <c:crossAx val="224559560"/>
        <c:crosses val="autoZero"/>
        <c:auto val="1"/>
        <c:lblOffset val="100"/>
        <c:baseTimeUnit val="years"/>
      </c:dateAx>
      <c:valAx>
        <c:axId val="22455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9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61128"/>
        <c:axId val="22456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61128"/>
        <c:axId val="224561520"/>
      </c:lineChart>
      <c:dateAx>
        <c:axId val="224561128"/>
        <c:scaling>
          <c:orientation val="minMax"/>
        </c:scaling>
        <c:delete val="1"/>
        <c:axPos val="b"/>
        <c:numFmt formatCode="ge" sourceLinked="1"/>
        <c:majorTickMark val="none"/>
        <c:minorTickMark val="none"/>
        <c:tickLblPos val="none"/>
        <c:crossAx val="224561520"/>
        <c:crosses val="autoZero"/>
        <c:auto val="1"/>
        <c:lblOffset val="100"/>
        <c:baseTimeUnit val="years"/>
      </c:dateAx>
      <c:valAx>
        <c:axId val="22456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6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60736"/>
        <c:axId val="22456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60736"/>
        <c:axId val="224562696"/>
      </c:lineChart>
      <c:dateAx>
        <c:axId val="224560736"/>
        <c:scaling>
          <c:orientation val="minMax"/>
        </c:scaling>
        <c:delete val="1"/>
        <c:axPos val="b"/>
        <c:numFmt formatCode="ge" sourceLinked="1"/>
        <c:majorTickMark val="none"/>
        <c:minorTickMark val="none"/>
        <c:tickLblPos val="none"/>
        <c:crossAx val="224562696"/>
        <c:crosses val="autoZero"/>
        <c:auto val="1"/>
        <c:lblOffset val="100"/>
        <c:baseTimeUnit val="years"/>
      </c:dateAx>
      <c:valAx>
        <c:axId val="22456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419.02</c:v>
                </c:pt>
                <c:pt idx="1">
                  <c:v>377.95</c:v>
                </c:pt>
                <c:pt idx="2">
                  <c:v>417.01</c:v>
                </c:pt>
                <c:pt idx="3">
                  <c:v>698.56</c:v>
                </c:pt>
                <c:pt idx="4">
                  <c:v>854.94</c:v>
                </c:pt>
              </c:numCache>
            </c:numRef>
          </c:val>
        </c:ser>
        <c:dLbls>
          <c:showLegendKey val="0"/>
          <c:showVal val="0"/>
          <c:showCatName val="0"/>
          <c:showSerName val="0"/>
          <c:showPercent val="0"/>
          <c:showBubbleSize val="0"/>
        </c:dLbls>
        <c:gapWidth val="150"/>
        <c:axId val="224563872"/>
        <c:axId val="22456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24563872"/>
        <c:axId val="224564264"/>
      </c:lineChart>
      <c:dateAx>
        <c:axId val="224563872"/>
        <c:scaling>
          <c:orientation val="minMax"/>
        </c:scaling>
        <c:delete val="1"/>
        <c:axPos val="b"/>
        <c:numFmt formatCode="ge" sourceLinked="1"/>
        <c:majorTickMark val="none"/>
        <c:minorTickMark val="none"/>
        <c:tickLblPos val="none"/>
        <c:crossAx val="224564264"/>
        <c:crosses val="autoZero"/>
        <c:auto val="1"/>
        <c:lblOffset val="100"/>
        <c:baseTimeUnit val="years"/>
      </c:dateAx>
      <c:valAx>
        <c:axId val="22456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57.25</c:v>
                </c:pt>
                <c:pt idx="1">
                  <c:v>55.16</c:v>
                </c:pt>
                <c:pt idx="2">
                  <c:v>68.959999999999994</c:v>
                </c:pt>
                <c:pt idx="3">
                  <c:v>50.4</c:v>
                </c:pt>
                <c:pt idx="4">
                  <c:v>47.72</c:v>
                </c:pt>
              </c:numCache>
            </c:numRef>
          </c:val>
        </c:ser>
        <c:dLbls>
          <c:showLegendKey val="0"/>
          <c:showVal val="0"/>
          <c:showCatName val="0"/>
          <c:showSerName val="0"/>
          <c:showPercent val="0"/>
          <c:showBubbleSize val="0"/>
        </c:dLbls>
        <c:gapWidth val="150"/>
        <c:axId val="224565440"/>
        <c:axId val="22456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24565440"/>
        <c:axId val="224565832"/>
      </c:lineChart>
      <c:dateAx>
        <c:axId val="224565440"/>
        <c:scaling>
          <c:orientation val="minMax"/>
        </c:scaling>
        <c:delete val="1"/>
        <c:axPos val="b"/>
        <c:numFmt formatCode="ge" sourceLinked="1"/>
        <c:majorTickMark val="none"/>
        <c:minorTickMark val="none"/>
        <c:tickLblPos val="none"/>
        <c:crossAx val="224565832"/>
        <c:crosses val="autoZero"/>
        <c:auto val="1"/>
        <c:lblOffset val="100"/>
        <c:baseTimeUnit val="years"/>
      </c:dateAx>
      <c:valAx>
        <c:axId val="2245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101.89</c:v>
                </c:pt>
                <c:pt idx="1">
                  <c:v>106.97</c:v>
                </c:pt>
                <c:pt idx="2">
                  <c:v>85.7</c:v>
                </c:pt>
                <c:pt idx="3">
                  <c:v>111.18</c:v>
                </c:pt>
                <c:pt idx="4">
                  <c:v>128.99</c:v>
                </c:pt>
              </c:numCache>
            </c:numRef>
          </c:val>
        </c:ser>
        <c:dLbls>
          <c:showLegendKey val="0"/>
          <c:showVal val="0"/>
          <c:showCatName val="0"/>
          <c:showSerName val="0"/>
          <c:showPercent val="0"/>
          <c:showBubbleSize val="0"/>
        </c:dLbls>
        <c:gapWidth val="150"/>
        <c:axId val="225871200"/>
        <c:axId val="22587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25871200"/>
        <c:axId val="225871592"/>
      </c:lineChart>
      <c:dateAx>
        <c:axId val="225871200"/>
        <c:scaling>
          <c:orientation val="minMax"/>
        </c:scaling>
        <c:delete val="1"/>
        <c:axPos val="b"/>
        <c:numFmt formatCode="ge" sourceLinked="1"/>
        <c:majorTickMark val="none"/>
        <c:minorTickMark val="none"/>
        <c:tickLblPos val="none"/>
        <c:crossAx val="225871592"/>
        <c:crosses val="autoZero"/>
        <c:auto val="1"/>
        <c:lblOffset val="100"/>
        <c:baseTimeUnit val="years"/>
      </c:dateAx>
      <c:valAx>
        <c:axId val="22587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10"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五ケ瀬町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4252</v>
      </c>
      <c r="AJ8" s="74"/>
      <c r="AK8" s="74"/>
      <c r="AL8" s="74"/>
      <c r="AM8" s="74"/>
      <c r="AN8" s="74"/>
      <c r="AO8" s="74"/>
      <c r="AP8" s="75"/>
      <c r="AQ8" s="56">
        <f>データ!R6</f>
        <v>171.73</v>
      </c>
      <c r="AR8" s="56"/>
      <c r="AS8" s="56"/>
      <c r="AT8" s="56"/>
      <c r="AU8" s="56"/>
      <c r="AV8" s="56"/>
      <c r="AW8" s="56"/>
      <c r="AX8" s="56"/>
      <c r="AY8" s="56">
        <f>データ!S6</f>
        <v>24.76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70.599999999999994</v>
      </c>
      <c r="S10" s="56"/>
      <c r="T10" s="56"/>
      <c r="U10" s="56"/>
      <c r="V10" s="56"/>
      <c r="W10" s="56"/>
      <c r="X10" s="56"/>
      <c r="Y10" s="56"/>
      <c r="Z10" s="64">
        <f>データ!P6</f>
        <v>2160</v>
      </c>
      <c r="AA10" s="64"/>
      <c r="AB10" s="64"/>
      <c r="AC10" s="64"/>
      <c r="AD10" s="64"/>
      <c r="AE10" s="64"/>
      <c r="AF10" s="64"/>
      <c r="AG10" s="64"/>
      <c r="AH10" s="2"/>
      <c r="AI10" s="64">
        <f>データ!T6</f>
        <v>2910</v>
      </c>
      <c r="AJ10" s="64"/>
      <c r="AK10" s="64"/>
      <c r="AL10" s="64"/>
      <c r="AM10" s="64"/>
      <c r="AN10" s="64"/>
      <c r="AO10" s="64"/>
      <c r="AP10" s="64"/>
      <c r="AQ10" s="56">
        <f>データ!U6</f>
        <v>9.84</v>
      </c>
      <c r="AR10" s="56"/>
      <c r="AS10" s="56"/>
      <c r="AT10" s="56"/>
      <c r="AU10" s="56"/>
      <c r="AV10" s="56"/>
      <c r="AW10" s="56"/>
      <c r="AX10" s="56"/>
      <c r="AY10" s="56">
        <f>データ!V6</f>
        <v>295.73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454435</v>
      </c>
      <c r="D6" s="31">
        <f t="shared" si="3"/>
        <v>47</v>
      </c>
      <c r="E6" s="31">
        <f t="shared" si="3"/>
        <v>1</v>
      </c>
      <c r="F6" s="31">
        <f t="shared" si="3"/>
        <v>0</v>
      </c>
      <c r="G6" s="31">
        <f t="shared" si="3"/>
        <v>0</v>
      </c>
      <c r="H6" s="31" t="str">
        <f t="shared" si="3"/>
        <v>宮崎県　五ケ瀬町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70.599999999999994</v>
      </c>
      <c r="P6" s="32">
        <f t="shared" si="3"/>
        <v>2160</v>
      </c>
      <c r="Q6" s="32">
        <f t="shared" si="3"/>
        <v>4252</v>
      </c>
      <c r="R6" s="32">
        <f t="shared" si="3"/>
        <v>171.73</v>
      </c>
      <c r="S6" s="32">
        <f t="shared" si="3"/>
        <v>24.76</v>
      </c>
      <c r="T6" s="32">
        <f t="shared" si="3"/>
        <v>2910</v>
      </c>
      <c r="U6" s="32">
        <f t="shared" si="3"/>
        <v>9.84</v>
      </c>
      <c r="V6" s="32">
        <f t="shared" si="3"/>
        <v>295.73</v>
      </c>
      <c r="W6" s="33">
        <f>IF(W7="",NA(),W7)</f>
        <v>73.58</v>
      </c>
      <c r="X6" s="33">
        <f t="shared" ref="X6:AF6" si="4">IF(X7="",NA(),X7)</f>
        <v>77.88</v>
      </c>
      <c r="Y6" s="33">
        <f t="shared" si="4"/>
        <v>75.06</v>
      </c>
      <c r="Z6" s="33">
        <f t="shared" si="4"/>
        <v>80.44</v>
      </c>
      <c r="AA6" s="33">
        <f t="shared" si="4"/>
        <v>82.21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419.02</v>
      </c>
      <c r="BE6" s="33">
        <f t="shared" ref="BE6:BM6" si="7">IF(BE7="",NA(),BE7)</f>
        <v>377.95</v>
      </c>
      <c r="BF6" s="33">
        <f t="shared" si="7"/>
        <v>417.01</v>
      </c>
      <c r="BG6" s="33">
        <f t="shared" si="7"/>
        <v>698.56</v>
      </c>
      <c r="BH6" s="33">
        <f t="shared" si="7"/>
        <v>854.94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57.25</v>
      </c>
      <c r="BP6" s="33">
        <f t="shared" ref="BP6:BX6" si="8">IF(BP7="",NA(),BP7)</f>
        <v>55.16</v>
      </c>
      <c r="BQ6" s="33">
        <f t="shared" si="8"/>
        <v>68.959999999999994</v>
      </c>
      <c r="BR6" s="33">
        <f t="shared" si="8"/>
        <v>50.4</v>
      </c>
      <c r="BS6" s="33">
        <f t="shared" si="8"/>
        <v>47.72</v>
      </c>
      <c r="BT6" s="33">
        <f t="shared" si="8"/>
        <v>57.51</v>
      </c>
      <c r="BU6" s="33">
        <f t="shared" si="8"/>
        <v>56.46</v>
      </c>
      <c r="BV6" s="33">
        <f t="shared" si="8"/>
        <v>19.77</v>
      </c>
      <c r="BW6" s="33">
        <f t="shared" si="8"/>
        <v>34.25</v>
      </c>
      <c r="BX6" s="33">
        <f t="shared" si="8"/>
        <v>46.48</v>
      </c>
      <c r="BY6" s="32" t="str">
        <f>IF(BY7="","",IF(BY7="-","【-】","【"&amp;SUBSTITUTE(TEXT(BY7,"#,##0.00"),"-","△")&amp;"】"))</f>
        <v>【36.33】</v>
      </c>
      <c r="BZ6" s="33">
        <f>IF(BZ7="",NA(),BZ7)</f>
        <v>101.89</v>
      </c>
      <c r="CA6" s="33">
        <f t="shared" ref="CA6:CI6" si="9">IF(CA7="",NA(),CA7)</f>
        <v>106.97</v>
      </c>
      <c r="CB6" s="33">
        <f t="shared" si="9"/>
        <v>85.7</v>
      </c>
      <c r="CC6" s="33">
        <f t="shared" si="9"/>
        <v>111.18</v>
      </c>
      <c r="CD6" s="33">
        <f t="shared" si="9"/>
        <v>128.99</v>
      </c>
      <c r="CE6" s="33">
        <f t="shared" si="9"/>
        <v>291.83</v>
      </c>
      <c r="CF6" s="33">
        <f t="shared" si="9"/>
        <v>306.49</v>
      </c>
      <c r="CG6" s="33">
        <f t="shared" si="9"/>
        <v>878.73</v>
      </c>
      <c r="CH6" s="33">
        <f t="shared" si="9"/>
        <v>501.18</v>
      </c>
      <c r="CI6" s="33">
        <f t="shared" si="9"/>
        <v>376.61</v>
      </c>
      <c r="CJ6" s="32" t="str">
        <f>IF(CJ7="","",IF(CJ7="-","【-】","【"&amp;SUBSTITUTE(TEXT(CJ7,"#,##0.00"),"-","△")&amp;"】"))</f>
        <v>【476.46】</v>
      </c>
      <c r="CK6" s="33">
        <f>IF(CK7="",NA(),CK7)</f>
        <v>83</v>
      </c>
      <c r="CL6" s="33">
        <f t="shared" ref="CL6:CT6" si="10">IF(CL7="",NA(),CL7)</f>
        <v>82.12</v>
      </c>
      <c r="CM6" s="33">
        <f t="shared" si="10"/>
        <v>81.48</v>
      </c>
      <c r="CN6" s="33">
        <f t="shared" si="10"/>
        <v>80.84</v>
      </c>
      <c r="CO6" s="33">
        <f t="shared" si="10"/>
        <v>79.489999999999995</v>
      </c>
      <c r="CP6" s="33">
        <f t="shared" si="10"/>
        <v>57.95</v>
      </c>
      <c r="CQ6" s="33">
        <f t="shared" si="10"/>
        <v>58.25</v>
      </c>
      <c r="CR6" s="33">
        <f t="shared" si="10"/>
        <v>57.17</v>
      </c>
      <c r="CS6" s="33">
        <f t="shared" si="10"/>
        <v>57.55</v>
      </c>
      <c r="CT6" s="33">
        <f t="shared" si="10"/>
        <v>57.43</v>
      </c>
      <c r="CU6" s="32" t="str">
        <f>IF(CU7="","",IF(CU7="-","【-】","【"&amp;SUBSTITUTE(TEXT(CU7,"#,##0.00"),"-","△")&amp;"】"))</f>
        <v>【58.19】</v>
      </c>
      <c r="CV6" s="33">
        <f>IF(CV7="",NA(),CV7)</f>
        <v>99.13</v>
      </c>
      <c r="CW6" s="33">
        <f t="shared" ref="CW6:DE6" si="11">IF(CW7="",NA(),CW7)</f>
        <v>99.13</v>
      </c>
      <c r="CX6" s="33">
        <f t="shared" si="11"/>
        <v>99.12</v>
      </c>
      <c r="CY6" s="33">
        <f t="shared" si="11"/>
        <v>99.11</v>
      </c>
      <c r="CZ6" s="33">
        <f t="shared" si="11"/>
        <v>99.1</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14.73</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454435</v>
      </c>
      <c r="D7" s="35">
        <v>47</v>
      </c>
      <c r="E7" s="35">
        <v>1</v>
      </c>
      <c r="F7" s="35">
        <v>0</v>
      </c>
      <c r="G7" s="35">
        <v>0</v>
      </c>
      <c r="H7" s="35" t="s">
        <v>93</v>
      </c>
      <c r="I7" s="35" t="s">
        <v>94</v>
      </c>
      <c r="J7" s="35" t="s">
        <v>95</v>
      </c>
      <c r="K7" s="35" t="s">
        <v>96</v>
      </c>
      <c r="L7" s="35" t="s">
        <v>97</v>
      </c>
      <c r="M7" s="36" t="s">
        <v>98</v>
      </c>
      <c r="N7" s="36" t="s">
        <v>99</v>
      </c>
      <c r="O7" s="36">
        <v>70.599999999999994</v>
      </c>
      <c r="P7" s="36">
        <v>2160</v>
      </c>
      <c r="Q7" s="36">
        <v>4252</v>
      </c>
      <c r="R7" s="36">
        <v>171.73</v>
      </c>
      <c r="S7" s="36">
        <v>24.76</v>
      </c>
      <c r="T7" s="36">
        <v>2910</v>
      </c>
      <c r="U7" s="36">
        <v>9.84</v>
      </c>
      <c r="V7" s="36">
        <v>295.73</v>
      </c>
      <c r="W7" s="36">
        <v>73.58</v>
      </c>
      <c r="X7" s="36">
        <v>77.88</v>
      </c>
      <c r="Y7" s="36">
        <v>75.06</v>
      </c>
      <c r="Z7" s="36">
        <v>80.44</v>
      </c>
      <c r="AA7" s="36">
        <v>82.21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419.02</v>
      </c>
      <c r="BE7" s="36">
        <v>377.95</v>
      </c>
      <c r="BF7" s="36">
        <v>417.01</v>
      </c>
      <c r="BG7" s="36">
        <v>698.56</v>
      </c>
      <c r="BH7" s="36">
        <v>854.94</v>
      </c>
      <c r="BI7" s="36">
        <v>1137.3599999999999</v>
      </c>
      <c r="BJ7" s="36">
        <v>1124.6400000000001</v>
      </c>
      <c r="BK7" s="36">
        <v>1108.26</v>
      </c>
      <c r="BL7" s="36">
        <v>1113.76</v>
      </c>
      <c r="BM7" s="36">
        <v>1125.69</v>
      </c>
      <c r="BN7" s="36">
        <v>1239.32</v>
      </c>
      <c r="BO7" s="36">
        <v>57.25</v>
      </c>
      <c r="BP7" s="36">
        <v>55.16</v>
      </c>
      <c r="BQ7" s="36">
        <v>68.959999999999994</v>
      </c>
      <c r="BR7" s="36">
        <v>50.4</v>
      </c>
      <c r="BS7" s="36">
        <v>47.72</v>
      </c>
      <c r="BT7" s="36">
        <v>57.51</v>
      </c>
      <c r="BU7" s="36">
        <v>56.46</v>
      </c>
      <c r="BV7" s="36">
        <v>19.77</v>
      </c>
      <c r="BW7" s="36">
        <v>34.25</v>
      </c>
      <c r="BX7" s="36">
        <v>46.48</v>
      </c>
      <c r="BY7" s="36">
        <v>36.33</v>
      </c>
      <c r="BZ7" s="36">
        <v>101.89</v>
      </c>
      <c r="CA7" s="36">
        <v>106.97</v>
      </c>
      <c r="CB7" s="36">
        <v>85.7</v>
      </c>
      <c r="CC7" s="36">
        <v>111.18</v>
      </c>
      <c r="CD7" s="36">
        <v>128.99</v>
      </c>
      <c r="CE7" s="36">
        <v>291.83</v>
      </c>
      <c r="CF7" s="36">
        <v>306.49</v>
      </c>
      <c r="CG7" s="36">
        <v>878.73</v>
      </c>
      <c r="CH7" s="36">
        <v>501.18</v>
      </c>
      <c r="CI7" s="36">
        <v>376.61</v>
      </c>
      <c r="CJ7" s="36">
        <v>476.46</v>
      </c>
      <c r="CK7" s="36">
        <v>83</v>
      </c>
      <c r="CL7" s="36">
        <v>82.12</v>
      </c>
      <c r="CM7" s="36">
        <v>81.48</v>
      </c>
      <c r="CN7" s="36">
        <v>80.84</v>
      </c>
      <c r="CO7" s="36">
        <v>79.489999999999995</v>
      </c>
      <c r="CP7" s="36">
        <v>57.95</v>
      </c>
      <c r="CQ7" s="36">
        <v>58.25</v>
      </c>
      <c r="CR7" s="36">
        <v>57.17</v>
      </c>
      <c r="CS7" s="36">
        <v>57.55</v>
      </c>
      <c r="CT7" s="36">
        <v>57.43</v>
      </c>
      <c r="CU7" s="36">
        <v>58.19</v>
      </c>
      <c r="CV7" s="36">
        <v>99.13</v>
      </c>
      <c r="CW7" s="36">
        <v>99.13</v>
      </c>
      <c r="CX7" s="36">
        <v>99.12</v>
      </c>
      <c r="CY7" s="36">
        <v>99.11</v>
      </c>
      <c r="CZ7" s="36">
        <v>99.1</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14.73</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GCS1180I</cp:lastModifiedBy>
  <dcterms:created xsi:type="dcterms:W3CDTF">2016-01-18T05:07:50Z</dcterms:created>
  <dcterms:modified xsi:type="dcterms:W3CDTF">2016-03-07T02:48:11Z</dcterms:modified>
  <cp:category/>
</cp:coreProperties>
</file>