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<sst xmlns="http://schemas.openxmlformats.org/spreadsheetml/2006/main" count="218" uniqueCount="108">
  <si>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</si>
  <si>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</si>
  <si>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</si>
  <si>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</si>
  <si>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</si>
  <si>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</si>
  <si>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</si>
  <si>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</si>
  <si>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</si>
  <si>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</si>
  <si>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</si>
  <si>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</si>
  <si>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</si>
  <si>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</si>
  <si>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</si>
  <si>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</si>
  <si>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</si>
  <si>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</si>
  <si>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</si>
  <si>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</si>
  <si>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</si>
  <si>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</si>
  <si>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</si>
  <si>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</si>
  <si>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</si>
  <si>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</si>
  <si>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</si>
  <si>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</si>
  <si>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</si>
  <si>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</si>
  <si>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</si>
  <si>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</si>
  <si>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</si>
  <si>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</si>
  <si>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</si>
  <si>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</si>
  <si>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</si>
  <si>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</si>
  <si>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</si>
  <si>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</si>
  <si>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</si>
  <si>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</si>
  <si>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</si>
  <si>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</si>
  <si>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</si>
  <si>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</si>
  <si>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</si>
  <si>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</si>
  <si>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</si>
  <si>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</si>
  <si>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</si>
  <si>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</si>
  <si>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</si>
  <si>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</si>
  <si>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</si>
  <si>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</si>
  <si>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</si>
  <si>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</si>
  <si>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</si>
  <si>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</si>
  <si>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</si>
  <si>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</si>
  <si>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</si>
  <si>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</si>
  <si>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</si>
  <si>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</si>
  <si>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</si>
  <si>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</si>
  <si>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</si>
  <si>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</si>
  <si>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</si>
  <si>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</si>
  <si>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</si>
  <si>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</si>
  <si>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</si>
  <si>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</si>
  <si>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</si>
  <si>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</si>
  <si>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</si>
  <si>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</si>
  <si>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</si>
  <si>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</si>
  <si>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</si>
  <si>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</si>
  <si>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</si>
  <si>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</si>
  <si>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</si>
  <si>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</si>
  <si>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</si>
  <si>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</si>
  <si>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</si>
  <si>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</si>
  <si>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</si>
  <si>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日向市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</si>
  <si>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</si>
  <si>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</si>
  <si>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</si>
  <si>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</si>
  <si>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</si>
  <si>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</si>
  <si>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</si>
  <si>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</si>
  <si>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</si>
  <si>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</si>
  <si>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</si>
  <si>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現在、国の補助制度を活用して簡易水道統合整備事業を推進していますが、補助制度が終了することに備え、新たな財源の確保が必要です。
　併せて「簡易水道施設統合整備基本計画」の見直しを行い、計画的な事業の実施について検討する必要があります。</t>
    <rPh sb="1" eb="3">
      <t>ゲンザイ</t>
    </rPh>
    <rPh sb="4" eb="5">
      <t>クニ</t>
    </rPh>
    <rPh sb="6" eb="8">
      <t>ホジョ</t>
    </rPh>
    <rPh sb="8" eb="10">
      <t>セイド</t>
    </rPh>
    <rPh sb="11" eb="13">
      <t>カツヨウ</t>
    </rPh>
    <rPh sb="15" eb="17">
      <t>カンイ</t>
    </rPh>
    <rPh sb="17" eb="19">
      <t>スイドウ</t>
    </rPh>
    <rPh sb="19" eb="21">
      <t>トウゴウ</t>
    </rPh>
    <rPh sb="21" eb="23">
      <t>セイビ</t>
    </rPh>
    <rPh sb="23" eb="25">
      <t>ジギョウ</t>
    </rPh>
    <rPh sb="26" eb="28">
      <t>スイシン</t>
    </rPh>
    <rPh sb="35" eb="37">
      <t>ホジョ</t>
    </rPh>
    <rPh sb="37" eb="39">
      <t>セイド</t>
    </rPh>
    <rPh sb="40" eb="42">
      <t>シュウリョウ</t>
    </rPh>
    <rPh sb="47" eb="48">
      <t>ソナ</t>
    </rPh>
    <rPh sb="50" eb="51">
      <t>アラ</t>
    </rPh>
    <rPh sb="53" eb="55">
      <t>ザイゲン</t>
    </rPh>
    <rPh sb="56" eb="58">
      <t>カクホ</t>
    </rPh>
    <rPh sb="59" eb="61">
      <t>ヒツヨウ</t>
    </rPh>
    <rPh sb="66" eb="67">
      <t>アワ</t>
    </rPh>
    <rPh sb="70" eb="72">
      <t>カンイ</t>
    </rPh>
    <rPh sb="72" eb="74">
      <t>スイドウ</t>
    </rPh>
    <rPh sb="74" eb="76">
      <t>シセツ</t>
    </rPh>
    <rPh sb="76" eb="78">
      <t>トウゴウ</t>
    </rPh>
    <rPh sb="78" eb="80">
      <t>セイビ</t>
    </rPh>
    <rPh sb="80" eb="82">
      <t>キホン</t>
    </rPh>
    <rPh sb="82" eb="84">
      <t>ケイカク</t>
    </rPh>
    <rPh sb="86" eb="88">
      <t>ミナオ</t>
    </rPh>
    <rPh sb="90" eb="91">
      <t>オコナ</t>
    </rPh>
    <rPh sb="93" eb="95">
      <t>ケイカク</t>
    </rPh>
    <rPh sb="97" eb="99">
      <t>ジギョウ</t>
    </rPh>
    <rPh sb="100" eb="102">
      <t>ジッシ</t>
    </rPh>
    <rPh sb="106" eb="108">
      <t>ケントウ</t>
    </rPh>
    <rPh sb="110" eb="112">
      <t>ヒツヨウ</t>
    </rPh>
    <phoneticPr fontId="4"/>
  </si>
  <si>
    <t xml:space="preserve"> 「管路の更新投資の実施状況」については、「管路更新率」のとおり、類似団体と比較して低い状況にあります。また、現在の管路経年化率は19％で、引き続きの更新が必要ですが、現在、「簡易水道施設統合整備事業」を施工中であり、新たな財源の確保も厳しい状況にあることから、財政調整を図りながら、計画的に事業を行う必要があります。</t>
    <rPh sb="2" eb="4">
      <t>カンロ</t>
    </rPh>
    <rPh sb="5" eb="7">
      <t>コウシン</t>
    </rPh>
    <rPh sb="7" eb="9">
      <t>トウシ</t>
    </rPh>
    <rPh sb="10" eb="12">
      <t>ジッシ</t>
    </rPh>
    <rPh sb="12" eb="14">
      <t>ジョウキョウ</t>
    </rPh>
    <rPh sb="22" eb="24">
      <t>カンロ</t>
    </rPh>
    <rPh sb="24" eb="26">
      <t>コウシン</t>
    </rPh>
    <rPh sb="33" eb="35">
      <t>ルイジ</t>
    </rPh>
    <rPh sb="35" eb="37">
      <t>ダンタイ</t>
    </rPh>
    <rPh sb="38" eb="40">
      <t>ヒカク</t>
    </rPh>
    <rPh sb="42" eb="43">
      <t>ヒク</t>
    </rPh>
    <rPh sb="44" eb="46">
      <t>ジョウキョウ</t>
    </rPh>
    <rPh sb="55" eb="57">
      <t>ゲンザイ</t>
    </rPh>
    <rPh sb="58" eb="60">
      <t>カンロ</t>
    </rPh>
    <rPh sb="60" eb="62">
      <t>ケイネン</t>
    </rPh>
    <rPh sb="62" eb="63">
      <t>カ</t>
    </rPh>
    <rPh sb="63" eb="64">
      <t>リツ</t>
    </rPh>
    <rPh sb="70" eb="71">
      <t>ヒ</t>
    </rPh>
    <rPh sb="72" eb="73">
      <t>ツヅ</t>
    </rPh>
    <rPh sb="78" eb="80">
      <t>ヒツヨウ</t>
    </rPh>
    <rPh sb="84" eb="86">
      <t>ゲンザイ</t>
    </rPh>
    <rPh sb="88" eb="90">
      <t>カンイ</t>
    </rPh>
    <rPh sb="90" eb="92">
      <t>スイドウ</t>
    </rPh>
    <rPh sb="92" eb="94">
      <t>シセツ</t>
    </rPh>
    <rPh sb="94" eb="96">
      <t>トウゴウ</t>
    </rPh>
    <rPh sb="96" eb="98">
      <t>セイビ</t>
    </rPh>
    <rPh sb="98" eb="100">
      <t>ジギョウ</t>
    </rPh>
    <rPh sb="102" eb="105">
      <t>セコウチュウ</t>
    </rPh>
    <rPh sb="109" eb="110">
      <t>アラ</t>
    </rPh>
    <rPh sb="112" eb="114">
      <t>ザイゲン</t>
    </rPh>
    <rPh sb="115" eb="117">
      <t>カクホ</t>
    </rPh>
    <rPh sb="118" eb="119">
      <t>キビ</t>
    </rPh>
    <rPh sb="121" eb="123">
      <t>ジョウキョウ</t>
    </rPh>
    <rPh sb="131" eb="133">
      <t>ザイセイ</t>
    </rPh>
    <rPh sb="133" eb="135">
      <t>チョウセイ</t>
    </rPh>
    <rPh sb="136" eb="137">
      <t>ハカ</t>
    </rPh>
    <rPh sb="142" eb="145">
      <t>ケイカクテキ</t>
    </rPh>
    <rPh sb="146" eb="148">
      <t>ジギョウ</t>
    </rPh>
    <rPh sb="149" eb="150">
      <t>オコナ</t>
    </rPh>
    <rPh sb="151" eb="153">
      <t>ヒツヨウ</t>
    </rPh>
    <phoneticPr fontId="4"/>
  </si>
  <si>
    <t xml:space="preserve"> 「収益的収支比率」は、年度毎に増減がありますが、これは収益がほぼ同額なのに対し、実施する事業費の規模が大きく増減することによるものであります。また、70％台を推移しており、経営は赤字の状況が続いています。「料金回収率」は類似団体より高いことから、財源確保に努力していると言えますが、経営の健全性は厳しい状況にあり、今後、更新事業にかかる経費の平準化を図る等の対策が必要です。
 「企業債残高対給水収益比率」は類似団体より低い状況にありますが、現在継続中の簡易水道施設統合整備事業においても企業債を活用することとしており、財源の調整とともに借入額を抑制する等、将来への負担を軽減する努力が必要であります。
 「給水原価」については、類似団体より低い状況にありますが、引き続き、安全な水質を保持しながら、経費の削減に努める必要があります。
 「施設利用率」及び「有収率」はともに類似団体より高い状況にあり、現在のところ効率性の高い安定した運営と言えます。</t>
    <rPh sb="2" eb="5">
      <t>シュウエキテキ</t>
    </rPh>
    <rPh sb="5" eb="7">
      <t>シュウシ</t>
    </rPh>
    <rPh sb="7" eb="9">
      <t>ヒリツ</t>
    </rPh>
    <rPh sb="12" eb="14">
      <t>ネンド</t>
    </rPh>
    <rPh sb="14" eb="15">
      <t>ゴト</t>
    </rPh>
    <rPh sb="16" eb="17">
      <t>ゾウ</t>
    </rPh>
    <rPh sb="17" eb="18">
      <t>ゲン</t>
    </rPh>
    <rPh sb="28" eb="30">
      <t>シュウエキ</t>
    </rPh>
    <rPh sb="33" eb="35">
      <t>ドウガク</t>
    </rPh>
    <rPh sb="38" eb="39">
      <t>タイ</t>
    </rPh>
    <rPh sb="41" eb="43">
      <t>ジッシ</t>
    </rPh>
    <rPh sb="45" eb="47">
      <t>ジギョウ</t>
    </rPh>
    <rPh sb="47" eb="48">
      <t>ヒ</t>
    </rPh>
    <rPh sb="49" eb="51">
      <t>キボ</t>
    </rPh>
    <rPh sb="52" eb="53">
      <t>オオ</t>
    </rPh>
    <rPh sb="55" eb="57">
      <t>ゾウゲン</t>
    </rPh>
    <rPh sb="78" eb="79">
      <t>ダイ</t>
    </rPh>
    <rPh sb="80" eb="82">
      <t>スイイ</t>
    </rPh>
    <rPh sb="87" eb="89">
      <t>ケイエイ</t>
    </rPh>
    <rPh sb="90" eb="92">
      <t>アカジ</t>
    </rPh>
    <rPh sb="93" eb="95">
      <t>ジョウキョウ</t>
    </rPh>
    <rPh sb="96" eb="97">
      <t>ツヅ</t>
    </rPh>
    <rPh sb="104" eb="106">
      <t>リョウキン</t>
    </rPh>
    <rPh sb="106" eb="108">
      <t>カイシュウ</t>
    </rPh>
    <rPh sb="108" eb="109">
      <t>リツ</t>
    </rPh>
    <rPh sb="111" eb="113">
      <t>ルイジ</t>
    </rPh>
    <rPh sb="113" eb="115">
      <t>ダンタイ</t>
    </rPh>
    <rPh sb="117" eb="118">
      <t>タカ</t>
    </rPh>
    <rPh sb="124" eb="126">
      <t>ザイゲン</t>
    </rPh>
    <rPh sb="126" eb="128">
      <t>カクホ</t>
    </rPh>
    <rPh sb="129" eb="131">
      <t>ドリョク</t>
    </rPh>
    <rPh sb="136" eb="137">
      <t>イ</t>
    </rPh>
    <rPh sb="142" eb="144">
      <t>ケイエイ</t>
    </rPh>
    <rPh sb="145" eb="148">
      <t>ケンゼンセイ</t>
    </rPh>
    <rPh sb="149" eb="150">
      <t>キビ</t>
    </rPh>
    <rPh sb="152" eb="154">
      <t>ジョウキョウ</t>
    </rPh>
    <rPh sb="158" eb="160">
      <t>コンゴ</t>
    </rPh>
    <rPh sb="161" eb="163">
      <t>コウシン</t>
    </rPh>
    <rPh sb="163" eb="165">
      <t>ジギョウ</t>
    </rPh>
    <rPh sb="169" eb="171">
      <t>ケイヒ</t>
    </rPh>
    <rPh sb="172" eb="175">
      <t>ヘイジュンカ</t>
    </rPh>
    <rPh sb="176" eb="177">
      <t>ハカ</t>
    </rPh>
    <rPh sb="178" eb="179">
      <t>トウ</t>
    </rPh>
    <rPh sb="180" eb="182">
      <t>タイサク</t>
    </rPh>
    <rPh sb="183" eb="185">
      <t>ヒツヨウ</t>
    </rPh>
    <rPh sb="191" eb="193">
      <t>キギョウ</t>
    </rPh>
    <rPh sb="193" eb="194">
      <t>サイ</t>
    </rPh>
    <rPh sb="194" eb="196">
      <t>ザンダカ</t>
    </rPh>
    <rPh sb="196" eb="197">
      <t>タイ</t>
    </rPh>
    <rPh sb="197" eb="199">
      <t>キュウスイ</t>
    </rPh>
    <rPh sb="199" eb="201">
      <t>シュウエキ</t>
    </rPh>
    <rPh sb="201" eb="203">
      <t>ヒリツ</t>
    </rPh>
    <rPh sb="205" eb="207">
      <t>ルイジ</t>
    </rPh>
    <rPh sb="207" eb="209">
      <t>ダンタイ</t>
    </rPh>
    <rPh sb="211" eb="212">
      <t>ヒク</t>
    </rPh>
    <rPh sb="213" eb="215">
      <t>ジョウキョウ</t>
    </rPh>
    <rPh sb="222" eb="224">
      <t>ゲンザイ</t>
    </rPh>
    <rPh sb="224" eb="227">
      <t>ケイゾクチュウ</t>
    </rPh>
    <rPh sb="228" eb="230">
      <t>カンイ</t>
    </rPh>
    <rPh sb="230" eb="232">
      <t>スイドウ</t>
    </rPh>
    <rPh sb="232" eb="234">
      <t>シセツ</t>
    </rPh>
    <rPh sb="234" eb="236">
      <t>トウゴウ</t>
    </rPh>
    <rPh sb="236" eb="238">
      <t>セイビ</t>
    </rPh>
    <rPh sb="238" eb="240">
      <t>ジギョウ</t>
    </rPh>
    <rPh sb="245" eb="247">
      <t>キギョウ</t>
    </rPh>
    <rPh sb="247" eb="248">
      <t>サイ</t>
    </rPh>
    <rPh sb="249" eb="251">
      <t>カツヨウ</t>
    </rPh>
    <rPh sb="261" eb="263">
      <t>ザイゲン</t>
    </rPh>
    <rPh sb="264" eb="266">
      <t>チョウセイ</t>
    </rPh>
    <rPh sb="270" eb="272">
      <t>カリイレ</t>
    </rPh>
    <rPh sb="272" eb="273">
      <t>ガク</t>
    </rPh>
    <rPh sb="274" eb="276">
      <t>ヨクセイ</t>
    </rPh>
    <rPh sb="278" eb="279">
      <t>トウ</t>
    </rPh>
    <rPh sb="280" eb="282">
      <t>ショウライ</t>
    </rPh>
    <rPh sb="284" eb="286">
      <t>フタン</t>
    </rPh>
    <rPh sb="287" eb="289">
      <t>ケイゲン</t>
    </rPh>
    <rPh sb="291" eb="293">
      <t>ドリョク</t>
    </rPh>
    <rPh sb="294" eb="296">
      <t>ヒツヨウ</t>
    </rPh>
    <rPh sb="305" eb="307">
      <t>キュウスイ</t>
    </rPh>
    <rPh sb="307" eb="309">
      <t>ゲンカ</t>
    </rPh>
    <rPh sb="316" eb="318">
      <t>ルイジ</t>
    </rPh>
    <rPh sb="318" eb="320">
      <t>ダンタイ</t>
    </rPh>
    <rPh sb="322" eb="323">
      <t>ヒク</t>
    </rPh>
    <rPh sb="324" eb="326">
      <t>ジョウキョウ</t>
    </rPh>
    <rPh sb="333" eb="334">
      <t>ヒ</t>
    </rPh>
    <rPh sb="335" eb="336">
      <t>ツヅ</t>
    </rPh>
    <rPh sb="338" eb="340">
      <t>アンゼン</t>
    </rPh>
    <rPh sb="341" eb="343">
      <t>スイシツ</t>
    </rPh>
    <rPh sb="344" eb="346">
      <t>ホジ</t>
    </rPh>
    <rPh sb="351" eb="353">
      <t>ケイヒ</t>
    </rPh>
    <rPh sb="354" eb="356">
      <t>サクゲン</t>
    </rPh>
    <rPh sb="357" eb="358">
      <t>ツト</t>
    </rPh>
    <rPh sb="360" eb="362">
      <t>ヒツヨウ</t>
    </rPh>
    <rPh sb="371" eb="373">
      <t>シセツ</t>
    </rPh>
    <rPh sb="373" eb="376">
      <t>リヨウリツ</t>
    </rPh>
    <rPh sb="377" eb="378">
      <t>オヨ</t>
    </rPh>
    <rPh sb="380" eb="382">
      <t>ユウシュウ</t>
    </rPh>
    <rPh sb="382" eb="383">
      <t>リツ</t>
    </rPh>
    <rPh sb="388" eb="390">
      <t>ルイジ</t>
    </rPh>
    <rPh sb="390" eb="392">
      <t>ダンタイ</t>
    </rPh>
    <rPh sb="394" eb="395">
      <t>タカ</t>
    </rPh>
    <rPh sb="396" eb="398">
      <t>ジョウキョウ</t>
    </rPh>
    <rPh sb="402" eb="404">
      <t>ゲンザイ</t>
    </rPh>
    <rPh sb="408" eb="410">
      <t>コウリツ</t>
    </rPh>
    <rPh sb="410" eb="411">
      <t>セイ</t>
    </rPh>
    <rPh sb="412" eb="413">
      <t>タカ</t>
    </rPh>
    <rPh sb="414" eb="416">
      <t>アンテイ</t>
    </rPh>
    <rPh sb="418" eb="420">
      <t>ウンエイ</t>
    </rPh>
    <rPh sb="421" eb="422">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</si>
</sst>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0.15</c:v>
                </c:pt>
                <c:pt idx="1">
                  <c:v>0.19</c:v>
                </c:pt>
                <c:pt idx="2" formatCode="#,##0.00;&quot;△&quot;#,##0.00">
                  <c:v>0</c:v>
                </c:pt>
                <c:pt idx="3">
                  <c:v>0.14000000000000001</c:v>
                </c:pt>
                <c:pt idx="4">
                  <c:v>0.19</c:v>
                </c:pt>
              </c:numCache>
            </c:numRef>
          </c:val>
        </c:ser>
        <c:dLbls>
          <c:showLegendKey val="0"/>
          <c:showVal val="0"/>
          <c:showCatName val="0"/>
          <c:showSerName val="0"/>
          <c:showPercent val="0"/>
          <c:showBubbleSize val="0"/>
        </c:dLbls>
        <c:gapWidth val="150"/>
        <c:axId val="99242368"/>
        <c:axId val="992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9242368"/>
        <c:axId val="99244288"/>
      </c:lineChart>
      <c:dateAx>
        <c:axId val="99242368"/>
        <c:scaling>
          <c:orientation val="minMax"/>
        </c:scaling>
        <c:delete val="1"/>
        <c:axPos val="b"/>
        <c:numFmt formatCode="ge" sourceLinked="1"/>
        <c:majorTickMark val="none"/>
        <c:minorTickMark val="none"/>
        <c:tickLblPos val="none"/>
        <c:crossAx val="99244288"/>
        <c:crosses val="autoZero"/>
        <c:auto val="1"/>
        <c:lblOffset val="100"/>
        <c:baseTimeUnit val="years"/>
      </c:dateAx>
      <c:valAx>
        <c:axId val="992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76.91</c:v>
                </c:pt>
                <c:pt idx="1">
                  <c:v>79.930000000000007</c:v>
                </c:pt>
                <c:pt idx="2">
                  <c:v>79.8</c:v>
                </c:pt>
                <c:pt idx="3">
                  <c:v>77.95</c:v>
                </c:pt>
                <c:pt idx="4">
                  <c:v>75.78</c:v>
                </c:pt>
              </c:numCache>
            </c:numRef>
          </c:val>
        </c:ser>
        <c:dLbls>
          <c:showLegendKey val="0"/>
          <c:showVal val="0"/>
          <c:showCatName val="0"/>
          <c:showSerName val="0"/>
          <c:showPercent val="0"/>
          <c:showBubbleSize val="0"/>
        </c:dLbls>
        <c:gapWidth val="150"/>
        <c:axId val="108565248"/>
        <c:axId val="10856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8565248"/>
        <c:axId val="108567168"/>
      </c:lineChart>
      <c:dateAx>
        <c:axId val="108565248"/>
        <c:scaling>
          <c:orientation val="minMax"/>
        </c:scaling>
        <c:delete val="1"/>
        <c:axPos val="b"/>
        <c:numFmt formatCode="ge" sourceLinked="1"/>
        <c:majorTickMark val="none"/>
        <c:minorTickMark val="none"/>
        <c:tickLblPos val="none"/>
        <c:crossAx val="108567168"/>
        <c:crosses val="autoZero"/>
        <c:auto val="1"/>
        <c:lblOffset val="100"/>
        <c:baseTimeUnit val="years"/>
      </c:dateAx>
      <c:valAx>
        <c:axId val="1085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86.02</c:v>
                </c:pt>
                <c:pt idx="1">
                  <c:v>86.03</c:v>
                </c:pt>
                <c:pt idx="2">
                  <c:v>86.04</c:v>
                </c:pt>
                <c:pt idx="3">
                  <c:v>86.05</c:v>
                </c:pt>
                <c:pt idx="4">
                  <c:v>86.08</c:v>
                </c:pt>
              </c:numCache>
            </c:numRef>
          </c:val>
        </c:ser>
        <c:dLbls>
          <c:showLegendKey val="0"/>
          <c:showVal val="0"/>
          <c:showCatName val="0"/>
          <c:showSerName val="0"/>
          <c:showPercent val="0"/>
          <c:showBubbleSize val="0"/>
        </c:dLbls>
        <c:gapWidth val="150"/>
        <c:axId val="109740416"/>
        <c:axId val="10974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9740416"/>
        <c:axId val="109742336"/>
      </c:lineChart>
      <c:dateAx>
        <c:axId val="109740416"/>
        <c:scaling>
          <c:orientation val="minMax"/>
        </c:scaling>
        <c:delete val="1"/>
        <c:axPos val="b"/>
        <c:numFmt formatCode="ge" sourceLinked="1"/>
        <c:majorTickMark val="none"/>
        <c:minorTickMark val="none"/>
        <c:tickLblPos val="none"/>
        <c:crossAx val="109742336"/>
        <c:crosses val="autoZero"/>
        <c:auto val="1"/>
        <c:lblOffset val="100"/>
        <c:baseTimeUnit val="years"/>
      </c:dateAx>
      <c:valAx>
        <c:axId val="1097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77.34</c:v>
                </c:pt>
                <c:pt idx="1">
                  <c:v>75.459999999999994</c:v>
                </c:pt>
                <c:pt idx="2">
                  <c:v>78.540000000000006</c:v>
                </c:pt>
                <c:pt idx="3">
                  <c:v>70.12</c:v>
                </c:pt>
                <c:pt idx="4">
                  <c:v>77.930000000000007</c:v>
                </c:pt>
              </c:numCache>
            </c:numRef>
          </c:val>
        </c:ser>
        <c:dLbls>
          <c:showLegendKey val="0"/>
          <c:showVal val="0"/>
          <c:showCatName val="0"/>
          <c:showSerName val="0"/>
          <c:showPercent val="0"/>
          <c:showBubbleSize val="0"/>
        </c:dLbls>
        <c:gapWidth val="150"/>
        <c:axId val="99266560"/>
        <c:axId val="99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9266560"/>
        <c:axId val="99268480"/>
      </c:lineChart>
      <c:dateAx>
        <c:axId val="99266560"/>
        <c:scaling>
          <c:orientation val="minMax"/>
        </c:scaling>
        <c:delete val="1"/>
        <c:axPos val="b"/>
        <c:numFmt formatCode="ge" sourceLinked="1"/>
        <c:majorTickMark val="none"/>
        <c:minorTickMark val="none"/>
        <c:tickLblPos val="none"/>
        <c:crossAx val="99268480"/>
        <c:crosses val="autoZero"/>
        <c:auto val="1"/>
        <c:lblOffset val="100"/>
        <c:baseTimeUnit val="years"/>
      </c:dateAx>
      <c:valAx>
        <c:axId val="99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82304"/>
        <c:axId val="1072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82304"/>
        <c:axId val="107222528"/>
      </c:lineChart>
      <c:dateAx>
        <c:axId val="99282304"/>
        <c:scaling>
          <c:orientation val="minMax"/>
        </c:scaling>
        <c:delete val="1"/>
        <c:axPos val="b"/>
        <c:numFmt formatCode="ge" sourceLinked="1"/>
        <c:majorTickMark val="none"/>
        <c:minorTickMark val="none"/>
        <c:tickLblPos val="none"/>
        <c:crossAx val="107222528"/>
        <c:crosses val="autoZero"/>
        <c:auto val="1"/>
        <c:lblOffset val="100"/>
        <c:baseTimeUnit val="years"/>
      </c:dateAx>
      <c:valAx>
        <c:axId val="1072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252736"/>
        <c:axId val="10725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252736"/>
        <c:axId val="107259008"/>
      </c:lineChart>
      <c:dateAx>
        <c:axId val="107252736"/>
        <c:scaling>
          <c:orientation val="minMax"/>
        </c:scaling>
        <c:delete val="1"/>
        <c:axPos val="b"/>
        <c:numFmt formatCode="ge" sourceLinked="1"/>
        <c:majorTickMark val="none"/>
        <c:minorTickMark val="none"/>
        <c:tickLblPos val="none"/>
        <c:crossAx val="107259008"/>
        <c:crosses val="autoZero"/>
        <c:auto val="1"/>
        <c:lblOffset val="100"/>
        <c:baseTimeUnit val="years"/>
      </c:dateAx>
      <c:valAx>
        <c:axId val="107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52832"/>
        <c:axId val="1073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52832"/>
        <c:axId val="107354752"/>
      </c:lineChart>
      <c:dateAx>
        <c:axId val="107352832"/>
        <c:scaling>
          <c:orientation val="minMax"/>
        </c:scaling>
        <c:delete val="1"/>
        <c:axPos val="b"/>
        <c:numFmt formatCode="ge" sourceLinked="1"/>
        <c:majorTickMark val="none"/>
        <c:minorTickMark val="none"/>
        <c:tickLblPos val="none"/>
        <c:crossAx val="107354752"/>
        <c:crosses val="autoZero"/>
        <c:auto val="1"/>
        <c:lblOffset val="100"/>
        <c:baseTimeUnit val="years"/>
      </c:dateAx>
      <c:valAx>
        <c:axId val="1073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397888"/>
        <c:axId val="10739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397888"/>
        <c:axId val="107399808"/>
      </c:lineChart>
      <c:dateAx>
        <c:axId val="107397888"/>
        <c:scaling>
          <c:orientation val="minMax"/>
        </c:scaling>
        <c:delete val="1"/>
        <c:axPos val="b"/>
        <c:numFmt formatCode="ge" sourceLinked="1"/>
        <c:majorTickMark val="none"/>
        <c:minorTickMark val="none"/>
        <c:tickLblPos val="none"/>
        <c:crossAx val="107399808"/>
        <c:crosses val="autoZero"/>
        <c:auto val="1"/>
        <c:lblOffset val="100"/>
        <c:baseTimeUnit val="years"/>
      </c:dateAx>
      <c:valAx>
        <c:axId val="10739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861.26</c:v>
                </c:pt>
                <c:pt idx="1">
                  <c:v>860.84</c:v>
                </c:pt>
                <c:pt idx="2">
                  <c:v>882.7</c:v>
                </c:pt>
                <c:pt idx="3">
                  <c:v>712.42</c:v>
                </c:pt>
                <c:pt idx="4">
                  <c:v>655.67</c:v>
                </c:pt>
              </c:numCache>
            </c:numRef>
          </c:val>
        </c:ser>
        <c:dLbls>
          <c:showLegendKey val="0"/>
          <c:showVal val="0"/>
          <c:showCatName val="0"/>
          <c:showSerName val="0"/>
          <c:showPercent val="0"/>
          <c:showBubbleSize val="0"/>
        </c:dLbls>
        <c:gapWidth val="150"/>
        <c:axId val="107426176"/>
        <c:axId val="1074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7426176"/>
        <c:axId val="107428096"/>
      </c:lineChart>
      <c:dateAx>
        <c:axId val="107426176"/>
        <c:scaling>
          <c:orientation val="minMax"/>
        </c:scaling>
        <c:delete val="1"/>
        <c:axPos val="b"/>
        <c:numFmt formatCode="ge" sourceLinked="1"/>
        <c:majorTickMark val="none"/>
        <c:minorTickMark val="none"/>
        <c:tickLblPos val="none"/>
        <c:crossAx val="107428096"/>
        <c:crosses val="autoZero"/>
        <c:auto val="1"/>
        <c:lblOffset val="100"/>
        <c:baseTimeUnit val="years"/>
      </c:dateAx>
      <c:valAx>
        <c:axId val="1074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69.06</c:v>
                </c:pt>
                <c:pt idx="1">
                  <c:v>67.17</c:v>
                </c:pt>
                <c:pt idx="2">
                  <c:v>70.400000000000006</c:v>
                </c:pt>
                <c:pt idx="3">
                  <c:v>63.03</c:v>
                </c:pt>
                <c:pt idx="4">
                  <c:v>70.739999999999995</c:v>
                </c:pt>
              </c:numCache>
            </c:numRef>
          </c:val>
        </c:ser>
        <c:dLbls>
          <c:showLegendKey val="0"/>
          <c:showVal val="0"/>
          <c:showCatName val="0"/>
          <c:showSerName val="0"/>
          <c:showPercent val="0"/>
          <c:showBubbleSize val="0"/>
        </c:dLbls>
        <c:gapWidth val="150"/>
        <c:axId val="107457920"/>
        <c:axId val="1074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7457920"/>
        <c:axId val="107476480"/>
      </c:lineChart>
      <c:dateAx>
        <c:axId val="107457920"/>
        <c:scaling>
          <c:orientation val="minMax"/>
        </c:scaling>
        <c:delete val="1"/>
        <c:axPos val="b"/>
        <c:numFmt formatCode="ge" sourceLinked="1"/>
        <c:majorTickMark val="none"/>
        <c:minorTickMark val="none"/>
        <c:tickLblPos val="none"/>
        <c:crossAx val="107476480"/>
        <c:crosses val="autoZero"/>
        <c:auto val="1"/>
        <c:lblOffset val="100"/>
        <c:baseTimeUnit val="years"/>
      </c:dateAx>
      <c:valAx>
        <c:axId val="1074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207.65</c:v>
                </c:pt>
                <c:pt idx="1">
                  <c:v>218.11</c:v>
                </c:pt>
                <c:pt idx="2">
                  <c:v>212.83</c:v>
                </c:pt>
                <c:pt idx="3">
                  <c:v>234.14</c:v>
                </c:pt>
                <c:pt idx="4">
                  <c:v>216.14</c:v>
                </c:pt>
              </c:numCache>
            </c:numRef>
          </c:val>
        </c:ser>
        <c:dLbls>
          <c:showLegendKey val="0"/>
          <c:showVal val="0"/>
          <c:showCatName val="0"/>
          <c:showSerName val="0"/>
          <c:showPercent val="0"/>
          <c:showBubbleSize val="0"/>
        </c:dLbls>
        <c:gapWidth val="150"/>
        <c:axId val="108554880"/>
        <c:axId val="1085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8554880"/>
        <c:axId val="108557056"/>
      </c:lineChart>
      <c:dateAx>
        <c:axId val="108554880"/>
        <c:scaling>
          <c:orientation val="minMax"/>
        </c:scaling>
        <c:delete val="1"/>
        <c:axPos val="b"/>
        <c:numFmt formatCode="ge" sourceLinked="1"/>
        <c:majorTickMark val="none"/>
        <c:minorTickMark val="none"/>
        <c:tickLblPos val="none"/>
        <c:crossAx val="108557056"/>
        <c:crosses val="autoZero"/>
        <c:auto val="1"/>
        <c:lblOffset val="100"/>
        <c:baseTimeUnit val="years"/>
      </c:dateAx>
      <c:valAx>
        <c:axId val="1085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日向市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63347</v>
      </c>
      <c r="AJ8" s="55"/>
      <c r="AK8" s="55"/>
      <c r="AL8" s="55"/>
      <c r="AM8" s="55"/>
      <c r="AN8" s="55"/>
      <c r="AO8" s="55"/>
      <c r="AP8" s="56"/>
      <c r="AQ8" s="46">
        <f>データ!R6</f>
        <v>336.93</v>
      </c>
      <c r="AR8" s="46"/>
      <c r="AS8" s="46"/>
      <c r="AT8" s="46"/>
      <c r="AU8" s="46"/>
      <c r="AV8" s="46"/>
      <c r="AW8" s="46"/>
      <c r="AX8" s="46"/>
      <c r="AY8" s="46">
        <f>データ!S6</f>
        <v>188.01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5.0999999999999996</v>
      </c>
      <c r="S10" s="46"/>
      <c r="T10" s="46"/>
      <c r="U10" s="46"/>
      <c r="V10" s="46"/>
      <c r="W10" s="46"/>
      <c r="X10" s="46"/>
      <c r="Y10" s="46"/>
      <c r="Z10" s="80">
        <f>データ!P6</f>
        <v>2268</v>
      </c>
      <c r="AA10" s="80"/>
      <c r="AB10" s="80"/>
      <c r="AC10" s="80"/>
      <c r="AD10" s="80"/>
      <c r="AE10" s="80"/>
      <c r="AF10" s="80"/>
      <c r="AG10" s="80"/>
      <c r="AH10" s="2"/>
      <c r="AI10" s="80">
        <f>データ!T6</f>
        <v>3214</v>
      </c>
      <c r="AJ10" s="80"/>
      <c r="AK10" s="80"/>
      <c r="AL10" s="80"/>
      <c r="AM10" s="80"/>
      <c r="AN10" s="80"/>
      <c r="AO10" s="80"/>
      <c r="AP10" s="80"/>
      <c r="AQ10" s="46">
        <f>データ!U6</f>
        <v>16.850000000000001</v>
      </c>
      <c r="AR10" s="46"/>
      <c r="AS10" s="46"/>
      <c r="AT10" s="46"/>
      <c r="AU10" s="46"/>
      <c r="AV10" s="46"/>
      <c r="AW10" s="46"/>
      <c r="AX10" s="46"/>
      <c r="AY10" s="46">
        <f>データ!V6</f>
        <v>190.74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452068</v>
      </c>
      <c r="D6" s="31">
        <f t="shared" si="3"/>
        <v>47</v>
      </c>
      <c r="E6" s="31">
        <f t="shared" si="3"/>
        <v>1</v>
      </c>
      <c r="F6" s="31">
        <f t="shared" si="3"/>
        <v>0</v>
      </c>
      <c r="G6" s="31">
        <f t="shared" si="3"/>
        <v>0</v>
      </c>
      <c r="H6" s="31" t="str">
        <f t="shared" si="3"/>
        <v>宮崎県　日向市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5.0999999999999996</v>
      </c>
      <c r="P6" s="32">
        <f t="shared" si="3"/>
        <v>2268</v>
      </c>
      <c r="Q6" s="32">
        <f t="shared" si="3"/>
        <v>63347</v>
      </c>
      <c r="R6" s="32">
        <f t="shared" si="3"/>
        <v>336.93</v>
      </c>
      <c r="S6" s="32">
        <f t="shared" si="3"/>
        <v>188.01</v>
      </c>
      <c r="T6" s="32">
        <f t="shared" si="3"/>
        <v>3214</v>
      </c>
      <c r="U6" s="32">
        <f t="shared" si="3"/>
        <v>16.850000000000001</v>
      </c>
      <c r="V6" s="32">
        <f t="shared" si="3"/>
        <v>190.74</v>
      </c>
      <c r="W6" s="33">
        <f>IF(W7="",NA(),W7)</f>
        <v>77.34</v>
      </c>
      <c r="X6" s="33">
        <f t="shared" ref="X6:AF6" si="4">IF(X7="",NA(),X7)</f>
        <v>75.459999999999994</v>
      </c>
      <c r="Y6" s="33">
        <f t="shared" si="4"/>
        <v>78.540000000000006</v>
      </c>
      <c r="Z6" s="33">
        <f t="shared" si="4"/>
        <v>70.12</v>
      </c>
      <c r="AA6" s="33">
        <f t="shared" si="4"/>
        <v>77.930000000000007</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861.26</v>
      </c>
      <c r="BE6" s="33">
        <f t="shared" ref="BE6:BM6" si="7">IF(BE7="",NA(),BE7)</f>
        <v>860.84</v>
      </c>
      <c r="BF6" s="33">
        <f t="shared" si="7"/>
        <v>882.7</v>
      </c>
      <c r="BG6" s="33">
        <f t="shared" si="7"/>
        <v>712.42</v>
      </c>
      <c r="BH6" s="33">
        <f t="shared" si="7"/>
        <v>655.67</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69.06</v>
      </c>
      <c r="BP6" s="33">
        <f t="shared" ref="BP6:BX6" si="8">IF(BP7="",NA(),BP7)</f>
        <v>67.17</v>
      </c>
      <c r="BQ6" s="33">
        <f t="shared" si="8"/>
        <v>70.400000000000006</v>
      </c>
      <c r="BR6" s="33">
        <f t="shared" si="8"/>
        <v>63.03</v>
      </c>
      <c r="BS6" s="33">
        <f t="shared" si="8"/>
        <v>70.739999999999995</v>
      </c>
      <c r="BT6" s="33">
        <f t="shared" si="8"/>
        <v>57.51</v>
      </c>
      <c r="BU6" s="33">
        <f t="shared" si="8"/>
        <v>56.46</v>
      </c>
      <c r="BV6" s="33">
        <f t="shared" si="8"/>
        <v>19.77</v>
      </c>
      <c r="BW6" s="33">
        <f t="shared" si="8"/>
        <v>34.25</v>
      </c>
      <c r="BX6" s="33">
        <f t="shared" si="8"/>
        <v>46.48</v>
      </c>
      <c r="BY6" s="32" t="str">
        <f>IF(BY7="","",IF(BY7="-","【-】","【"&amp;SUBSTITUTE(TEXT(BY7,"#,##0.00"),"-","△")&amp;"】"))</f>
        <v>【36.33】</v>
      </c>
      <c r="BZ6" s="33">
        <f>IF(BZ7="",NA(),BZ7)</f>
        <v>207.65</v>
      </c>
      <c r="CA6" s="33">
        <f t="shared" ref="CA6:CI6" si="9">IF(CA7="",NA(),CA7)</f>
        <v>218.11</v>
      </c>
      <c r="CB6" s="33">
        <f t="shared" si="9"/>
        <v>212.83</v>
      </c>
      <c r="CC6" s="33">
        <f t="shared" si="9"/>
        <v>234.14</v>
      </c>
      <c r="CD6" s="33">
        <f t="shared" si="9"/>
        <v>216.14</v>
      </c>
      <c r="CE6" s="33">
        <f t="shared" si="9"/>
        <v>291.83</v>
      </c>
      <c r="CF6" s="33">
        <f t="shared" si="9"/>
        <v>306.49</v>
      </c>
      <c r="CG6" s="33">
        <f t="shared" si="9"/>
        <v>878.73</v>
      </c>
      <c r="CH6" s="33">
        <f t="shared" si="9"/>
        <v>501.18</v>
      </c>
      <c r="CI6" s="33">
        <f t="shared" si="9"/>
        <v>376.61</v>
      </c>
      <c r="CJ6" s="32" t="str">
        <f>IF(CJ7="","",IF(CJ7="-","【-】","【"&amp;SUBSTITUTE(TEXT(CJ7,"#,##0.00"),"-","△")&amp;"】"))</f>
        <v>【476.46】</v>
      </c>
      <c r="CK6" s="33">
        <f>IF(CK7="",NA(),CK7)</f>
        <v>76.91</v>
      </c>
      <c r="CL6" s="33">
        <f t="shared" ref="CL6:CT6" si="10">IF(CL7="",NA(),CL7)</f>
        <v>79.930000000000007</v>
      </c>
      <c r="CM6" s="33">
        <f t="shared" si="10"/>
        <v>79.8</v>
      </c>
      <c r="CN6" s="33">
        <f t="shared" si="10"/>
        <v>77.95</v>
      </c>
      <c r="CO6" s="33">
        <f t="shared" si="10"/>
        <v>75.78</v>
      </c>
      <c r="CP6" s="33">
        <f t="shared" si="10"/>
        <v>57.95</v>
      </c>
      <c r="CQ6" s="33">
        <f t="shared" si="10"/>
        <v>58.25</v>
      </c>
      <c r="CR6" s="33">
        <f t="shared" si="10"/>
        <v>57.17</v>
      </c>
      <c r="CS6" s="33">
        <f t="shared" si="10"/>
        <v>57.55</v>
      </c>
      <c r="CT6" s="33">
        <f t="shared" si="10"/>
        <v>57.43</v>
      </c>
      <c r="CU6" s="32" t="str">
        <f>IF(CU7="","",IF(CU7="-","【-】","【"&amp;SUBSTITUTE(TEXT(CU7,"#,##0.00"),"-","△")&amp;"】"))</f>
        <v>【58.19】</v>
      </c>
      <c r="CV6" s="33">
        <f>IF(CV7="",NA(),CV7)</f>
        <v>86.02</v>
      </c>
      <c r="CW6" s="33">
        <f t="shared" ref="CW6:DE6" si="11">IF(CW7="",NA(),CW7)</f>
        <v>86.03</v>
      </c>
      <c r="CX6" s="33">
        <f t="shared" si="11"/>
        <v>86.04</v>
      </c>
      <c r="CY6" s="33">
        <f t="shared" si="11"/>
        <v>86.05</v>
      </c>
      <c r="CZ6" s="33">
        <f t="shared" si="11"/>
        <v>86.08</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0.15</v>
      </c>
      <c r="ED6" s="33">
        <f t="shared" ref="ED6:EL6" si="14">IF(ED7="",NA(),ED7)</f>
        <v>0.19</v>
      </c>
      <c r="EE6" s="32">
        <f t="shared" si="14"/>
        <v>0</v>
      </c>
      <c r="EF6" s="33">
        <f t="shared" si="14"/>
        <v>0.14000000000000001</v>
      </c>
      <c r="EG6" s="33">
        <f t="shared" si="14"/>
        <v>0.19</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452068</v>
      </c>
      <c r="D7" s="35">
        <v>47</v>
      </c>
      <c r="E7" s="35">
        <v>1</v>
      </c>
      <c r="F7" s="35">
        <v>0</v>
      </c>
      <c r="G7" s="35">
        <v>0</v>
      </c>
      <c r="H7" s="35" t="s">
        <v>93</v>
      </c>
      <c r="I7" s="35" t="s">
        <v>94</v>
      </c>
      <c r="J7" s="35" t="s">
        <v>95</v>
      </c>
      <c r="K7" s="35" t="s">
        <v>96</v>
      </c>
      <c r="L7" s="35" t="s">
        <v>97</v>
      </c>
      <c r="M7" s="36" t="s">
        <v>98</v>
      </c>
      <c r="N7" s="36" t="s">
        <v>99</v>
      </c>
      <c r="O7" s="36">
        <v>5.0999999999999996</v>
      </c>
      <c r="P7" s="36">
        <v>2268</v>
      </c>
      <c r="Q7" s="36">
        <v>63347</v>
      </c>
      <c r="R7" s="36">
        <v>336.93</v>
      </c>
      <c r="S7" s="36">
        <v>188.01</v>
      </c>
      <c r="T7" s="36">
        <v>3214</v>
      </c>
      <c r="U7" s="36">
        <v>16.850000000000001</v>
      </c>
      <c r="V7" s="36">
        <v>190.74</v>
      </c>
      <c r="W7" s="36">
        <v>77.34</v>
      </c>
      <c r="X7" s="36">
        <v>75.459999999999994</v>
      </c>
      <c r="Y7" s="36">
        <v>78.540000000000006</v>
      </c>
      <c r="Z7" s="36">
        <v>70.12</v>
      </c>
      <c r="AA7" s="36">
        <v>77.930000000000007</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861.26</v>
      </c>
      <c r="BE7" s="36">
        <v>860.84</v>
      </c>
      <c r="BF7" s="36">
        <v>882.7</v>
      </c>
      <c r="BG7" s="36">
        <v>712.42</v>
      </c>
      <c r="BH7" s="36">
        <v>655.67</v>
      </c>
      <c r="BI7" s="36">
        <v>1137.3599999999999</v>
      </c>
      <c r="BJ7" s="36">
        <v>1124.6400000000001</v>
      </c>
      <c r="BK7" s="36">
        <v>1108.26</v>
      </c>
      <c r="BL7" s="36">
        <v>1113.76</v>
      </c>
      <c r="BM7" s="36">
        <v>1125.69</v>
      </c>
      <c r="BN7" s="36">
        <v>1239.32</v>
      </c>
      <c r="BO7" s="36">
        <v>69.06</v>
      </c>
      <c r="BP7" s="36">
        <v>67.17</v>
      </c>
      <c r="BQ7" s="36">
        <v>70.400000000000006</v>
      </c>
      <c r="BR7" s="36">
        <v>63.03</v>
      </c>
      <c r="BS7" s="36">
        <v>70.739999999999995</v>
      </c>
      <c r="BT7" s="36">
        <v>57.51</v>
      </c>
      <c r="BU7" s="36">
        <v>56.46</v>
      </c>
      <c r="BV7" s="36">
        <v>19.77</v>
      </c>
      <c r="BW7" s="36">
        <v>34.25</v>
      </c>
      <c r="BX7" s="36">
        <v>46.48</v>
      </c>
      <c r="BY7" s="36">
        <v>36.33</v>
      </c>
      <c r="BZ7" s="36">
        <v>207.65</v>
      </c>
      <c r="CA7" s="36">
        <v>218.11</v>
      </c>
      <c r="CB7" s="36">
        <v>212.83</v>
      </c>
      <c r="CC7" s="36">
        <v>234.14</v>
      </c>
      <c r="CD7" s="36">
        <v>216.14</v>
      </c>
      <c r="CE7" s="36">
        <v>291.83</v>
      </c>
      <c r="CF7" s="36">
        <v>306.49</v>
      </c>
      <c r="CG7" s="36">
        <v>878.73</v>
      </c>
      <c r="CH7" s="36">
        <v>501.18</v>
      </c>
      <c r="CI7" s="36">
        <v>376.61</v>
      </c>
      <c r="CJ7" s="36">
        <v>476.46</v>
      </c>
      <c r="CK7" s="36">
        <v>76.91</v>
      </c>
      <c r="CL7" s="36">
        <v>79.930000000000007</v>
      </c>
      <c r="CM7" s="36">
        <v>79.8</v>
      </c>
      <c r="CN7" s="36">
        <v>77.95</v>
      </c>
      <c r="CO7" s="36">
        <v>75.78</v>
      </c>
      <c r="CP7" s="36">
        <v>57.95</v>
      </c>
      <c r="CQ7" s="36">
        <v>58.25</v>
      </c>
      <c r="CR7" s="36">
        <v>57.17</v>
      </c>
      <c r="CS7" s="36">
        <v>57.55</v>
      </c>
      <c r="CT7" s="36">
        <v>57.43</v>
      </c>
      <c r="CU7" s="36">
        <v>58.19</v>
      </c>
      <c r="CV7" s="36">
        <v>86.02</v>
      </c>
      <c r="CW7" s="36">
        <v>86.03</v>
      </c>
      <c r="CX7" s="36">
        <v>86.04</v>
      </c>
      <c r="CY7" s="36">
        <v>86.05</v>
      </c>
      <c r="CZ7" s="36">
        <v>86.08</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0.15</v>
      </c>
      <c r="ED7" s="36">
        <v>0.19</v>
      </c>
      <c r="EE7" s="36">
        <v>0</v>
      </c>
      <c r="EF7" s="36">
        <v>0.14000000000000001</v>
      </c>
      <c r="EG7" s="36">
        <v>0.19</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hyuga</cp:lastModifiedBy>
  <cp:lastPrinted>2016-02-25T03:15:33Z</cp:lastPrinted>
  <dcterms:created xsi:type="dcterms:W3CDTF">2016-01-18T05:07:37Z</dcterms:created>
  <dcterms:modified xsi:type="dcterms:W3CDTF">2016-03-07T02:51:28Z</dcterms:modified>
  <cp:category/>
</cp:coreProperties>
</file>