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<sst xmlns="http://schemas.openxmlformats.org/spreadsheetml/2006/main" count="218" uniqueCount="108">
  <si>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</si>
  <si>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</si>
  <si>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</si>
  <si>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</si>
  <si>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</si>
  <si>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</si>
  <si>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</si>
  <si>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</si>
  <si>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</si>
  <si>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</si>
  <si>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</si>
  <si>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</si>
  <si>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</si>
  <si>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</si>
  <si>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</si>
  <si>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</si>
  <si>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</si>
  <si>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</si>
  <si>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</si>
  <si>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</si>
  <si>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</si>
  <si>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</si>
  <si>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</si>
  <si>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</si>
  <si>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</si>
  <si>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</si>
  <si>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</si>
  <si>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</si>
  <si>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</si>
  <si>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</si>
  <si>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</si>
  <si>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</si>
  <si>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</si>
  <si>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</si>
  <si>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</si>
  <si>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</si>
  <si>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</si>
  <si>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</si>
  <si>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</si>
  <si>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</si>
  <si>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</si>
  <si>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</si>
  <si>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</si>
  <si>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</si>
  <si>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</si>
  <si>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</si>
  <si>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</si>
  <si>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</si>
  <si>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</si>
  <si>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</si>
  <si>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</si>
  <si>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</si>
  <si>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</si>
  <si>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</si>
  <si>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</si>
  <si>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</si>
  <si>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</si>
  <si>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</si>
  <si>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</si>
  <si>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</si>
  <si>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</si>
  <si>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</si>
  <si>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</si>
  <si>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</si>
  <si>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</si>
  <si>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</si>
  <si>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</si>
  <si>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</si>
  <si>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</si>
  <si>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</si>
  <si>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</si>
  <si>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</si>
  <si>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</si>
  <si>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</si>
  <si>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</si>
  <si>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</si>
  <si>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</si>
  <si>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</si>
  <si>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</si>
  <si>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</si>
  <si>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</si>
  <si>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</si>
  <si>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</si>
  <si>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</si>
  <si>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</si>
  <si>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</si>
  <si>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</si>
  <si>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</si>
  <si>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</si>
  <si>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</si>
  <si>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</si>
  <si>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</si>
  <si>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</si>
  <si>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</si>
  <si>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</si>
  <si>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</si>
  <si>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</si>
  <si>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</si>
  <si>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</si>
  <si>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</si>
  <si>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</si>
  <si>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</si>
  <si>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</si>
  <si>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</si>
  <si>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</si>
  <si>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については、水道事業と同じ統一料金であることや、人口密度の低さなどから収益性が低いのが特徴であるため、一般会計からの繰入が必要となっています。現実的には、収益的収支比率が100％以上になることは望めないですが、今後も費用抑制に努めながら、経営を行っていく必要があります。
　また、施設の老朽化対策を図る必要もありますが、将来の人口推移を見極めながら、適正な規模の施設になるように考えながら投資を行っていく必要があります。</t>
    <rPh sb="1" eb="3">
      <t>カンイ</t>
    </rPh>
    <rPh sb="3" eb="5">
      <t>スイドウ</t>
    </rPh>
    <rPh sb="29" eb="31">
      <t>ジンコウ</t>
    </rPh>
    <rPh sb="31" eb="33">
      <t>ミツド</t>
    </rPh>
    <rPh sb="34" eb="35">
      <t>ヒク</t>
    </rPh>
    <rPh sb="40" eb="42">
      <t>シュウエキ</t>
    </rPh>
    <rPh sb="42" eb="43">
      <t>セイ</t>
    </rPh>
    <rPh sb="44" eb="45">
      <t>ヒク</t>
    </rPh>
    <rPh sb="48" eb="50">
      <t>トクチョウ</t>
    </rPh>
    <rPh sb="56" eb="58">
      <t>イッパン</t>
    </rPh>
    <rPh sb="58" eb="60">
      <t>カイケイ</t>
    </rPh>
    <rPh sb="63" eb="65">
      <t>クリイレ</t>
    </rPh>
    <rPh sb="66" eb="68">
      <t>ヒツヨウ</t>
    </rPh>
    <rPh sb="76" eb="78">
      <t>ゲンジツ</t>
    </rPh>
    <rPh sb="78" eb="79">
      <t>テキ</t>
    </rPh>
    <rPh sb="132" eb="134">
      <t>ヒツヨウ</t>
    </rPh>
    <rPh sb="145" eb="147">
      <t>シセツ</t>
    </rPh>
    <rPh sb="148" eb="151">
      <t>ロウキュウカ</t>
    </rPh>
    <rPh sb="151" eb="153">
      <t>タイサク</t>
    </rPh>
    <rPh sb="154" eb="155">
      <t>ハカ</t>
    </rPh>
    <rPh sb="156" eb="158">
      <t>ヒツヨウ</t>
    </rPh>
    <rPh sb="165" eb="167">
      <t>ショウライ</t>
    </rPh>
    <rPh sb="168" eb="170">
      <t>ジンコウ</t>
    </rPh>
    <rPh sb="170" eb="172">
      <t>スイイ</t>
    </rPh>
    <rPh sb="173" eb="175">
      <t>ミキワ</t>
    </rPh>
    <rPh sb="180" eb="182">
      <t>テキセイ</t>
    </rPh>
    <phoneticPr fontId="4"/>
  </si>
  <si>
    <t>　「単年度の収支」については、串間市の簡易水道事業の場合、水道事業と統一した料金を採用していることや、人口密度が低いことなどから収益性が低い状況となっており、必ずしも経営の健全性が図られているとは言えません。しかしながら、水道事業と同様、H20年度、H24年度の料金改定により改善はしてきており、その結果が料金回収率（料金水準の適切性）に表れてきています。
　「債務残高」については、近年、企業債を発行して大きな事業を行っていないことから減少傾向にありますが、H26年度から行っている簡易水道統合事業により、企業債を発行しているため、今後は企業債残高は増える見込みであり、支払利息の増加も見込まれます。
　経営の効率性についても、以下のとおりの課題を抱えていることから、有収率の向上を図る等、効率的な経営に努めていきます。
　「費用の効率性」については、類似団体と比較すると概ね同じ水準となっていますが、給水原価が低い方が費用をかけずに水を供給することができるため、できる限り費用抑制に努める必要があります。
　「施設の効率性」については、近年の人口減少により簡易水道区域内においても給水人口が減少しているため、類似団体と比較すると低い状況となっています。
　「供給した配水量の効率性」については、ムダのない経営を行う観点からも有収率の向上は喫緊の課題であるため、漏水箇所の特定を行いながら、効率の良い経営を行っていく必要があります。
　</t>
    <rPh sb="2" eb="5">
      <t>タンネンド</t>
    </rPh>
    <rPh sb="6" eb="8">
      <t>シュウシ</t>
    </rPh>
    <rPh sb="15" eb="18">
      <t>クシマシ</t>
    </rPh>
    <rPh sb="19" eb="21">
      <t>カンイ</t>
    </rPh>
    <rPh sb="21" eb="23">
      <t>スイドウ</t>
    </rPh>
    <rPh sb="23" eb="25">
      <t>ジギョウ</t>
    </rPh>
    <rPh sb="26" eb="28">
      <t>バアイ</t>
    </rPh>
    <rPh sb="29" eb="31">
      <t>スイドウ</t>
    </rPh>
    <rPh sb="31" eb="33">
      <t>ジギョウ</t>
    </rPh>
    <rPh sb="34" eb="36">
      <t>トウイツ</t>
    </rPh>
    <rPh sb="38" eb="40">
      <t>リョウキン</t>
    </rPh>
    <rPh sb="41" eb="43">
      <t>サイヨウ</t>
    </rPh>
    <rPh sb="51" eb="53">
      <t>ジンコウ</t>
    </rPh>
    <rPh sb="53" eb="55">
      <t>ミツド</t>
    </rPh>
    <rPh sb="56" eb="57">
      <t>ヒク</t>
    </rPh>
    <rPh sb="64" eb="67">
      <t>シュウエキセイ</t>
    </rPh>
    <rPh sb="68" eb="69">
      <t>ヒク</t>
    </rPh>
    <rPh sb="70" eb="72">
      <t>ジョウキョウ</t>
    </rPh>
    <rPh sb="79" eb="80">
      <t>カナラ</t>
    </rPh>
    <rPh sb="83" eb="85">
      <t>ケイエイ</t>
    </rPh>
    <rPh sb="86" eb="89">
      <t>ケンゼンセイ</t>
    </rPh>
    <rPh sb="90" eb="91">
      <t>ハカ</t>
    </rPh>
    <rPh sb="98" eb="99">
      <t>イ</t>
    </rPh>
    <rPh sb="111" eb="113">
      <t>スイドウ</t>
    </rPh>
    <rPh sb="113" eb="115">
      <t>ジギョウ</t>
    </rPh>
    <rPh sb="116" eb="118">
      <t>ドウヨウ</t>
    </rPh>
    <rPh sb="122" eb="124">
      <t>ネンド</t>
    </rPh>
    <rPh sb="128" eb="130">
      <t>ネンド</t>
    </rPh>
    <rPh sb="131" eb="133">
      <t>リョウキン</t>
    </rPh>
    <rPh sb="133" eb="135">
      <t>カイテイ</t>
    </rPh>
    <rPh sb="138" eb="140">
      <t>カイゼン</t>
    </rPh>
    <rPh sb="150" eb="152">
      <t>ケッカ</t>
    </rPh>
    <rPh sb="153" eb="155">
      <t>リョウキン</t>
    </rPh>
    <rPh sb="155" eb="157">
      <t>カイシュウ</t>
    </rPh>
    <rPh sb="157" eb="158">
      <t>リツ</t>
    </rPh>
    <rPh sb="159" eb="161">
      <t>リョウキン</t>
    </rPh>
    <rPh sb="161" eb="163">
      <t>スイジュン</t>
    </rPh>
    <rPh sb="164" eb="166">
      <t>テキセツ</t>
    </rPh>
    <rPh sb="166" eb="167">
      <t>セイ</t>
    </rPh>
    <rPh sb="169" eb="170">
      <t>アラワ</t>
    </rPh>
    <rPh sb="181" eb="183">
      <t>サイム</t>
    </rPh>
    <rPh sb="183" eb="185">
      <t>ザンダカ</t>
    </rPh>
    <rPh sb="192" eb="194">
      <t>キンネン</t>
    </rPh>
    <rPh sb="195" eb="197">
      <t>キギョウ</t>
    </rPh>
    <rPh sb="197" eb="198">
      <t>サイ</t>
    </rPh>
    <rPh sb="199" eb="201">
      <t>ハッコウ</t>
    </rPh>
    <rPh sb="203" eb="204">
      <t>オオ</t>
    </rPh>
    <rPh sb="206" eb="208">
      <t>ジギョウ</t>
    </rPh>
    <rPh sb="209" eb="210">
      <t>オコナ</t>
    </rPh>
    <rPh sb="219" eb="221">
      <t>ゲンショウ</t>
    </rPh>
    <rPh sb="221" eb="223">
      <t>ケイコウ</t>
    </rPh>
    <rPh sb="233" eb="235">
      <t>ネンド</t>
    </rPh>
    <rPh sb="237" eb="238">
      <t>オコナ</t>
    </rPh>
    <rPh sb="242" eb="244">
      <t>カンイ</t>
    </rPh>
    <rPh sb="244" eb="246">
      <t>スイドウ</t>
    </rPh>
    <rPh sb="246" eb="248">
      <t>トウゴウ</t>
    </rPh>
    <rPh sb="248" eb="250">
      <t>ジギョウ</t>
    </rPh>
    <rPh sb="254" eb="256">
      <t>キギョウ</t>
    </rPh>
    <rPh sb="256" eb="257">
      <t>サイ</t>
    </rPh>
    <rPh sb="258" eb="260">
      <t>ハッコウ</t>
    </rPh>
    <rPh sb="267" eb="269">
      <t>コンゴ</t>
    </rPh>
    <rPh sb="270" eb="272">
      <t>キギョウ</t>
    </rPh>
    <rPh sb="272" eb="273">
      <t>サイ</t>
    </rPh>
    <rPh sb="273" eb="275">
      <t>ザンダカ</t>
    </rPh>
    <rPh sb="276" eb="277">
      <t>フ</t>
    </rPh>
    <rPh sb="279" eb="281">
      <t>ミコ</t>
    </rPh>
    <rPh sb="286" eb="288">
      <t>シハライ</t>
    </rPh>
    <rPh sb="288" eb="290">
      <t>リソク</t>
    </rPh>
    <rPh sb="291" eb="293">
      <t>ゾウカ</t>
    </rPh>
    <rPh sb="294" eb="296">
      <t>ミコ</t>
    </rPh>
    <rPh sb="303" eb="305">
      <t>ケイエイ</t>
    </rPh>
    <rPh sb="306" eb="309">
      <t>コウリツセイ</t>
    </rPh>
    <rPh sb="315" eb="317">
      <t>イカ</t>
    </rPh>
    <rPh sb="322" eb="324">
      <t>カダイ</t>
    </rPh>
    <rPh sb="325" eb="326">
      <t>カカ</t>
    </rPh>
    <rPh sb="335" eb="336">
      <t>ユウ</t>
    </rPh>
    <rPh sb="336" eb="338">
      <t>シュウリツ</t>
    </rPh>
    <rPh sb="339" eb="341">
      <t>コウジョウ</t>
    </rPh>
    <rPh sb="342" eb="343">
      <t>ハカ</t>
    </rPh>
    <rPh sb="344" eb="345">
      <t>トウ</t>
    </rPh>
    <rPh sb="346" eb="349">
      <t>コウリツテキ</t>
    </rPh>
    <rPh sb="350" eb="352">
      <t>ケイエイ</t>
    </rPh>
    <rPh sb="353" eb="354">
      <t>ツト</t>
    </rPh>
    <rPh sb="364" eb="366">
      <t>ヒヨウ</t>
    </rPh>
    <rPh sb="367" eb="369">
      <t>コウリツ</t>
    </rPh>
    <rPh sb="369" eb="370">
      <t>セイ</t>
    </rPh>
    <rPh sb="377" eb="379">
      <t>ルイジ</t>
    </rPh>
    <rPh sb="379" eb="381">
      <t>ダンタイ</t>
    </rPh>
    <rPh sb="382" eb="384">
      <t>ヒカク</t>
    </rPh>
    <rPh sb="387" eb="388">
      <t>オオム</t>
    </rPh>
    <rPh sb="389" eb="390">
      <t>オナ</t>
    </rPh>
    <rPh sb="391" eb="393">
      <t>スイジュン</t>
    </rPh>
    <rPh sb="402" eb="404">
      <t>キュウスイ</t>
    </rPh>
    <rPh sb="404" eb="406">
      <t>ゲンカ</t>
    </rPh>
    <rPh sb="407" eb="408">
      <t>ヒク</t>
    </rPh>
    <rPh sb="409" eb="410">
      <t>ホウ</t>
    </rPh>
    <rPh sb="411" eb="413">
      <t>ヒヨウ</t>
    </rPh>
    <rPh sb="457" eb="459">
      <t>シセツ</t>
    </rPh>
    <rPh sb="460" eb="462">
      <t>コウリツ</t>
    </rPh>
    <rPh sb="462" eb="463">
      <t>セイ</t>
    </rPh>
    <rPh sb="470" eb="472">
      <t>キンネン</t>
    </rPh>
    <rPh sb="473" eb="475">
      <t>ジンコウ</t>
    </rPh>
    <rPh sb="475" eb="477">
      <t>ゲンショウ</t>
    </rPh>
    <rPh sb="480" eb="482">
      <t>カンイ</t>
    </rPh>
    <rPh sb="482" eb="484">
      <t>スイドウ</t>
    </rPh>
    <rPh sb="484" eb="486">
      <t>クイキ</t>
    </rPh>
    <rPh sb="486" eb="487">
      <t>ナイ</t>
    </rPh>
    <rPh sb="492" eb="494">
      <t>キュウスイ</t>
    </rPh>
    <rPh sb="494" eb="496">
      <t>ジンコウ</t>
    </rPh>
    <rPh sb="497" eb="499">
      <t>ゲンショウ</t>
    </rPh>
    <rPh sb="506" eb="508">
      <t>ルイジ</t>
    </rPh>
    <rPh sb="508" eb="510">
      <t>ダンタイ</t>
    </rPh>
    <rPh sb="511" eb="513">
      <t>ヒカク</t>
    </rPh>
    <rPh sb="516" eb="517">
      <t>ヒク</t>
    </rPh>
    <rPh sb="518" eb="520">
      <t>ジョウキョウ</t>
    </rPh>
    <rPh sb="531" eb="533">
      <t>キョウキュウ</t>
    </rPh>
    <rPh sb="535" eb="537">
      <t>ハイスイ</t>
    </rPh>
    <rPh sb="537" eb="538">
      <t>リョウ</t>
    </rPh>
    <rPh sb="539" eb="541">
      <t>コウリツ</t>
    </rPh>
    <rPh sb="541" eb="542">
      <t>セイ</t>
    </rPh>
    <rPh sb="554" eb="556">
      <t>ケイエイ</t>
    </rPh>
    <rPh sb="557" eb="558">
      <t>オコナ</t>
    </rPh>
    <rPh sb="559" eb="561">
      <t>カンテン</t>
    </rPh>
    <rPh sb="564" eb="566">
      <t>ユウシュウ</t>
    </rPh>
    <rPh sb="566" eb="567">
      <t>リツ</t>
    </rPh>
    <rPh sb="568" eb="570">
      <t>コウジョウ</t>
    </rPh>
    <rPh sb="571" eb="573">
      <t>キッキン</t>
    </rPh>
    <rPh sb="574" eb="576">
      <t>カダイ</t>
    </rPh>
    <rPh sb="582" eb="584">
      <t>ロウスイ</t>
    </rPh>
    <rPh sb="584" eb="586">
      <t>カショ</t>
    </rPh>
    <rPh sb="587" eb="589">
      <t>トクテイ</t>
    </rPh>
    <rPh sb="590" eb="591">
      <t>オコナ</t>
    </rPh>
    <rPh sb="596" eb="598">
      <t>コウリツ</t>
    </rPh>
    <rPh sb="599" eb="600">
      <t>ヨ</t>
    </rPh>
    <rPh sb="601" eb="603">
      <t>ケイエイ</t>
    </rPh>
    <rPh sb="604" eb="605">
      <t>オコナ</t>
    </rPh>
    <rPh sb="609" eb="611">
      <t>ヒツヨウ</t>
    </rPh>
    <phoneticPr fontId="4"/>
  </si>
  <si>
    <t>　「管路の更新投資の実施状況」については、H24年度の料金改定により更新財源を確保したこともあり、類似団体と比較して更新は進んでいますが、一部の簡易水道施設では老朽化している施設や管路も残されているため、今後も計画的な更新を行い、老朽化対策を図る必要があります。</t>
    <rPh sb="2" eb="4">
      <t>カンロ</t>
    </rPh>
    <rPh sb="5" eb="7">
      <t>コウシン</t>
    </rPh>
    <rPh sb="7" eb="9">
      <t>トウシ</t>
    </rPh>
    <rPh sb="10" eb="12">
      <t>ジッシ</t>
    </rPh>
    <rPh sb="12" eb="14">
      <t>ジョウキョウ</t>
    </rPh>
    <rPh sb="24" eb="26">
      <t>ネンド</t>
    </rPh>
    <rPh sb="27" eb="29">
      <t>リョウキン</t>
    </rPh>
    <rPh sb="29" eb="31">
      <t>カイテイ</t>
    </rPh>
    <rPh sb="34" eb="36">
      <t>コウシン</t>
    </rPh>
    <rPh sb="36" eb="38">
      <t>ザイゲン</t>
    </rPh>
    <rPh sb="39" eb="41">
      <t>カクホ</t>
    </rPh>
    <rPh sb="49" eb="51">
      <t>ルイジ</t>
    </rPh>
    <rPh sb="51" eb="53">
      <t>ダンタイ</t>
    </rPh>
    <rPh sb="54" eb="56">
      <t>ヒカク</t>
    </rPh>
    <rPh sb="58" eb="60">
      <t>コウシン</t>
    </rPh>
    <rPh sb="61" eb="62">
      <t>スス</t>
    </rPh>
    <rPh sb="69" eb="71">
      <t>イチブ</t>
    </rPh>
    <rPh sb="72" eb="74">
      <t>カンイ</t>
    </rPh>
    <rPh sb="74" eb="76">
      <t>スイドウ</t>
    </rPh>
    <rPh sb="76" eb="78">
      <t>シセツ</t>
    </rPh>
    <rPh sb="80" eb="83">
      <t>ロウキュウカ</t>
    </rPh>
    <rPh sb="87" eb="89">
      <t>シセツ</t>
    </rPh>
    <rPh sb="91" eb="92">
      <t>ロ</t>
    </rPh>
    <rPh sb="93" eb="94">
      <t>ノコ</t>
    </rPh>
    <rPh sb="102" eb="104">
      <t>コンゴ</t>
    </rPh>
    <rPh sb="105" eb="107">
      <t>ケイカク</t>
    </rPh>
    <rPh sb="107" eb="108">
      <t>テキ</t>
    </rPh>
    <rPh sb="109" eb="111">
      <t>コウシン</t>
    </rPh>
    <rPh sb="112" eb="113">
      <t>オコナ</t>
    </rPh>
    <rPh sb="115" eb="117">
      <t>ロウキュウ</t>
    </rPh>
    <rPh sb="117" eb="118">
      <t>カ</t>
    </rPh>
    <rPh sb="118" eb="120">
      <t>タイサク</t>
    </rPh>
    <rPh sb="121" eb="122">
      <t>ハカ</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</si>
</sst>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0.32</c:v>
                </c:pt>
                <c:pt idx="1">
                  <c:v>0.36</c:v>
                </c:pt>
                <c:pt idx="2">
                  <c:v>0.48</c:v>
                </c:pt>
                <c:pt idx="3">
                  <c:v>1.67</c:v>
                </c:pt>
                <c:pt idx="4">
                  <c:v>1.38</c:v>
                </c:pt>
              </c:numCache>
            </c:numRef>
          </c:val>
        </c:ser>
        <c:dLbls>
          <c:showLegendKey val="0"/>
          <c:showVal val="0"/>
          <c:showCatName val="0"/>
          <c:showSerName val="0"/>
          <c:showPercent val="0"/>
          <c:showBubbleSize val="0"/>
        </c:dLbls>
        <c:gapWidth val="150"/>
        <c:axId val="52284800"/>
        <c:axId val="1577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52284800"/>
        <c:axId val="157700864"/>
      </c:lineChart>
      <c:dateAx>
        <c:axId val="52284800"/>
        <c:scaling>
          <c:orientation val="minMax"/>
        </c:scaling>
        <c:delete val="1"/>
        <c:axPos val="b"/>
        <c:numFmt formatCode="ge" sourceLinked="1"/>
        <c:majorTickMark val="none"/>
        <c:minorTickMark val="none"/>
        <c:tickLblPos val="none"/>
        <c:crossAx val="157700864"/>
        <c:crosses val="autoZero"/>
        <c:auto val="1"/>
        <c:lblOffset val="100"/>
        <c:baseTimeUnit val="years"/>
      </c:dateAx>
      <c:valAx>
        <c:axId val="1577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48.35</c:v>
                </c:pt>
                <c:pt idx="1">
                  <c:v>49.74</c:v>
                </c:pt>
                <c:pt idx="2">
                  <c:v>46.93</c:v>
                </c:pt>
                <c:pt idx="3">
                  <c:v>53.27</c:v>
                </c:pt>
                <c:pt idx="4">
                  <c:v>51.29</c:v>
                </c:pt>
              </c:numCache>
            </c:numRef>
          </c:val>
        </c:ser>
        <c:dLbls>
          <c:showLegendKey val="0"/>
          <c:showVal val="0"/>
          <c:showCatName val="0"/>
          <c:showSerName val="0"/>
          <c:showPercent val="0"/>
          <c:showBubbleSize val="0"/>
        </c:dLbls>
        <c:gapWidth val="150"/>
        <c:axId val="160520832"/>
        <c:axId val="160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60520832"/>
        <c:axId val="160539392"/>
      </c:lineChart>
      <c:dateAx>
        <c:axId val="160520832"/>
        <c:scaling>
          <c:orientation val="minMax"/>
        </c:scaling>
        <c:delete val="1"/>
        <c:axPos val="b"/>
        <c:numFmt formatCode="ge" sourceLinked="1"/>
        <c:majorTickMark val="none"/>
        <c:minorTickMark val="none"/>
        <c:tickLblPos val="none"/>
        <c:crossAx val="160539392"/>
        <c:crosses val="autoZero"/>
        <c:auto val="1"/>
        <c:lblOffset val="100"/>
        <c:baseTimeUnit val="years"/>
      </c:dateAx>
      <c:valAx>
        <c:axId val="1605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80.39</c:v>
                </c:pt>
                <c:pt idx="1">
                  <c:v>77.47</c:v>
                </c:pt>
                <c:pt idx="2">
                  <c:v>75.8</c:v>
                </c:pt>
                <c:pt idx="3">
                  <c:v>72.86</c:v>
                </c:pt>
                <c:pt idx="4">
                  <c:v>72.55</c:v>
                </c:pt>
              </c:numCache>
            </c:numRef>
          </c:val>
        </c:ser>
        <c:dLbls>
          <c:showLegendKey val="0"/>
          <c:showVal val="0"/>
          <c:showCatName val="0"/>
          <c:showSerName val="0"/>
          <c:showPercent val="0"/>
          <c:showBubbleSize val="0"/>
        </c:dLbls>
        <c:gapWidth val="150"/>
        <c:axId val="160581888"/>
        <c:axId val="1605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60581888"/>
        <c:axId val="160584064"/>
      </c:lineChart>
      <c:dateAx>
        <c:axId val="160581888"/>
        <c:scaling>
          <c:orientation val="minMax"/>
        </c:scaling>
        <c:delete val="1"/>
        <c:axPos val="b"/>
        <c:numFmt formatCode="ge" sourceLinked="1"/>
        <c:majorTickMark val="none"/>
        <c:minorTickMark val="none"/>
        <c:tickLblPos val="none"/>
        <c:crossAx val="160584064"/>
        <c:crosses val="autoZero"/>
        <c:auto val="1"/>
        <c:lblOffset val="100"/>
        <c:baseTimeUnit val="years"/>
      </c:dateAx>
      <c:valAx>
        <c:axId val="1605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56.3</c:v>
                </c:pt>
                <c:pt idx="1">
                  <c:v>68.77</c:v>
                </c:pt>
                <c:pt idx="2">
                  <c:v>63.66</c:v>
                </c:pt>
                <c:pt idx="3">
                  <c:v>72.319999999999993</c:v>
                </c:pt>
                <c:pt idx="4">
                  <c:v>71.33</c:v>
                </c:pt>
              </c:numCache>
            </c:numRef>
          </c:val>
        </c:ser>
        <c:dLbls>
          <c:showLegendKey val="0"/>
          <c:showVal val="0"/>
          <c:showCatName val="0"/>
          <c:showSerName val="0"/>
          <c:showPercent val="0"/>
          <c:showBubbleSize val="0"/>
        </c:dLbls>
        <c:gapWidth val="150"/>
        <c:axId val="157734784"/>
        <c:axId val="159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57734784"/>
        <c:axId val="159186944"/>
      </c:lineChart>
      <c:dateAx>
        <c:axId val="157734784"/>
        <c:scaling>
          <c:orientation val="minMax"/>
        </c:scaling>
        <c:delete val="1"/>
        <c:axPos val="b"/>
        <c:numFmt formatCode="ge" sourceLinked="1"/>
        <c:majorTickMark val="none"/>
        <c:minorTickMark val="none"/>
        <c:tickLblPos val="none"/>
        <c:crossAx val="159186944"/>
        <c:crosses val="autoZero"/>
        <c:auto val="1"/>
        <c:lblOffset val="100"/>
        <c:baseTimeUnit val="years"/>
      </c:dateAx>
      <c:valAx>
        <c:axId val="159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17152"/>
        <c:axId val="159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17152"/>
        <c:axId val="159219072"/>
      </c:lineChart>
      <c:dateAx>
        <c:axId val="159217152"/>
        <c:scaling>
          <c:orientation val="minMax"/>
        </c:scaling>
        <c:delete val="1"/>
        <c:axPos val="b"/>
        <c:numFmt formatCode="ge" sourceLinked="1"/>
        <c:majorTickMark val="none"/>
        <c:minorTickMark val="none"/>
        <c:tickLblPos val="none"/>
        <c:crossAx val="159219072"/>
        <c:crosses val="autoZero"/>
        <c:auto val="1"/>
        <c:lblOffset val="100"/>
        <c:baseTimeUnit val="years"/>
      </c:dateAx>
      <c:valAx>
        <c:axId val="1592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367744"/>
        <c:axId val="1603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367744"/>
        <c:axId val="160369664"/>
      </c:lineChart>
      <c:dateAx>
        <c:axId val="160367744"/>
        <c:scaling>
          <c:orientation val="minMax"/>
        </c:scaling>
        <c:delete val="1"/>
        <c:axPos val="b"/>
        <c:numFmt formatCode="ge" sourceLinked="1"/>
        <c:majorTickMark val="none"/>
        <c:minorTickMark val="none"/>
        <c:tickLblPos val="none"/>
        <c:crossAx val="160369664"/>
        <c:crosses val="autoZero"/>
        <c:auto val="1"/>
        <c:lblOffset val="100"/>
        <c:baseTimeUnit val="years"/>
      </c:dateAx>
      <c:valAx>
        <c:axId val="1603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422912"/>
        <c:axId val="160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422912"/>
        <c:axId val="160425088"/>
      </c:lineChart>
      <c:dateAx>
        <c:axId val="160422912"/>
        <c:scaling>
          <c:orientation val="minMax"/>
        </c:scaling>
        <c:delete val="1"/>
        <c:axPos val="b"/>
        <c:numFmt formatCode="ge" sourceLinked="1"/>
        <c:majorTickMark val="none"/>
        <c:minorTickMark val="none"/>
        <c:tickLblPos val="none"/>
        <c:crossAx val="160425088"/>
        <c:crosses val="autoZero"/>
        <c:auto val="1"/>
        <c:lblOffset val="100"/>
        <c:baseTimeUnit val="years"/>
      </c:dateAx>
      <c:valAx>
        <c:axId val="160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13344"/>
        <c:axId val="1607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13344"/>
        <c:axId val="160731904"/>
      </c:lineChart>
      <c:dateAx>
        <c:axId val="160713344"/>
        <c:scaling>
          <c:orientation val="minMax"/>
        </c:scaling>
        <c:delete val="1"/>
        <c:axPos val="b"/>
        <c:numFmt formatCode="ge" sourceLinked="1"/>
        <c:majorTickMark val="none"/>
        <c:minorTickMark val="none"/>
        <c:tickLblPos val="none"/>
        <c:crossAx val="160731904"/>
        <c:crosses val="autoZero"/>
        <c:auto val="1"/>
        <c:lblOffset val="100"/>
        <c:baseTimeUnit val="years"/>
      </c:dateAx>
      <c:valAx>
        <c:axId val="160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882.43</c:v>
                </c:pt>
                <c:pt idx="1">
                  <c:v>811.03</c:v>
                </c:pt>
                <c:pt idx="2">
                  <c:v>659.7</c:v>
                </c:pt>
                <c:pt idx="3">
                  <c:v>670.75</c:v>
                </c:pt>
                <c:pt idx="4">
                  <c:v>676.61</c:v>
                </c:pt>
              </c:numCache>
            </c:numRef>
          </c:val>
        </c:ser>
        <c:dLbls>
          <c:showLegendKey val="0"/>
          <c:showVal val="0"/>
          <c:showCatName val="0"/>
          <c:showSerName val="0"/>
          <c:showPercent val="0"/>
          <c:showBubbleSize val="0"/>
        </c:dLbls>
        <c:gapWidth val="150"/>
        <c:axId val="160747520"/>
        <c:axId val="1607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60747520"/>
        <c:axId val="160772480"/>
      </c:lineChart>
      <c:dateAx>
        <c:axId val="160747520"/>
        <c:scaling>
          <c:orientation val="minMax"/>
        </c:scaling>
        <c:delete val="1"/>
        <c:axPos val="b"/>
        <c:numFmt formatCode="ge" sourceLinked="1"/>
        <c:majorTickMark val="none"/>
        <c:minorTickMark val="none"/>
        <c:tickLblPos val="none"/>
        <c:crossAx val="160772480"/>
        <c:crosses val="autoZero"/>
        <c:auto val="1"/>
        <c:lblOffset val="100"/>
        <c:baseTimeUnit val="years"/>
      </c:dateAx>
      <c:valAx>
        <c:axId val="1607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51.34</c:v>
                </c:pt>
                <c:pt idx="1">
                  <c:v>49.38</c:v>
                </c:pt>
                <c:pt idx="2">
                  <c:v>57.16</c:v>
                </c:pt>
                <c:pt idx="3">
                  <c:v>53.91</c:v>
                </c:pt>
                <c:pt idx="4">
                  <c:v>58.04</c:v>
                </c:pt>
              </c:numCache>
            </c:numRef>
          </c:val>
        </c:ser>
        <c:dLbls>
          <c:showLegendKey val="0"/>
          <c:showVal val="0"/>
          <c:showCatName val="0"/>
          <c:showSerName val="0"/>
          <c:showPercent val="0"/>
          <c:showBubbleSize val="0"/>
        </c:dLbls>
        <c:gapWidth val="150"/>
        <c:axId val="160794496"/>
        <c:axId val="1608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60794496"/>
        <c:axId val="160804864"/>
      </c:lineChart>
      <c:dateAx>
        <c:axId val="160794496"/>
        <c:scaling>
          <c:orientation val="minMax"/>
        </c:scaling>
        <c:delete val="1"/>
        <c:axPos val="b"/>
        <c:numFmt formatCode="ge" sourceLinked="1"/>
        <c:majorTickMark val="none"/>
        <c:minorTickMark val="none"/>
        <c:tickLblPos val="none"/>
        <c:crossAx val="160804864"/>
        <c:crosses val="autoZero"/>
        <c:auto val="1"/>
        <c:lblOffset val="100"/>
        <c:baseTimeUnit val="years"/>
      </c:dateAx>
      <c:valAx>
        <c:axId val="1608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349.27</c:v>
                </c:pt>
                <c:pt idx="1">
                  <c:v>363.28</c:v>
                </c:pt>
                <c:pt idx="2">
                  <c:v>378.41</c:v>
                </c:pt>
                <c:pt idx="3">
                  <c:v>404.57</c:v>
                </c:pt>
                <c:pt idx="4">
                  <c:v>389.68</c:v>
                </c:pt>
              </c:numCache>
            </c:numRef>
          </c:val>
        </c:ser>
        <c:dLbls>
          <c:showLegendKey val="0"/>
          <c:showVal val="0"/>
          <c:showCatName val="0"/>
          <c:showSerName val="0"/>
          <c:showPercent val="0"/>
          <c:showBubbleSize val="0"/>
        </c:dLbls>
        <c:gapWidth val="150"/>
        <c:axId val="160505856"/>
        <c:axId val="1605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60505856"/>
        <c:axId val="160507392"/>
      </c:lineChart>
      <c:dateAx>
        <c:axId val="160505856"/>
        <c:scaling>
          <c:orientation val="minMax"/>
        </c:scaling>
        <c:delete val="1"/>
        <c:axPos val="b"/>
        <c:numFmt formatCode="ge" sourceLinked="1"/>
        <c:majorTickMark val="none"/>
        <c:minorTickMark val="none"/>
        <c:tickLblPos val="none"/>
        <c:crossAx val="160507392"/>
        <c:crosses val="autoZero"/>
        <c:auto val="1"/>
        <c:lblOffset val="100"/>
        <c:baseTimeUnit val="years"/>
      </c:dateAx>
      <c:valAx>
        <c:axId val="1605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串間市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20060</v>
      </c>
      <c r="AJ8" s="74"/>
      <c r="AK8" s="74"/>
      <c r="AL8" s="74"/>
      <c r="AM8" s="74"/>
      <c r="AN8" s="74"/>
      <c r="AO8" s="74"/>
      <c r="AP8" s="75"/>
      <c r="AQ8" s="56">
        <f>データ!R6</f>
        <v>295.16000000000003</v>
      </c>
      <c r="AR8" s="56"/>
      <c r="AS8" s="56"/>
      <c r="AT8" s="56"/>
      <c r="AU8" s="56"/>
      <c r="AV8" s="56"/>
      <c r="AW8" s="56"/>
      <c r="AX8" s="56"/>
      <c r="AY8" s="56">
        <f>データ!S6</f>
        <v>67.959999999999994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19.079999999999998</v>
      </c>
      <c r="S10" s="56"/>
      <c r="T10" s="56"/>
      <c r="U10" s="56"/>
      <c r="V10" s="56"/>
      <c r="W10" s="56"/>
      <c r="X10" s="56"/>
      <c r="Y10" s="56"/>
      <c r="Z10" s="64">
        <f>データ!P6</f>
        <v>3775</v>
      </c>
      <c r="AA10" s="64"/>
      <c r="AB10" s="64"/>
      <c r="AC10" s="64"/>
      <c r="AD10" s="64"/>
      <c r="AE10" s="64"/>
      <c r="AF10" s="64"/>
      <c r="AG10" s="64"/>
      <c r="AH10" s="2"/>
      <c r="AI10" s="64">
        <f>データ!T6</f>
        <v>3786</v>
      </c>
      <c r="AJ10" s="64"/>
      <c r="AK10" s="64"/>
      <c r="AL10" s="64"/>
      <c r="AM10" s="64"/>
      <c r="AN10" s="64"/>
      <c r="AO10" s="64"/>
      <c r="AP10" s="64"/>
      <c r="AQ10" s="56">
        <f>データ!U6</f>
        <v>18.55</v>
      </c>
      <c r="AR10" s="56"/>
      <c r="AS10" s="56"/>
      <c r="AT10" s="56"/>
      <c r="AU10" s="56"/>
      <c r="AV10" s="56"/>
      <c r="AW10" s="56"/>
      <c r="AX10" s="56"/>
      <c r="AY10" s="56">
        <f>データ!V6</f>
        <v>204.1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106</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89"/>
      <c r="BM34" s="90"/>
      <c r="BN34" s="90"/>
      <c r="BO34" s="90"/>
      <c r="BP34" s="90"/>
      <c r="BQ34" s="90"/>
      <c r="BR34" s="90"/>
      <c r="BS34" s="90"/>
      <c r="BT34" s="90"/>
      <c r="BU34" s="90"/>
      <c r="BV34" s="90"/>
      <c r="BW34" s="90"/>
      <c r="BX34" s="90"/>
      <c r="BY34" s="90"/>
      <c r="BZ34" s="91"/>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107</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89"/>
      <c r="BM56" s="90"/>
      <c r="BN56" s="90"/>
      <c r="BO56" s="90"/>
      <c r="BP56" s="90"/>
      <c r="BQ56" s="90"/>
      <c r="BR56" s="90"/>
      <c r="BS56" s="90"/>
      <c r="BT56" s="90"/>
      <c r="BU56" s="90"/>
      <c r="BV56" s="90"/>
      <c r="BW56" s="90"/>
      <c r="BX56" s="90"/>
      <c r="BY56" s="90"/>
      <c r="BZ56" s="91"/>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9"/>
      <c r="BM60" s="90"/>
      <c r="BN60" s="90"/>
      <c r="BO60" s="90"/>
      <c r="BP60" s="90"/>
      <c r="BQ60" s="90"/>
      <c r="BR60" s="90"/>
      <c r="BS60" s="90"/>
      <c r="BT60" s="90"/>
      <c r="BU60" s="90"/>
      <c r="BV60" s="90"/>
      <c r="BW60" s="90"/>
      <c r="BX60" s="90"/>
      <c r="BY60" s="90"/>
      <c r="BZ60" s="91"/>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452076</v>
      </c>
      <c r="D6" s="31">
        <f t="shared" si="3"/>
        <v>47</v>
      </c>
      <c r="E6" s="31">
        <f t="shared" si="3"/>
        <v>1</v>
      </c>
      <c r="F6" s="31">
        <f t="shared" si="3"/>
        <v>0</v>
      </c>
      <c r="G6" s="31">
        <f t="shared" si="3"/>
        <v>0</v>
      </c>
      <c r="H6" s="31" t="str">
        <f t="shared" si="3"/>
        <v>宮崎県　串間市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19.079999999999998</v>
      </c>
      <c r="P6" s="32">
        <f t="shared" si="3"/>
        <v>3775</v>
      </c>
      <c r="Q6" s="32">
        <f t="shared" si="3"/>
        <v>20060</v>
      </c>
      <c r="R6" s="32">
        <f t="shared" si="3"/>
        <v>295.16000000000003</v>
      </c>
      <c r="S6" s="32">
        <f t="shared" si="3"/>
        <v>67.959999999999994</v>
      </c>
      <c r="T6" s="32">
        <f t="shared" si="3"/>
        <v>3786</v>
      </c>
      <c r="U6" s="32">
        <f t="shared" si="3"/>
        <v>18.55</v>
      </c>
      <c r="V6" s="32">
        <f t="shared" si="3"/>
        <v>204.1</v>
      </c>
      <c r="W6" s="33">
        <f>IF(W7="",NA(),W7)</f>
        <v>56.3</v>
      </c>
      <c r="X6" s="33">
        <f t="shared" ref="X6:AF6" si="4">IF(X7="",NA(),X7)</f>
        <v>68.77</v>
      </c>
      <c r="Y6" s="33">
        <f t="shared" si="4"/>
        <v>63.66</v>
      </c>
      <c r="Z6" s="33">
        <f t="shared" si="4"/>
        <v>72.319999999999993</v>
      </c>
      <c r="AA6" s="33">
        <f t="shared" si="4"/>
        <v>71.33</v>
      </c>
      <c r="AB6" s="33">
        <f t="shared" si="4"/>
        <v>77.22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882.43</v>
      </c>
      <c r="BE6" s="33">
        <f t="shared" ref="BE6:BM6" si="7">IF(BE7="",NA(),BE7)</f>
        <v>811.03</v>
      </c>
      <c r="BF6" s="33">
        <f t="shared" si="7"/>
        <v>659.7</v>
      </c>
      <c r="BG6" s="33">
        <f t="shared" si="7"/>
        <v>670.75</v>
      </c>
      <c r="BH6" s="33">
        <f t="shared" si="7"/>
        <v>676.61</v>
      </c>
      <c r="BI6" s="33">
        <f t="shared" si="7"/>
        <v>1187.81</v>
      </c>
      <c r="BJ6" s="33">
        <f t="shared" si="7"/>
        <v>1124.6400000000001</v>
      </c>
      <c r="BK6" s="33">
        <f t="shared" si="7"/>
        <v>1108.26</v>
      </c>
      <c r="BL6" s="33">
        <f t="shared" si="7"/>
        <v>1113.76</v>
      </c>
      <c r="BM6" s="33">
        <f t="shared" si="7"/>
        <v>1125.69</v>
      </c>
      <c r="BN6" s="32" t="str">
        <f>IF(BN7="","",IF(BN7="-","【-】","【"&amp;SUBSTITUTE(TEXT(BN7,"#,##0.00"),"-","△")&amp;"】"))</f>
        <v>【1,239.32】</v>
      </c>
      <c r="BO6" s="33">
        <f>IF(BO7="",NA(),BO7)</f>
        <v>51.34</v>
      </c>
      <c r="BP6" s="33">
        <f t="shared" ref="BP6:BX6" si="8">IF(BP7="",NA(),BP7)</f>
        <v>49.38</v>
      </c>
      <c r="BQ6" s="33">
        <f t="shared" si="8"/>
        <v>57.16</v>
      </c>
      <c r="BR6" s="33">
        <f t="shared" si="8"/>
        <v>53.91</v>
      </c>
      <c r="BS6" s="33">
        <f t="shared" si="8"/>
        <v>58.04</v>
      </c>
      <c r="BT6" s="33">
        <f t="shared" si="8"/>
        <v>57.96</v>
      </c>
      <c r="BU6" s="33">
        <f t="shared" si="8"/>
        <v>56.46</v>
      </c>
      <c r="BV6" s="33">
        <f t="shared" si="8"/>
        <v>19.77</v>
      </c>
      <c r="BW6" s="33">
        <f t="shared" si="8"/>
        <v>34.25</v>
      </c>
      <c r="BX6" s="33">
        <f t="shared" si="8"/>
        <v>46.48</v>
      </c>
      <c r="BY6" s="32" t="str">
        <f>IF(BY7="","",IF(BY7="-","【-】","【"&amp;SUBSTITUTE(TEXT(BY7,"#,##0.00"),"-","△")&amp;"】"))</f>
        <v>【36.33】</v>
      </c>
      <c r="BZ6" s="33">
        <f>IF(BZ7="",NA(),BZ7)</f>
        <v>349.27</v>
      </c>
      <c r="CA6" s="33">
        <f t="shared" ref="CA6:CI6" si="9">IF(CA7="",NA(),CA7)</f>
        <v>363.28</v>
      </c>
      <c r="CB6" s="33">
        <f t="shared" si="9"/>
        <v>378.41</v>
      </c>
      <c r="CC6" s="33">
        <f t="shared" si="9"/>
        <v>404.57</v>
      </c>
      <c r="CD6" s="33">
        <f t="shared" si="9"/>
        <v>389.68</v>
      </c>
      <c r="CE6" s="33">
        <f t="shared" si="9"/>
        <v>263.20999999999998</v>
      </c>
      <c r="CF6" s="33">
        <f t="shared" si="9"/>
        <v>306.49</v>
      </c>
      <c r="CG6" s="33">
        <f t="shared" si="9"/>
        <v>878.73</v>
      </c>
      <c r="CH6" s="33">
        <f t="shared" si="9"/>
        <v>501.18</v>
      </c>
      <c r="CI6" s="33">
        <f t="shared" si="9"/>
        <v>376.61</v>
      </c>
      <c r="CJ6" s="32" t="str">
        <f>IF(CJ7="","",IF(CJ7="-","【-】","【"&amp;SUBSTITUTE(TEXT(CJ7,"#,##0.00"),"-","△")&amp;"】"))</f>
        <v>【476.46】</v>
      </c>
      <c r="CK6" s="33">
        <f>IF(CK7="",NA(),CK7)</f>
        <v>48.35</v>
      </c>
      <c r="CL6" s="33">
        <f t="shared" ref="CL6:CT6" si="10">IF(CL7="",NA(),CL7)</f>
        <v>49.74</v>
      </c>
      <c r="CM6" s="33">
        <f t="shared" si="10"/>
        <v>46.93</v>
      </c>
      <c r="CN6" s="33">
        <f t="shared" si="10"/>
        <v>53.27</v>
      </c>
      <c r="CO6" s="33">
        <f t="shared" si="10"/>
        <v>51.29</v>
      </c>
      <c r="CP6" s="33">
        <f t="shared" si="10"/>
        <v>60.92</v>
      </c>
      <c r="CQ6" s="33">
        <f t="shared" si="10"/>
        <v>58.25</v>
      </c>
      <c r="CR6" s="33">
        <f t="shared" si="10"/>
        <v>57.17</v>
      </c>
      <c r="CS6" s="33">
        <f t="shared" si="10"/>
        <v>57.55</v>
      </c>
      <c r="CT6" s="33">
        <f t="shared" si="10"/>
        <v>57.43</v>
      </c>
      <c r="CU6" s="32" t="str">
        <f>IF(CU7="","",IF(CU7="-","【-】","【"&amp;SUBSTITUTE(TEXT(CU7,"#,##0.00"),"-","△")&amp;"】"))</f>
        <v>【58.19】</v>
      </c>
      <c r="CV6" s="33">
        <f>IF(CV7="",NA(),CV7)</f>
        <v>80.39</v>
      </c>
      <c r="CW6" s="33">
        <f t="shared" ref="CW6:DE6" si="11">IF(CW7="",NA(),CW7)</f>
        <v>77.47</v>
      </c>
      <c r="CX6" s="33">
        <f t="shared" si="11"/>
        <v>75.8</v>
      </c>
      <c r="CY6" s="33">
        <f t="shared" si="11"/>
        <v>72.86</v>
      </c>
      <c r="CZ6" s="33">
        <f t="shared" si="11"/>
        <v>72.55</v>
      </c>
      <c r="DA6" s="33">
        <f t="shared" si="11"/>
        <v>78.58</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0.32</v>
      </c>
      <c r="ED6" s="33">
        <f t="shared" ref="ED6:EL6" si="14">IF(ED7="",NA(),ED7)</f>
        <v>0.36</v>
      </c>
      <c r="EE6" s="33">
        <f t="shared" si="14"/>
        <v>0.48</v>
      </c>
      <c r="EF6" s="33">
        <f t="shared" si="14"/>
        <v>1.67</v>
      </c>
      <c r="EG6" s="33">
        <f t="shared" si="14"/>
        <v>1.38</v>
      </c>
      <c r="EH6" s="33">
        <f t="shared" si="14"/>
        <v>0.61</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452076</v>
      </c>
      <c r="D7" s="35">
        <v>47</v>
      </c>
      <c r="E7" s="35">
        <v>1</v>
      </c>
      <c r="F7" s="35">
        <v>0</v>
      </c>
      <c r="G7" s="35">
        <v>0</v>
      </c>
      <c r="H7" s="35" t="s">
        <v>93</v>
      </c>
      <c r="I7" s="35" t="s">
        <v>94</v>
      </c>
      <c r="J7" s="35" t="s">
        <v>95</v>
      </c>
      <c r="K7" s="35" t="s">
        <v>96</v>
      </c>
      <c r="L7" s="35" t="s">
        <v>97</v>
      </c>
      <c r="M7" s="36" t="s">
        <v>98</v>
      </c>
      <c r="N7" s="36" t="s">
        <v>99</v>
      </c>
      <c r="O7" s="36">
        <v>19.079999999999998</v>
      </c>
      <c r="P7" s="36">
        <v>3775</v>
      </c>
      <c r="Q7" s="36">
        <v>20060</v>
      </c>
      <c r="R7" s="36">
        <v>295.16000000000003</v>
      </c>
      <c r="S7" s="36">
        <v>67.959999999999994</v>
      </c>
      <c r="T7" s="36">
        <v>3786</v>
      </c>
      <c r="U7" s="36">
        <v>18.55</v>
      </c>
      <c r="V7" s="36">
        <v>204.1</v>
      </c>
      <c r="W7" s="36">
        <v>56.3</v>
      </c>
      <c r="X7" s="36">
        <v>68.77</v>
      </c>
      <c r="Y7" s="36">
        <v>63.66</v>
      </c>
      <c r="Z7" s="36">
        <v>72.319999999999993</v>
      </c>
      <c r="AA7" s="36">
        <v>71.33</v>
      </c>
      <c r="AB7" s="36">
        <v>77.22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882.43</v>
      </c>
      <c r="BE7" s="36">
        <v>811.03</v>
      </c>
      <c r="BF7" s="36">
        <v>659.7</v>
      </c>
      <c r="BG7" s="36">
        <v>670.75</v>
      </c>
      <c r="BH7" s="36">
        <v>676.61</v>
      </c>
      <c r="BI7" s="36">
        <v>1187.81</v>
      </c>
      <c r="BJ7" s="36">
        <v>1124.6400000000001</v>
      </c>
      <c r="BK7" s="36">
        <v>1108.26</v>
      </c>
      <c r="BL7" s="36">
        <v>1113.76</v>
      </c>
      <c r="BM7" s="36">
        <v>1125.69</v>
      </c>
      <c r="BN7" s="36">
        <v>1239.32</v>
      </c>
      <c r="BO7" s="36">
        <v>51.34</v>
      </c>
      <c r="BP7" s="36">
        <v>49.38</v>
      </c>
      <c r="BQ7" s="36">
        <v>57.16</v>
      </c>
      <c r="BR7" s="36">
        <v>53.91</v>
      </c>
      <c r="BS7" s="36">
        <v>58.04</v>
      </c>
      <c r="BT7" s="36">
        <v>57.96</v>
      </c>
      <c r="BU7" s="36">
        <v>56.46</v>
      </c>
      <c r="BV7" s="36">
        <v>19.77</v>
      </c>
      <c r="BW7" s="36">
        <v>34.25</v>
      </c>
      <c r="BX7" s="36">
        <v>46.48</v>
      </c>
      <c r="BY7" s="36">
        <v>36.33</v>
      </c>
      <c r="BZ7" s="36">
        <v>349.27</v>
      </c>
      <c r="CA7" s="36">
        <v>363.28</v>
      </c>
      <c r="CB7" s="36">
        <v>378.41</v>
      </c>
      <c r="CC7" s="36">
        <v>404.57</v>
      </c>
      <c r="CD7" s="36">
        <v>389.68</v>
      </c>
      <c r="CE7" s="36">
        <v>263.20999999999998</v>
      </c>
      <c r="CF7" s="36">
        <v>306.49</v>
      </c>
      <c r="CG7" s="36">
        <v>878.73</v>
      </c>
      <c r="CH7" s="36">
        <v>501.18</v>
      </c>
      <c r="CI7" s="36">
        <v>376.61</v>
      </c>
      <c r="CJ7" s="36">
        <v>476.46</v>
      </c>
      <c r="CK7" s="36">
        <v>48.35</v>
      </c>
      <c r="CL7" s="36">
        <v>49.74</v>
      </c>
      <c r="CM7" s="36">
        <v>46.93</v>
      </c>
      <c r="CN7" s="36">
        <v>53.27</v>
      </c>
      <c r="CO7" s="36">
        <v>51.29</v>
      </c>
      <c r="CP7" s="36">
        <v>60.92</v>
      </c>
      <c r="CQ7" s="36">
        <v>58.25</v>
      </c>
      <c r="CR7" s="36">
        <v>57.17</v>
      </c>
      <c r="CS7" s="36">
        <v>57.55</v>
      </c>
      <c r="CT7" s="36">
        <v>57.43</v>
      </c>
      <c r="CU7" s="36">
        <v>58.19</v>
      </c>
      <c r="CV7" s="36">
        <v>80.39</v>
      </c>
      <c r="CW7" s="36">
        <v>77.47</v>
      </c>
      <c r="CX7" s="36">
        <v>75.8</v>
      </c>
      <c r="CY7" s="36">
        <v>72.86</v>
      </c>
      <c r="CZ7" s="36">
        <v>72.55</v>
      </c>
      <c r="DA7" s="36">
        <v>78.58</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0.32</v>
      </c>
      <c r="ED7" s="36">
        <v>0.36</v>
      </c>
      <c r="EE7" s="36">
        <v>0.48</v>
      </c>
      <c r="EF7" s="36">
        <v>1.67</v>
      </c>
      <c r="EG7" s="36">
        <v>1.38</v>
      </c>
      <c r="EH7" s="36">
        <v>0.61</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2016-03-08T00:38:45Z</cp:lastPrinted>
  <dcterms:created xsi:type="dcterms:W3CDTF">2016-01-18T05:07:38Z</dcterms:created>
  <dcterms:modified xsi:type="dcterms:W3CDTF">2016-03-08T02:40:08Z</dcterms:modified>
</cp:coreProperties>
</file>