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<sst xmlns="http://schemas.openxmlformats.org/spreadsheetml/2006/main" count="218" uniqueCount="108">
  <si>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</si>
  <si>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</si>
  <si>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</si>
  <si>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</si>
  <si>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</si>
  <si>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</si>
  <si>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</si>
  <si>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</si>
  <si>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</si>
  <si>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</si>
  <si>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</si>
  <si>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</si>
  <si>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</si>
  <si>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</si>
  <si>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</si>
  <si>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</si>
  <si>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</si>
  <si>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</si>
  <si>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</si>
  <si>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</si>
  <si>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</si>
  <si>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</si>
  <si>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</si>
  <si>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</si>
  <si>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</si>
  <si>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</si>
  <si>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</si>
  <si>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</si>
  <si>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</si>
  <si>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</si>
  <si>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</si>
  <si>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</si>
  <si>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</si>
  <si>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</si>
  <si>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</si>
  <si>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</si>
  <si>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</si>
  <si>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</si>
  <si>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</si>
  <si>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</si>
  <si>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</si>
  <si>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</si>
  <si>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</si>
  <si>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</si>
  <si>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</si>
  <si>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</si>
  <si>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</si>
  <si>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</si>
  <si>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</si>
  <si>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</si>
  <si>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</si>
  <si>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</si>
  <si>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</si>
  <si>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</si>
  <si>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</si>
  <si>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</si>
  <si>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</si>
  <si>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</si>
  <si>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</si>
  <si>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</si>
  <si>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</si>
  <si>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</si>
  <si>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</si>
  <si>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</si>
  <si>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</si>
  <si>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</si>
  <si>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</si>
  <si>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</si>
  <si>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</si>
  <si>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</si>
  <si>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</si>
  <si>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</si>
  <si>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</si>
  <si>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</si>
  <si>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</si>
  <si>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</si>
  <si>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</si>
  <si>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</si>
  <si>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</si>
  <si>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</si>
  <si>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</si>
  <si>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</si>
  <si>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</si>
  <si>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</si>
  <si>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</si>
  <si>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</si>
  <si>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</si>
  <si>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</si>
  <si>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</si>
  <si>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</si>
  <si>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</si>
  <si>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</si>
  <si>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</si>
  <si>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木城町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</si>
  <si>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</si>
  <si>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</si>
  <si>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</si>
  <si>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</si>
  <si>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</si>
  <si>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</si>
  <si>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</si>
  <si>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</si>
  <si>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</si>
  <si>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</si>
  <si>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</si>
  <si>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①収益的収支比率」は良好でありますが、今後、施設・設備等の老朽化に対応するため、限られた財源の中で優先順位を付けた更新計画の整備を行う予定であります。また、その更新計画に基づいた財源確保も重要であります。　　　　　　　　　　　　　　　　　　　　　　　　　　　　　そこで、今後も更に経営の健全性を高めるため、適切な料金水準についても検討する必要があります。</t>
    <rPh sb="1" eb="3">
      <t>ゲンザイ</t>
    </rPh>
    <rPh sb="6" eb="9">
      <t>シュウエキテキ</t>
    </rPh>
    <rPh sb="9" eb="11">
      <t>シュウシ</t>
    </rPh>
    <rPh sb="11" eb="13">
      <t>ヒリツ</t>
    </rPh>
    <rPh sb="15" eb="17">
      <t>リョウコウ</t>
    </rPh>
    <rPh sb="24" eb="26">
      <t>コンゴ</t>
    </rPh>
    <rPh sb="27" eb="29">
      <t>シセツ</t>
    </rPh>
    <rPh sb="30" eb="33">
      <t>セツビトウ</t>
    </rPh>
    <rPh sb="34" eb="37">
      <t>ロウキュウカ</t>
    </rPh>
    <rPh sb="38" eb="40">
      <t>タイオウ</t>
    </rPh>
    <rPh sb="45" eb="46">
      <t>カギ</t>
    </rPh>
    <rPh sb="49" eb="51">
      <t>ザイゲン</t>
    </rPh>
    <rPh sb="52" eb="53">
      <t>ナカ</t>
    </rPh>
    <rPh sb="54" eb="56">
      <t>ユウセン</t>
    </rPh>
    <rPh sb="56" eb="58">
      <t>ジュンイ</t>
    </rPh>
    <rPh sb="59" eb="60">
      <t>ツ</t>
    </rPh>
    <rPh sb="62" eb="64">
      <t>コウシン</t>
    </rPh>
    <rPh sb="64" eb="66">
      <t>ケイカク</t>
    </rPh>
    <rPh sb="67" eb="69">
      <t>セイビ</t>
    </rPh>
    <rPh sb="70" eb="71">
      <t>オコナ</t>
    </rPh>
    <rPh sb="72" eb="74">
      <t>ヨテイ</t>
    </rPh>
    <rPh sb="85" eb="87">
      <t>コウシン</t>
    </rPh>
    <rPh sb="87" eb="89">
      <t>ケイカク</t>
    </rPh>
    <rPh sb="90" eb="91">
      <t>モト</t>
    </rPh>
    <rPh sb="94" eb="96">
      <t>ザイゲン</t>
    </rPh>
    <rPh sb="96" eb="98">
      <t>カクホ</t>
    </rPh>
    <rPh sb="99" eb="101">
      <t>ジュウヨウ</t>
    </rPh>
    <rPh sb="140" eb="142">
      <t>コンゴ</t>
    </rPh>
    <rPh sb="143" eb="144">
      <t>サラ</t>
    </rPh>
    <rPh sb="145" eb="147">
      <t>ケイエイ</t>
    </rPh>
    <rPh sb="152" eb="153">
      <t>タカ</t>
    </rPh>
    <rPh sb="158" eb="160">
      <t>テキセツ</t>
    </rPh>
    <rPh sb="161" eb="163">
      <t>リョウキン</t>
    </rPh>
    <rPh sb="163" eb="165">
      <t>スイジュン</t>
    </rPh>
    <rPh sb="170" eb="172">
      <t>ケントウ</t>
    </rPh>
    <rPh sb="174" eb="176">
      <t>ヒツヨウ</t>
    </rPh>
    <phoneticPr fontId="4"/>
  </si>
  <si>
    <t>　平成２６年度の「③管路更新率」は平均値より低い数値を示しているが、現在、耐用年数を越えた管路は無い事から、管路更新予定はありません。　　　　　　　ただ、今後１０年後には、耐用年数を越える管が出て来る事から、管路更新計画等が必要となります。　　　　　　　　　　　　　　　　　　　　　　　　　　なお、新たな住宅地など、必要に応じた管径確保などの布設替工事は随時行っております。また、今後は、町中心部の県道改良の計画などもあり、重要管路の布設替工事等も必要となってきます。</t>
    <rPh sb="1" eb="3">
      <t>ヘイセイ</t>
    </rPh>
    <rPh sb="5" eb="6">
      <t>ネン</t>
    </rPh>
    <rPh sb="6" eb="7">
      <t>ド</t>
    </rPh>
    <rPh sb="10" eb="12">
      <t>カンロ</t>
    </rPh>
    <rPh sb="12" eb="14">
      <t>コウシン</t>
    </rPh>
    <rPh sb="14" eb="15">
      <t>リツ</t>
    </rPh>
    <rPh sb="17" eb="20">
      <t>ヘイキンチ</t>
    </rPh>
    <rPh sb="22" eb="23">
      <t>ヒク</t>
    </rPh>
    <rPh sb="24" eb="26">
      <t>スウチ</t>
    </rPh>
    <rPh sb="27" eb="28">
      <t>シメ</t>
    </rPh>
    <rPh sb="34" eb="36">
      <t>ゲンザイ</t>
    </rPh>
    <rPh sb="37" eb="39">
      <t>タイヨウ</t>
    </rPh>
    <rPh sb="39" eb="41">
      <t>ネンスウ</t>
    </rPh>
    <rPh sb="42" eb="43">
      <t>コ</t>
    </rPh>
    <rPh sb="45" eb="47">
      <t>カンロ</t>
    </rPh>
    <rPh sb="48" eb="49">
      <t>ナ</t>
    </rPh>
    <rPh sb="50" eb="51">
      <t>コト</t>
    </rPh>
    <rPh sb="54" eb="56">
      <t>カンロ</t>
    </rPh>
    <rPh sb="56" eb="58">
      <t>コウシン</t>
    </rPh>
    <rPh sb="58" eb="60">
      <t>ヨテイ</t>
    </rPh>
    <rPh sb="77" eb="79">
      <t>コンゴ</t>
    </rPh>
    <rPh sb="86" eb="88">
      <t>タイヨウ</t>
    </rPh>
    <rPh sb="88" eb="90">
      <t>ネンスウ</t>
    </rPh>
    <rPh sb="91" eb="92">
      <t>コ</t>
    </rPh>
    <rPh sb="94" eb="95">
      <t>カン</t>
    </rPh>
    <rPh sb="96" eb="97">
      <t>デ</t>
    </rPh>
    <rPh sb="98" eb="99">
      <t>ク</t>
    </rPh>
    <rPh sb="100" eb="101">
      <t>コト</t>
    </rPh>
    <rPh sb="104" eb="106">
      <t>カンロ</t>
    </rPh>
    <rPh sb="106" eb="108">
      <t>コウシン</t>
    </rPh>
    <rPh sb="108" eb="110">
      <t>ケイカク</t>
    </rPh>
    <rPh sb="110" eb="111">
      <t>トウ</t>
    </rPh>
    <rPh sb="112" eb="114">
      <t>ヒツヨウ</t>
    </rPh>
    <rPh sb="149" eb="150">
      <t>アラ</t>
    </rPh>
    <rPh sb="152" eb="155">
      <t>ジュウタクチ</t>
    </rPh>
    <rPh sb="158" eb="160">
      <t>ヒツヨウ</t>
    </rPh>
    <rPh sb="161" eb="162">
      <t>オウ</t>
    </rPh>
    <rPh sb="164" eb="165">
      <t>カン</t>
    </rPh>
    <rPh sb="165" eb="166">
      <t>ケイ</t>
    </rPh>
    <rPh sb="166" eb="168">
      <t>カクホ</t>
    </rPh>
    <rPh sb="171" eb="173">
      <t>フセツ</t>
    </rPh>
    <rPh sb="173" eb="174">
      <t>ガ</t>
    </rPh>
    <rPh sb="174" eb="176">
      <t>コウジ</t>
    </rPh>
    <rPh sb="177" eb="179">
      <t>ズイジ</t>
    </rPh>
    <rPh sb="179" eb="180">
      <t>オコナ</t>
    </rPh>
    <rPh sb="190" eb="192">
      <t>コンゴ</t>
    </rPh>
    <rPh sb="194" eb="195">
      <t>チョウ</t>
    </rPh>
    <rPh sb="199" eb="201">
      <t>ケンドウ</t>
    </rPh>
    <rPh sb="201" eb="203">
      <t>カイリョウ</t>
    </rPh>
    <rPh sb="204" eb="206">
      <t>ケイカク</t>
    </rPh>
    <rPh sb="212" eb="214">
      <t>ジュウヨウ</t>
    </rPh>
    <rPh sb="214" eb="216">
      <t>カンロ</t>
    </rPh>
    <rPh sb="217" eb="219">
      <t>フセツ</t>
    </rPh>
    <rPh sb="219" eb="220">
      <t>ガ</t>
    </rPh>
    <rPh sb="220" eb="222">
      <t>コウジ</t>
    </rPh>
    <rPh sb="222" eb="223">
      <t>ナド</t>
    </rPh>
    <rPh sb="224" eb="226">
      <t>ヒツヨウ</t>
    </rPh>
    <phoneticPr fontId="4"/>
  </si>
  <si>
    <t>①「①収益的収支比率」は、１００％を上回っており、経営の健全性は保たれているといえます。　　　　　　　　　　　　　　　　　　　ただ、今後も更なる費用削減に努めなければなりませんが、機器・施設更新等の年次的な計画を立て、更新への財源確保の検討が必要であります。　　　　　　　　　　　②「⑤料金回収率」は、ほぼ１００％を維持しているが、今後の更新投資等への財源確保など、長期経営への審議を行い、状況によっては料金改正等の検討も必要であります。　　　　　　　　　　　　　　　　　　　　　　　　　　　　　③「⑦施設利用率」は、全体では７０～８０％と類似団体平均値よりは高い数値を示しております。　　　　しかし、山間部など地域によっては、給水人口の減少などで施設利用率も低くなっており、経営の効率性については、改善する必要があります。　　　　　　　④「⑧有収率」は、８６％前後を推移していますが、配水管路の漏水調査も定期的に実施しております。ただ、消防消火訓練などの消防用水や残塩調整のための排水などにより、これ以上の高い効率性は難しいと考えておりますが、漏水防止つきましては、引き続き努力が必要であります。</t>
    <rPh sb="3" eb="6">
      <t>シュウエキテキ</t>
    </rPh>
    <rPh sb="6" eb="8">
      <t>シュウシ</t>
    </rPh>
    <rPh sb="8" eb="10">
      <t>ヒリツ</t>
    </rPh>
    <rPh sb="18" eb="20">
      <t>ウワマワ</t>
    </rPh>
    <rPh sb="25" eb="27">
      <t>ケイエイ</t>
    </rPh>
    <rPh sb="32" eb="33">
      <t>タモ</t>
    </rPh>
    <rPh sb="66" eb="68">
      <t>コンゴ</t>
    </rPh>
    <rPh sb="69" eb="70">
      <t>サラ</t>
    </rPh>
    <rPh sb="72" eb="74">
      <t>ヒヨウ</t>
    </rPh>
    <rPh sb="74" eb="76">
      <t>サクゲン</t>
    </rPh>
    <rPh sb="77" eb="78">
      <t>ツト</t>
    </rPh>
    <rPh sb="90" eb="92">
      <t>キキ</t>
    </rPh>
    <rPh sb="93" eb="95">
      <t>シセツ</t>
    </rPh>
    <rPh sb="95" eb="98">
      <t>コウシントウ</t>
    </rPh>
    <rPh sb="99" eb="101">
      <t>ネンジ</t>
    </rPh>
    <rPh sb="101" eb="102">
      <t>テキ</t>
    </rPh>
    <rPh sb="103" eb="105">
      <t>ケイカク</t>
    </rPh>
    <rPh sb="106" eb="107">
      <t>タ</t>
    </rPh>
    <rPh sb="109" eb="111">
      <t>コウシン</t>
    </rPh>
    <rPh sb="113" eb="115">
      <t>ザイゲン</t>
    </rPh>
    <rPh sb="115" eb="117">
      <t>カクホ</t>
    </rPh>
    <rPh sb="118" eb="120">
      <t>ケントウ</t>
    </rPh>
    <rPh sb="121" eb="123">
      <t>ヒツヨウ</t>
    </rPh>
    <rPh sb="143" eb="145">
      <t>リョウキン</t>
    </rPh>
    <rPh sb="145" eb="147">
      <t>カイシュウ</t>
    </rPh>
    <rPh sb="147" eb="148">
      <t>リツ</t>
    </rPh>
    <rPh sb="158" eb="160">
      <t>イジ</t>
    </rPh>
    <rPh sb="166" eb="168">
      <t>コンゴ</t>
    </rPh>
    <rPh sb="169" eb="171">
      <t>コウシン</t>
    </rPh>
    <rPh sb="171" eb="174">
      <t>トウシトウ</t>
    </rPh>
    <rPh sb="176" eb="178">
      <t>ザイゲン</t>
    </rPh>
    <rPh sb="178" eb="180">
      <t>カクホ</t>
    </rPh>
    <rPh sb="183" eb="185">
      <t>チョウキ</t>
    </rPh>
    <rPh sb="185" eb="187">
      <t>ケイエイ</t>
    </rPh>
    <rPh sb="189" eb="191">
      <t>シンギ</t>
    </rPh>
    <rPh sb="192" eb="193">
      <t>オコナ</t>
    </rPh>
    <rPh sb="195" eb="197">
      <t>ジョウキョウ</t>
    </rPh>
    <rPh sb="202" eb="204">
      <t>リョウキン</t>
    </rPh>
    <rPh sb="204" eb="207">
      <t>カイセイトウ</t>
    </rPh>
    <rPh sb="208" eb="210">
      <t>ケントウ</t>
    </rPh>
    <rPh sb="211" eb="213">
      <t>ヒツヨウ</t>
    </rPh>
    <rPh sb="251" eb="253">
      <t>シセツ</t>
    </rPh>
    <rPh sb="253" eb="256">
      <t>リヨウリツ</t>
    </rPh>
    <rPh sb="259" eb="261">
      <t>ゼンタイ</t>
    </rPh>
    <rPh sb="270" eb="272">
      <t>ルイジ</t>
    </rPh>
    <rPh sb="272" eb="274">
      <t>ダンタイ</t>
    </rPh>
    <rPh sb="274" eb="277">
      <t>ヘイキンチ</t>
    </rPh>
    <rPh sb="280" eb="281">
      <t>タカ</t>
    </rPh>
    <rPh sb="282" eb="284">
      <t>スウチ</t>
    </rPh>
    <rPh sb="285" eb="286">
      <t>シメ</t>
    </rPh>
    <rPh sb="301" eb="304">
      <t>サンカンブ</t>
    </rPh>
    <rPh sb="306" eb="308">
      <t>チイキ</t>
    </rPh>
    <rPh sb="314" eb="316">
      <t>キュウスイ</t>
    </rPh>
    <rPh sb="324" eb="326">
      <t>シセツ</t>
    </rPh>
    <rPh sb="326" eb="329">
      <t>リヨウリツ</t>
    </rPh>
    <rPh sb="338" eb="340">
      <t>ケイエイ</t>
    </rPh>
    <rPh sb="341" eb="344">
      <t>コウリツセイ</t>
    </rPh>
    <rPh sb="350" eb="352">
      <t>カイゼン</t>
    </rPh>
    <rPh sb="354" eb="356">
      <t>ヒツヨウ</t>
    </rPh>
    <rPh sb="372" eb="373">
      <t>ユウ</t>
    </rPh>
    <rPh sb="373" eb="374">
      <t>シュウ</t>
    </rPh>
    <rPh sb="374" eb="375">
      <t>リツ</t>
    </rPh>
    <rPh sb="381" eb="383">
      <t>ゼンゴ</t>
    </rPh>
    <rPh sb="384" eb="386">
      <t>スイイ</t>
    </rPh>
    <rPh sb="393" eb="395">
      <t>ハイスイ</t>
    </rPh>
    <rPh sb="395" eb="397">
      <t>カンロ</t>
    </rPh>
    <rPh sb="398" eb="400">
      <t>ロウスイ</t>
    </rPh>
    <rPh sb="400" eb="402">
      <t>チョウサ</t>
    </rPh>
    <rPh sb="403" eb="406">
      <t>テイキテキ</t>
    </rPh>
    <rPh sb="407" eb="409">
      <t>ジッシ</t>
    </rPh>
    <rPh sb="419" eb="421">
      <t>ショウボウ</t>
    </rPh>
    <rPh sb="421" eb="423">
      <t>ショウカ</t>
    </rPh>
    <rPh sb="423" eb="425">
      <t>クンレン</t>
    </rPh>
    <rPh sb="428" eb="430">
      <t>ショウボウ</t>
    </rPh>
    <rPh sb="430" eb="432">
      <t>ヨウスイ</t>
    </rPh>
    <rPh sb="435" eb="437">
      <t>チョウセイ</t>
    </rPh>
    <rPh sb="441" eb="443">
      <t>ハイスイ</t>
    </rPh>
    <rPh sb="451" eb="453">
      <t>イジョウ</t>
    </rPh>
    <rPh sb="454" eb="455">
      <t>タカ</t>
    </rPh>
    <rPh sb="456" eb="459">
      <t>コウリツセイ</t>
    </rPh>
    <rPh sb="460" eb="461">
      <t>ムズカ</t>
    </rPh>
    <rPh sb="464" eb="465">
      <t>カンガ</t>
    </rPh>
    <rPh sb="473" eb="475">
      <t>ロウスイ</t>
    </rPh>
    <rPh sb="475" eb="477">
      <t>ボウシ</t>
    </rPh>
    <rPh sb="484" eb="485">
      <t>ヒ</t>
    </rPh>
    <rPh sb="486" eb="487">
      <t>ツヅ</t>
    </rPh>
    <rPh sb="488" eb="490">
      <t>ドリョク</t>
    </rPh>
    <rPh sb="491" eb="49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</si>
</sst>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0.91</c:v>
                </c:pt>
                <c:pt idx="1">
                  <c:v>1.46</c:v>
                </c:pt>
                <c:pt idx="2">
                  <c:v>2.33</c:v>
                </c:pt>
                <c:pt idx="3">
                  <c:v>1.77</c:v>
                </c:pt>
                <c:pt idx="4">
                  <c:v>0.33</c:v>
                </c:pt>
              </c:numCache>
            </c:numRef>
          </c:val>
        </c:ser>
        <c:dLbls>
          <c:showLegendKey val="0"/>
          <c:showVal val="0"/>
          <c:showCatName val="0"/>
          <c:showSerName val="0"/>
          <c:showPercent val="0"/>
          <c:showBubbleSize val="0"/>
        </c:dLbls>
        <c:gapWidth val="150"/>
        <c:axId val="154614016"/>
        <c:axId val="15462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154614016"/>
        <c:axId val="154620288"/>
      </c:lineChart>
      <c:dateAx>
        <c:axId val="154614016"/>
        <c:scaling>
          <c:orientation val="minMax"/>
        </c:scaling>
        <c:delete val="1"/>
        <c:axPos val="b"/>
        <c:numFmt formatCode="ge" sourceLinked="1"/>
        <c:majorTickMark val="none"/>
        <c:minorTickMark val="none"/>
        <c:tickLblPos val="none"/>
        <c:crossAx val="154620288"/>
        <c:crosses val="autoZero"/>
        <c:auto val="1"/>
        <c:lblOffset val="100"/>
        <c:baseTimeUnit val="years"/>
      </c:dateAx>
      <c:valAx>
        <c:axId val="15462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61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79.8</c:v>
                </c:pt>
                <c:pt idx="1">
                  <c:v>80.17</c:v>
                </c:pt>
                <c:pt idx="2">
                  <c:v>77.290000000000006</c:v>
                </c:pt>
                <c:pt idx="3">
                  <c:v>78</c:v>
                </c:pt>
                <c:pt idx="4">
                  <c:v>67.87</c:v>
                </c:pt>
              </c:numCache>
            </c:numRef>
          </c:val>
        </c:ser>
        <c:dLbls>
          <c:showLegendKey val="0"/>
          <c:showVal val="0"/>
          <c:showCatName val="0"/>
          <c:showSerName val="0"/>
          <c:showPercent val="0"/>
          <c:showBubbleSize val="0"/>
        </c:dLbls>
        <c:gapWidth val="150"/>
        <c:axId val="158752128"/>
        <c:axId val="15876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158752128"/>
        <c:axId val="158766592"/>
      </c:lineChart>
      <c:dateAx>
        <c:axId val="158752128"/>
        <c:scaling>
          <c:orientation val="minMax"/>
        </c:scaling>
        <c:delete val="1"/>
        <c:axPos val="b"/>
        <c:numFmt formatCode="ge" sourceLinked="1"/>
        <c:majorTickMark val="none"/>
        <c:minorTickMark val="none"/>
        <c:tickLblPos val="none"/>
        <c:crossAx val="158766592"/>
        <c:crosses val="autoZero"/>
        <c:auto val="1"/>
        <c:lblOffset val="100"/>
        <c:baseTimeUnit val="years"/>
      </c:dateAx>
      <c:valAx>
        <c:axId val="15876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75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87.25</c:v>
                </c:pt>
                <c:pt idx="1">
                  <c:v>85.5</c:v>
                </c:pt>
                <c:pt idx="2">
                  <c:v>87.15</c:v>
                </c:pt>
                <c:pt idx="3">
                  <c:v>86.98</c:v>
                </c:pt>
                <c:pt idx="4">
                  <c:v>85.61</c:v>
                </c:pt>
              </c:numCache>
            </c:numRef>
          </c:val>
        </c:ser>
        <c:dLbls>
          <c:showLegendKey val="0"/>
          <c:showVal val="0"/>
          <c:showCatName val="0"/>
          <c:showSerName val="0"/>
          <c:showPercent val="0"/>
          <c:showBubbleSize val="0"/>
        </c:dLbls>
        <c:gapWidth val="150"/>
        <c:axId val="158792704"/>
        <c:axId val="15888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158792704"/>
        <c:axId val="158880896"/>
      </c:lineChart>
      <c:dateAx>
        <c:axId val="158792704"/>
        <c:scaling>
          <c:orientation val="minMax"/>
        </c:scaling>
        <c:delete val="1"/>
        <c:axPos val="b"/>
        <c:numFmt formatCode="ge" sourceLinked="1"/>
        <c:majorTickMark val="none"/>
        <c:minorTickMark val="none"/>
        <c:tickLblPos val="none"/>
        <c:crossAx val="158880896"/>
        <c:crosses val="autoZero"/>
        <c:auto val="1"/>
        <c:lblOffset val="100"/>
        <c:baseTimeUnit val="years"/>
      </c:dateAx>
      <c:valAx>
        <c:axId val="15888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79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112.68</c:v>
                </c:pt>
                <c:pt idx="1">
                  <c:v>108.55</c:v>
                </c:pt>
                <c:pt idx="2">
                  <c:v>115.91</c:v>
                </c:pt>
                <c:pt idx="3">
                  <c:v>131.84</c:v>
                </c:pt>
                <c:pt idx="4">
                  <c:v>112.39</c:v>
                </c:pt>
              </c:numCache>
            </c:numRef>
          </c:val>
        </c:ser>
        <c:dLbls>
          <c:showLegendKey val="0"/>
          <c:showVal val="0"/>
          <c:showCatName val="0"/>
          <c:showSerName val="0"/>
          <c:showPercent val="0"/>
          <c:showBubbleSize val="0"/>
        </c:dLbls>
        <c:gapWidth val="150"/>
        <c:axId val="154654592"/>
        <c:axId val="15466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154654592"/>
        <c:axId val="154664960"/>
      </c:lineChart>
      <c:dateAx>
        <c:axId val="154654592"/>
        <c:scaling>
          <c:orientation val="minMax"/>
        </c:scaling>
        <c:delete val="1"/>
        <c:axPos val="b"/>
        <c:numFmt formatCode="ge" sourceLinked="1"/>
        <c:majorTickMark val="none"/>
        <c:minorTickMark val="none"/>
        <c:tickLblPos val="none"/>
        <c:crossAx val="154664960"/>
        <c:crosses val="autoZero"/>
        <c:auto val="1"/>
        <c:lblOffset val="100"/>
        <c:baseTimeUnit val="years"/>
      </c:dateAx>
      <c:valAx>
        <c:axId val="15466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65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695168"/>
        <c:axId val="15469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695168"/>
        <c:axId val="154697088"/>
      </c:lineChart>
      <c:dateAx>
        <c:axId val="154695168"/>
        <c:scaling>
          <c:orientation val="minMax"/>
        </c:scaling>
        <c:delete val="1"/>
        <c:axPos val="b"/>
        <c:numFmt formatCode="ge" sourceLinked="1"/>
        <c:majorTickMark val="none"/>
        <c:minorTickMark val="none"/>
        <c:tickLblPos val="none"/>
        <c:crossAx val="154697088"/>
        <c:crosses val="autoZero"/>
        <c:auto val="1"/>
        <c:lblOffset val="100"/>
        <c:baseTimeUnit val="years"/>
      </c:dateAx>
      <c:valAx>
        <c:axId val="15469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69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724992"/>
        <c:axId val="15709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724992"/>
        <c:axId val="157094656"/>
      </c:lineChart>
      <c:dateAx>
        <c:axId val="154724992"/>
        <c:scaling>
          <c:orientation val="minMax"/>
        </c:scaling>
        <c:delete val="1"/>
        <c:axPos val="b"/>
        <c:numFmt formatCode="ge" sourceLinked="1"/>
        <c:majorTickMark val="none"/>
        <c:minorTickMark val="none"/>
        <c:tickLblPos val="none"/>
        <c:crossAx val="157094656"/>
        <c:crosses val="autoZero"/>
        <c:auto val="1"/>
        <c:lblOffset val="100"/>
        <c:baseTimeUnit val="years"/>
      </c:dateAx>
      <c:valAx>
        <c:axId val="15709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72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142016"/>
        <c:axId val="15714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142016"/>
        <c:axId val="157148288"/>
      </c:lineChart>
      <c:dateAx>
        <c:axId val="157142016"/>
        <c:scaling>
          <c:orientation val="minMax"/>
        </c:scaling>
        <c:delete val="1"/>
        <c:axPos val="b"/>
        <c:numFmt formatCode="ge" sourceLinked="1"/>
        <c:majorTickMark val="none"/>
        <c:minorTickMark val="none"/>
        <c:tickLblPos val="none"/>
        <c:crossAx val="157148288"/>
        <c:crosses val="autoZero"/>
        <c:auto val="1"/>
        <c:lblOffset val="100"/>
        <c:baseTimeUnit val="years"/>
      </c:dateAx>
      <c:valAx>
        <c:axId val="15714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14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174400"/>
        <c:axId val="15719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174400"/>
        <c:axId val="157192960"/>
      </c:lineChart>
      <c:dateAx>
        <c:axId val="157174400"/>
        <c:scaling>
          <c:orientation val="minMax"/>
        </c:scaling>
        <c:delete val="1"/>
        <c:axPos val="b"/>
        <c:numFmt formatCode="ge" sourceLinked="1"/>
        <c:majorTickMark val="none"/>
        <c:minorTickMark val="none"/>
        <c:tickLblPos val="none"/>
        <c:crossAx val="157192960"/>
        <c:crosses val="autoZero"/>
        <c:auto val="1"/>
        <c:lblOffset val="100"/>
        <c:baseTimeUnit val="years"/>
      </c:dateAx>
      <c:valAx>
        <c:axId val="1571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17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562.54999999999995</c:v>
                </c:pt>
                <c:pt idx="1">
                  <c:v>518.92999999999995</c:v>
                </c:pt>
                <c:pt idx="2">
                  <c:v>488.53</c:v>
                </c:pt>
                <c:pt idx="3">
                  <c:v>439.23</c:v>
                </c:pt>
                <c:pt idx="4">
                  <c:v>390.63</c:v>
                </c:pt>
              </c:numCache>
            </c:numRef>
          </c:val>
        </c:ser>
        <c:dLbls>
          <c:showLegendKey val="0"/>
          <c:showVal val="0"/>
          <c:showCatName val="0"/>
          <c:showSerName val="0"/>
          <c:showPercent val="0"/>
          <c:showBubbleSize val="0"/>
        </c:dLbls>
        <c:gapWidth val="150"/>
        <c:axId val="157208960"/>
        <c:axId val="15721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157208960"/>
        <c:axId val="157210880"/>
      </c:lineChart>
      <c:dateAx>
        <c:axId val="157208960"/>
        <c:scaling>
          <c:orientation val="minMax"/>
        </c:scaling>
        <c:delete val="1"/>
        <c:axPos val="b"/>
        <c:numFmt formatCode="ge" sourceLinked="1"/>
        <c:majorTickMark val="none"/>
        <c:minorTickMark val="none"/>
        <c:tickLblPos val="none"/>
        <c:crossAx val="157210880"/>
        <c:crosses val="autoZero"/>
        <c:auto val="1"/>
        <c:lblOffset val="100"/>
        <c:baseTimeUnit val="years"/>
      </c:dateAx>
      <c:valAx>
        <c:axId val="15721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20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98.94</c:v>
                </c:pt>
                <c:pt idx="1">
                  <c:v>96.61</c:v>
                </c:pt>
                <c:pt idx="2">
                  <c:v>104.5</c:v>
                </c:pt>
                <c:pt idx="3">
                  <c:v>108.99</c:v>
                </c:pt>
                <c:pt idx="4">
                  <c:v>102.38</c:v>
                </c:pt>
              </c:numCache>
            </c:numRef>
          </c:val>
        </c:ser>
        <c:dLbls>
          <c:showLegendKey val="0"/>
          <c:showVal val="0"/>
          <c:showCatName val="0"/>
          <c:showSerName val="0"/>
          <c:showPercent val="0"/>
          <c:showBubbleSize val="0"/>
        </c:dLbls>
        <c:gapWidth val="150"/>
        <c:axId val="157257728"/>
        <c:axId val="157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157257728"/>
        <c:axId val="157259648"/>
      </c:lineChart>
      <c:dateAx>
        <c:axId val="157257728"/>
        <c:scaling>
          <c:orientation val="minMax"/>
        </c:scaling>
        <c:delete val="1"/>
        <c:axPos val="b"/>
        <c:numFmt formatCode="ge" sourceLinked="1"/>
        <c:majorTickMark val="none"/>
        <c:minorTickMark val="none"/>
        <c:tickLblPos val="none"/>
        <c:crossAx val="157259648"/>
        <c:crosses val="autoZero"/>
        <c:auto val="1"/>
        <c:lblOffset val="100"/>
        <c:baseTimeUnit val="years"/>
      </c:dateAx>
      <c:valAx>
        <c:axId val="157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173.46</c:v>
                </c:pt>
                <c:pt idx="1">
                  <c:v>180.23</c:v>
                </c:pt>
                <c:pt idx="2">
                  <c:v>166.08</c:v>
                </c:pt>
                <c:pt idx="3">
                  <c:v>159.80000000000001</c:v>
                </c:pt>
                <c:pt idx="4">
                  <c:v>175.49</c:v>
                </c:pt>
              </c:numCache>
            </c:numRef>
          </c:val>
        </c:ser>
        <c:dLbls>
          <c:showLegendKey val="0"/>
          <c:showVal val="0"/>
          <c:showCatName val="0"/>
          <c:showSerName val="0"/>
          <c:showPercent val="0"/>
          <c:showBubbleSize val="0"/>
        </c:dLbls>
        <c:gapWidth val="150"/>
        <c:axId val="158736384"/>
        <c:axId val="15873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158736384"/>
        <c:axId val="158738304"/>
      </c:lineChart>
      <c:dateAx>
        <c:axId val="158736384"/>
        <c:scaling>
          <c:orientation val="minMax"/>
        </c:scaling>
        <c:delete val="1"/>
        <c:axPos val="b"/>
        <c:numFmt formatCode="ge" sourceLinked="1"/>
        <c:majorTickMark val="none"/>
        <c:minorTickMark val="none"/>
        <c:tickLblPos val="none"/>
        <c:crossAx val="158738304"/>
        <c:crosses val="autoZero"/>
        <c:auto val="1"/>
        <c:lblOffset val="100"/>
        <c:baseTimeUnit val="years"/>
      </c:dateAx>
      <c:valAx>
        <c:axId val="15873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73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R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宮崎県　木城町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5412</v>
      </c>
      <c r="AJ8" s="74"/>
      <c r="AK8" s="74"/>
      <c r="AL8" s="74"/>
      <c r="AM8" s="74"/>
      <c r="AN8" s="74"/>
      <c r="AO8" s="74"/>
      <c r="AP8" s="75"/>
      <c r="AQ8" s="56">
        <f>データ!R6</f>
        <v>145.96</v>
      </c>
      <c r="AR8" s="56"/>
      <c r="AS8" s="56"/>
      <c r="AT8" s="56"/>
      <c r="AU8" s="56"/>
      <c r="AV8" s="56"/>
      <c r="AW8" s="56"/>
      <c r="AX8" s="56"/>
      <c r="AY8" s="56">
        <f>データ!S6</f>
        <v>37.08</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87.28</v>
      </c>
      <c r="S10" s="56"/>
      <c r="T10" s="56"/>
      <c r="U10" s="56"/>
      <c r="V10" s="56"/>
      <c r="W10" s="56"/>
      <c r="X10" s="56"/>
      <c r="Y10" s="56"/>
      <c r="Z10" s="64">
        <f>データ!P6</f>
        <v>3326</v>
      </c>
      <c r="AA10" s="64"/>
      <c r="AB10" s="64"/>
      <c r="AC10" s="64"/>
      <c r="AD10" s="64"/>
      <c r="AE10" s="64"/>
      <c r="AF10" s="64"/>
      <c r="AG10" s="64"/>
      <c r="AH10" s="2"/>
      <c r="AI10" s="64">
        <f>データ!T6</f>
        <v>4720</v>
      </c>
      <c r="AJ10" s="64"/>
      <c r="AK10" s="64"/>
      <c r="AL10" s="64"/>
      <c r="AM10" s="64"/>
      <c r="AN10" s="64"/>
      <c r="AO10" s="64"/>
      <c r="AP10" s="64"/>
      <c r="AQ10" s="56">
        <f>データ!U6</f>
        <v>25.7</v>
      </c>
      <c r="AR10" s="56"/>
      <c r="AS10" s="56"/>
      <c r="AT10" s="56"/>
      <c r="AU10" s="56"/>
      <c r="AV10" s="56"/>
      <c r="AW10" s="56"/>
      <c r="AX10" s="56"/>
      <c r="AY10" s="56">
        <f>データ!V6</f>
        <v>183.66</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454044</v>
      </c>
      <c r="D6" s="31">
        <f t="shared" si="3"/>
        <v>47</v>
      </c>
      <c r="E6" s="31">
        <f t="shared" si="3"/>
        <v>1</v>
      </c>
      <c r="F6" s="31">
        <f t="shared" si="3"/>
        <v>0</v>
      </c>
      <c r="G6" s="31">
        <f t="shared" si="3"/>
        <v>0</v>
      </c>
      <c r="H6" s="31" t="str">
        <f t="shared" si="3"/>
        <v>宮崎県　木城町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87.28</v>
      </c>
      <c r="P6" s="32">
        <f t="shared" si="3"/>
        <v>3326</v>
      </c>
      <c r="Q6" s="32">
        <f t="shared" si="3"/>
        <v>5412</v>
      </c>
      <c r="R6" s="32">
        <f t="shared" si="3"/>
        <v>145.96</v>
      </c>
      <c r="S6" s="32">
        <f t="shared" si="3"/>
        <v>37.08</v>
      </c>
      <c r="T6" s="32">
        <f t="shared" si="3"/>
        <v>4720</v>
      </c>
      <c r="U6" s="32">
        <f t="shared" si="3"/>
        <v>25.7</v>
      </c>
      <c r="V6" s="32">
        <f t="shared" si="3"/>
        <v>183.66</v>
      </c>
      <c r="W6" s="33">
        <f>IF(W7="",NA(),W7)</f>
        <v>112.68</v>
      </c>
      <c r="X6" s="33">
        <f t="shared" ref="X6:AF6" si="4">IF(X7="",NA(),X7)</f>
        <v>108.55</v>
      </c>
      <c r="Y6" s="33">
        <f t="shared" si="4"/>
        <v>115.91</v>
      </c>
      <c r="Z6" s="33">
        <f t="shared" si="4"/>
        <v>131.84</v>
      </c>
      <c r="AA6" s="33">
        <f t="shared" si="4"/>
        <v>112.39</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562.54999999999995</v>
      </c>
      <c r="BE6" s="33">
        <f t="shared" ref="BE6:BM6" si="7">IF(BE7="",NA(),BE7)</f>
        <v>518.92999999999995</v>
      </c>
      <c r="BF6" s="33">
        <f t="shared" si="7"/>
        <v>488.53</v>
      </c>
      <c r="BG6" s="33">
        <f t="shared" si="7"/>
        <v>439.23</v>
      </c>
      <c r="BH6" s="33">
        <f t="shared" si="7"/>
        <v>390.63</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98.94</v>
      </c>
      <c r="BP6" s="33">
        <f t="shared" ref="BP6:BX6" si="8">IF(BP7="",NA(),BP7)</f>
        <v>96.61</v>
      </c>
      <c r="BQ6" s="33">
        <f t="shared" si="8"/>
        <v>104.5</v>
      </c>
      <c r="BR6" s="33">
        <f t="shared" si="8"/>
        <v>108.99</v>
      </c>
      <c r="BS6" s="33">
        <f t="shared" si="8"/>
        <v>102.38</v>
      </c>
      <c r="BT6" s="33">
        <f t="shared" si="8"/>
        <v>57.51</v>
      </c>
      <c r="BU6" s="33">
        <f t="shared" si="8"/>
        <v>56.46</v>
      </c>
      <c r="BV6" s="33">
        <f t="shared" si="8"/>
        <v>19.77</v>
      </c>
      <c r="BW6" s="33">
        <f t="shared" si="8"/>
        <v>34.25</v>
      </c>
      <c r="BX6" s="33">
        <f t="shared" si="8"/>
        <v>46.48</v>
      </c>
      <c r="BY6" s="32" t="str">
        <f>IF(BY7="","",IF(BY7="-","【-】","【"&amp;SUBSTITUTE(TEXT(BY7,"#,##0.00"),"-","△")&amp;"】"))</f>
        <v>【36.33】</v>
      </c>
      <c r="BZ6" s="33">
        <f>IF(BZ7="",NA(),BZ7)</f>
        <v>173.46</v>
      </c>
      <c r="CA6" s="33">
        <f t="shared" ref="CA6:CI6" si="9">IF(CA7="",NA(),CA7)</f>
        <v>180.23</v>
      </c>
      <c r="CB6" s="33">
        <f t="shared" si="9"/>
        <v>166.08</v>
      </c>
      <c r="CC6" s="33">
        <f t="shared" si="9"/>
        <v>159.80000000000001</v>
      </c>
      <c r="CD6" s="33">
        <f t="shared" si="9"/>
        <v>175.49</v>
      </c>
      <c r="CE6" s="33">
        <f t="shared" si="9"/>
        <v>291.83</v>
      </c>
      <c r="CF6" s="33">
        <f t="shared" si="9"/>
        <v>306.49</v>
      </c>
      <c r="CG6" s="33">
        <f t="shared" si="9"/>
        <v>878.73</v>
      </c>
      <c r="CH6" s="33">
        <f t="shared" si="9"/>
        <v>501.18</v>
      </c>
      <c r="CI6" s="33">
        <f t="shared" si="9"/>
        <v>376.61</v>
      </c>
      <c r="CJ6" s="32" t="str">
        <f>IF(CJ7="","",IF(CJ7="-","【-】","【"&amp;SUBSTITUTE(TEXT(CJ7,"#,##0.00"),"-","△")&amp;"】"))</f>
        <v>【476.46】</v>
      </c>
      <c r="CK6" s="33">
        <f>IF(CK7="",NA(),CK7)</f>
        <v>79.8</v>
      </c>
      <c r="CL6" s="33">
        <f t="shared" ref="CL6:CT6" si="10">IF(CL7="",NA(),CL7)</f>
        <v>80.17</v>
      </c>
      <c r="CM6" s="33">
        <f t="shared" si="10"/>
        <v>77.290000000000006</v>
      </c>
      <c r="CN6" s="33">
        <f t="shared" si="10"/>
        <v>78</v>
      </c>
      <c r="CO6" s="33">
        <f t="shared" si="10"/>
        <v>67.87</v>
      </c>
      <c r="CP6" s="33">
        <f t="shared" si="10"/>
        <v>57.95</v>
      </c>
      <c r="CQ6" s="33">
        <f t="shared" si="10"/>
        <v>58.25</v>
      </c>
      <c r="CR6" s="33">
        <f t="shared" si="10"/>
        <v>57.17</v>
      </c>
      <c r="CS6" s="33">
        <f t="shared" si="10"/>
        <v>57.55</v>
      </c>
      <c r="CT6" s="33">
        <f t="shared" si="10"/>
        <v>57.43</v>
      </c>
      <c r="CU6" s="32" t="str">
        <f>IF(CU7="","",IF(CU7="-","【-】","【"&amp;SUBSTITUTE(TEXT(CU7,"#,##0.00"),"-","△")&amp;"】"))</f>
        <v>【58.19】</v>
      </c>
      <c r="CV6" s="33">
        <f>IF(CV7="",NA(),CV7)</f>
        <v>87.25</v>
      </c>
      <c r="CW6" s="33">
        <f t="shared" ref="CW6:DE6" si="11">IF(CW7="",NA(),CW7)</f>
        <v>85.5</v>
      </c>
      <c r="CX6" s="33">
        <f t="shared" si="11"/>
        <v>87.15</v>
      </c>
      <c r="CY6" s="33">
        <f t="shared" si="11"/>
        <v>86.98</v>
      </c>
      <c r="CZ6" s="33">
        <f t="shared" si="11"/>
        <v>85.61</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0.91</v>
      </c>
      <c r="ED6" s="33">
        <f t="shared" ref="ED6:EL6" si="14">IF(ED7="",NA(),ED7)</f>
        <v>1.46</v>
      </c>
      <c r="EE6" s="33">
        <f t="shared" si="14"/>
        <v>2.33</v>
      </c>
      <c r="EF6" s="33">
        <f t="shared" si="14"/>
        <v>1.77</v>
      </c>
      <c r="EG6" s="33">
        <f t="shared" si="14"/>
        <v>0.33</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454044</v>
      </c>
      <c r="D7" s="35">
        <v>47</v>
      </c>
      <c r="E7" s="35">
        <v>1</v>
      </c>
      <c r="F7" s="35">
        <v>0</v>
      </c>
      <c r="G7" s="35">
        <v>0</v>
      </c>
      <c r="H7" s="35" t="s">
        <v>93</v>
      </c>
      <c r="I7" s="35" t="s">
        <v>94</v>
      </c>
      <c r="J7" s="35" t="s">
        <v>95</v>
      </c>
      <c r="K7" s="35" t="s">
        <v>96</v>
      </c>
      <c r="L7" s="35" t="s">
        <v>97</v>
      </c>
      <c r="M7" s="36" t="s">
        <v>98</v>
      </c>
      <c r="N7" s="36" t="s">
        <v>99</v>
      </c>
      <c r="O7" s="36">
        <v>87.28</v>
      </c>
      <c r="P7" s="36">
        <v>3326</v>
      </c>
      <c r="Q7" s="36">
        <v>5412</v>
      </c>
      <c r="R7" s="36">
        <v>145.96</v>
      </c>
      <c r="S7" s="36">
        <v>37.08</v>
      </c>
      <c r="T7" s="36">
        <v>4720</v>
      </c>
      <c r="U7" s="36">
        <v>25.7</v>
      </c>
      <c r="V7" s="36">
        <v>183.66</v>
      </c>
      <c r="W7" s="36">
        <v>112.68</v>
      </c>
      <c r="X7" s="36">
        <v>108.55</v>
      </c>
      <c r="Y7" s="36">
        <v>115.91</v>
      </c>
      <c r="Z7" s="36">
        <v>131.84</v>
      </c>
      <c r="AA7" s="36">
        <v>112.39</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562.54999999999995</v>
      </c>
      <c r="BE7" s="36">
        <v>518.92999999999995</v>
      </c>
      <c r="BF7" s="36">
        <v>488.53</v>
      </c>
      <c r="BG7" s="36">
        <v>439.23</v>
      </c>
      <c r="BH7" s="36">
        <v>390.63</v>
      </c>
      <c r="BI7" s="36">
        <v>1137.3599999999999</v>
      </c>
      <c r="BJ7" s="36">
        <v>1124.6400000000001</v>
      </c>
      <c r="BK7" s="36">
        <v>1108.26</v>
      </c>
      <c r="BL7" s="36">
        <v>1113.76</v>
      </c>
      <c r="BM7" s="36">
        <v>1125.69</v>
      </c>
      <c r="BN7" s="36">
        <v>1239.32</v>
      </c>
      <c r="BO7" s="36">
        <v>98.94</v>
      </c>
      <c r="BP7" s="36">
        <v>96.61</v>
      </c>
      <c r="BQ7" s="36">
        <v>104.5</v>
      </c>
      <c r="BR7" s="36">
        <v>108.99</v>
      </c>
      <c r="BS7" s="36">
        <v>102.38</v>
      </c>
      <c r="BT7" s="36">
        <v>57.51</v>
      </c>
      <c r="BU7" s="36">
        <v>56.46</v>
      </c>
      <c r="BV7" s="36">
        <v>19.77</v>
      </c>
      <c r="BW7" s="36">
        <v>34.25</v>
      </c>
      <c r="BX7" s="36">
        <v>46.48</v>
      </c>
      <c r="BY7" s="36">
        <v>36.33</v>
      </c>
      <c r="BZ7" s="36">
        <v>173.46</v>
      </c>
      <c r="CA7" s="36">
        <v>180.23</v>
      </c>
      <c r="CB7" s="36">
        <v>166.08</v>
      </c>
      <c r="CC7" s="36">
        <v>159.80000000000001</v>
      </c>
      <c r="CD7" s="36">
        <v>175.49</v>
      </c>
      <c r="CE7" s="36">
        <v>291.83</v>
      </c>
      <c r="CF7" s="36">
        <v>306.49</v>
      </c>
      <c r="CG7" s="36">
        <v>878.73</v>
      </c>
      <c r="CH7" s="36">
        <v>501.18</v>
      </c>
      <c r="CI7" s="36">
        <v>376.61</v>
      </c>
      <c r="CJ7" s="36">
        <v>476.46</v>
      </c>
      <c r="CK7" s="36">
        <v>79.8</v>
      </c>
      <c r="CL7" s="36">
        <v>80.17</v>
      </c>
      <c r="CM7" s="36">
        <v>77.290000000000006</v>
      </c>
      <c r="CN7" s="36">
        <v>78</v>
      </c>
      <c r="CO7" s="36">
        <v>67.87</v>
      </c>
      <c r="CP7" s="36">
        <v>57.95</v>
      </c>
      <c r="CQ7" s="36">
        <v>58.25</v>
      </c>
      <c r="CR7" s="36">
        <v>57.17</v>
      </c>
      <c r="CS7" s="36">
        <v>57.55</v>
      </c>
      <c r="CT7" s="36">
        <v>57.43</v>
      </c>
      <c r="CU7" s="36">
        <v>58.19</v>
      </c>
      <c r="CV7" s="36">
        <v>87.25</v>
      </c>
      <c r="CW7" s="36">
        <v>85.5</v>
      </c>
      <c r="CX7" s="36">
        <v>87.15</v>
      </c>
      <c r="CY7" s="36">
        <v>86.98</v>
      </c>
      <c r="CZ7" s="36">
        <v>85.61</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0.91</v>
      </c>
      <c r="ED7" s="36">
        <v>1.46</v>
      </c>
      <c r="EE7" s="36">
        <v>2.33</v>
      </c>
      <c r="EF7" s="36">
        <v>1.77</v>
      </c>
      <c r="EG7" s="36">
        <v>0.33</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2016-03-07T02:47:10Z</cp:lastPrinted>
  <dcterms:created xsi:type="dcterms:W3CDTF">2016-01-18T05:07:42Z</dcterms:created>
  <dcterms:modified xsi:type="dcterms:W3CDTF">2016-03-09T02:40:54Z</dcterms:modified>
</cp:coreProperties>
</file>