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<sst xmlns="http://schemas.openxmlformats.org/spreadsheetml/2006/main" count="218" uniqueCount="108">
  <si>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</si>
  <si>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</si>
  <si>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</si>
  <si>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</si>
  <si>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</si>
  <si>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</si>
  <si>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</si>
  <si>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</si>
  <si>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</si>
  <si>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</si>
  <si>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</si>
  <si>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</si>
  <si>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</si>
  <si>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</si>
  <si>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</si>
  <si>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</si>
  <si>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</si>
  <si>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</si>
  <si>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</si>
  <si>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</si>
  <si>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</si>
  <si>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</si>
  <si>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</si>
  <si>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</si>
  <si>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</si>
  <si>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</si>
  <si>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</si>
  <si>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</si>
  <si>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</si>
  <si>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</si>
  <si>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</si>
  <si>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</si>
  <si>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</si>
  <si>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</si>
  <si>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</si>
  <si>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</si>
  <si>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</si>
  <si>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</si>
  <si>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</si>
  <si>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</si>
  <si>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</si>
  <si>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</si>
  <si>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</si>
  <si>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</si>
  <si>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</si>
  <si>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</si>
  <si>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</si>
  <si>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</si>
  <si>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</si>
  <si>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</si>
  <si>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</si>
  <si>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</si>
  <si>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</si>
  <si>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</si>
  <si>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</si>
  <si>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</si>
  <si>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</si>
  <si>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</si>
  <si>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</si>
  <si>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</si>
  <si>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</si>
  <si>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</si>
  <si>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</si>
  <si>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</si>
  <si>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</si>
  <si>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</si>
  <si>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</si>
  <si>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</si>
  <si>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</si>
  <si>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</si>
  <si>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</si>
  <si>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</si>
  <si>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</si>
  <si>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</si>
  <si>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</si>
  <si>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</si>
  <si>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</si>
  <si>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</si>
  <si>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</si>
  <si>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</si>
  <si>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</si>
  <si>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</si>
  <si>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</si>
  <si>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</si>
  <si>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</si>
  <si>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</si>
  <si>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</si>
  <si>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</si>
  <si>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</si>
  <si>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</si>
  <si>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</si>
  <si>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</si>
  <si>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</si>
  <si>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川南町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</si>
  <si>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</si>
  <si>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</si>
  <si>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</si>
  <si>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</si>
  <si>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</si>
  <si>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</si>
  <si>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</si>
  <si>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</si>
  <si>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</si>
  <si>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</si>
  <si>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</si>
  <si>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③管路更新率</t>
    </r>
    <r>
      <rPr>
        <sz val="11"/>
        <color theme="1"/>
        <rFont val="ＭＳ ゴシック"/>
        <family val="3"/>
        <charset val="128"/>
      </rPr>
      <t xml:space="preserve">
　近年は、管路更新の実施はありません。ポンプ等機械設備とともに計画的な更新が必要となっており、料金回収率が低い中で更新費用の財源確保が困難な状況となっています。費用及び施設の効率性の検討が今後の課題です。
　H7年度供用開始から20年が経過し、耐用年数を超えた管路はありませんが、計装機器等に老朽化が見られます。しかし、小規模であるため料金値上げによる更新工事費の確保は困難な状況です。 </t>
    </r>
    <rPh sb="1" eb="3">
      <t>カンロ</t>
    </rPh>
    <rPh sb="3" eb="5">
      <t>コウシン</t>
    </rPh>
    <rPh sb="5" eb="6">
      <t>リツ</t>
    </rPh>
    <rPh sb="8" eb="10">
      <t>キンネン</t>
    </rPh>
    <rPh sb="12" eb="14">
      <t>カンロ</t>
    </rPh>
    <rPh sb="14" eb="16">
      <t>コウシン</t>
    </rPh>
    <rPh sb="17" eb="19">
      <t>ジッシ</t>
    </rPh>
    <rPh sb="29" eb="30">
      <t>トウ</t>
    </rPh>
    <rPh sb="30" eb="32">
      <t>キカイ</t>
    </rPh>
    <rPh sb="32" eb="34">
      <t>セツビ</t>
    </rPh>
    <rPh sb="38" eb="40">
      <t>ケイカク</t>
    </rPh>
    <rPh sb="40" eb="41">
      <t>テキ</t>
    </rPh>
    <rPh sb="42" eb="44">
      <t>コウシン</t>
    </rPh>
    <rPh sb="45" eb="47">
      <t>ヒツヨウ</t>
    </rPh>
    <rPh sb="54" eb="56">
      <t>リョウキン</t>
    </rPh>
    <rPh sb="56" eb="58">
      <t>カイシュウ</t>
    </rPh>
    <rPh sb="58" eb="59">
      <t>リツ</t>
    </rPh>
    <rPh sb="60" eb="61">
      <t>ヒク</t>
    </rPh>
    <rPh sb="62" eb="63">
      <t>ナカ</t>
    </rPh>
    <rPh sb="64" eb="66">
      <t>コウシン</t>
    </rPh>
    <rPh sb="66" eb="68">
      <t>ヒヨウ</t>
    </rPh>
    <rPh sb="69" eb="71">
      <t>ザイゲン</t>
    </rPh>
    <rPh sb="71" eb="73">
      <t>カクホ</t>
    </rPh>
    <rPh sb="74" eb="76">
      <t>コンナン</t>
    </rPh>
    <rPh sb="77" eb="79">
      <t>ジョウキョウ</t>
    </rPh>
    <rPh sb="87" eb="89">
      <t>ヒヨウ</t>
    </rPh>
    <rPh sb="89" eb="90">
      <t>オヨ</t>
    </rPh>
    <rPh sb="91" eb="93">
      <t>シセツ</t>
    </rPh>
    <rPh sb="94" eb="97">
      <t>コウリツセイ</t>
    </rPh>
    <rPh sb="98" eb="100">
      <t>ケントウ</t>
    </rPh>
    <rPh sb="101" eb="103">
      <t>コンゴ</t>
    </rPh>
    <rPh sb="104" eb="106">
      <t>カダイ</t>
    </rPh>
    <rPh sb="114" eb="115">
      <t>ネン</t>
    </rPh>
    <rPh sb="115" eb="116">
      <t>ド</t>
    </rPh>
    <rPh sb="116" eb="118">
      <t>キョウヨウ</t>
    </rPh>
    <rPh sb="118" eb="120">
      <t>カイシ</t>
    </rPh>
    <rPh sb="124" eb="125">
      <t>ネン</t>
    </rPh>
    <rPh sb="126" eb="128">
      <t>ケイカ</t>
    </rPh>
    <rPh sb="130" eb="132">
      <t>タイヨウ</t>
    </rPh>
    <rPh sb="132" eb="134">
      <t>ネンスウ</t>
    </rPh>
    <rPh sb="135" eb="136">
      <t>コ</t>
    </rPh>
    <rPh sb="148" eb="150">
      <t>ケイソウ</t>
    </rPh>
    <rPh sb="150" eb="151">
      <t>キ</t>
    </rPh>
    <rPh sb="151" eb="152">
      <t>キ</t>
    </rPh>
    <rPh sb="152" eb="153">
      <t>ナド</t>
    </rPh>
    <rPh sb="154" eb="157">
      <t>ロウキュウカ</t>
    </rPh>
    <rPh sb="158" eb="159">
      <t>ミ</t>
    </rPh>
    <rPh sb="168" eb="169">
      <t>コ</t>
    </rPh>
    <rPh sb="169" eb="171">
      <t>キボ</t>
    </rPh>
    <rPh sb="176" eb="178">
      <t>リョウキン</t>
    </rPh>
    <rPh sb="178" eb="180">
      <t>ネア</t>
    </rPh>
    <rPh sb="184" eb="186">
      <t>コウシン</t>
    </rPh>
    <rPh sb="186" eb="188">
      <t>コウジ</t>
    </rPh>
    <rPh sb="188" eb="189">
      <t>ヒ</t>
    </rPh>
    <rPh sb="190" eb="192">
      <t>カクホ</t>
    </rPh>
    <rPh sb="193" eb="195">
      <t>コンナン</t>
    </rPh>
    <rPh sb="196" eb="198">
      <t>ジョウキョウ</t>
    </rPh>
    <phoneticPr fontId="4"/>
  </si>
  <si>
    <t>　給水人口が減少傾向であるため、料金回収率の低さや施設利用率の低さに影響しています。今後、施設管路の更新等を考慮し、料金改定や規模縮小の検討が必要と思われます。しかし、小規模なため料金値上げや更なる規模縮小は困難な状況にあります。水道事業との経営統合については、現状ではH24年度に検討しましたが、費用対効果が低いとの報告がされており、今後の人口推移を見守る必要があります。</t>
    <rPh sb="1" eb="3">
      <t>キュウスイ</t>
    </rPh>
    <rPh sb="3" eb="5">
      <t>ジンコウ</t>
    </rPh>
    <rPh sb="6" eb="8">
      <t>ゲンショウ</t>
    </rPh>
    <rPh sb="8" eb="10">
      <t>ケイコウ</t>
    </rPh>
    <rPh sb="16" eb="18">
      <t>リョウキン</t>
    </rPh>
    <rPh sb="18" eb="20">
      <t>カイシュウ</t>
    </rPh>
    <rPh sb="20" eb="21">
      <t>リツ</t>
    </rPh>
    <rPh sb="22" eb="23">
      <t>ヒク</t>
    </rPh>
    <rPh sb="25" eb="27">
      <t>シセツ</t>
    </rPh>
    <rPh sb="27" eb="30">
      <t>リヨウリツ</t>
    </rPh>
    <rPh sb="31" eb="32">
      <t>ヒク</t>
    </rPh>
    <rPh sb="34" eb="36">
      <t>エイキョウ</t>
    </rPh>
    <rPh sb="42" eb="44">
      <t>コンゴ</t>
    </rPh>
    <rPh sb="45" eb="47">
      <t>シセツ</t>
    </rPh>
    <rPh sb="47" eb="49">
      <t>カンロ</t>
    </rPh>
    <rPh sb="50" eb="52">
      <t>コウシン</t>
    </rPh>
    <rPh sb="52" eb="53">
      <t>トウ</t>
    </rPh>
    <rPh sb="54" eb="56">
      <t>コウリョ</t>
    </rPh>
    <rPh sb="58" eb="60">
      <t>リョウキン</t>
    </rPh>
    <rPh sb="60" eb="62">
      <t>カイテイ</t>
    </rPh>
    <rPh sb="63" eb="65">
      <t>キボ</t>
    </rPh>
    <rPh sb="65" eb="67">
      <t>シュクショウ</t>
    </rPh>
    <rPh sb="68" eb="70">
      <t>ケントウ</t>
    </rPh>
    <rPh sb="71" eb="73">
      <t>ヒツヨウ</t>
    </rPh>
    <rPh sb="74" eb="75">
      <t>オモ</t>
    </rPh>
    <rPh sb="84" eb="87">
      <t>ショウキボ</t>
    </rPh>
    <rPh sb="90" eb="92">
      <t>リョウキン</t>
    </rPh>
    <rPh sb="92" eb="94">
      <t>ネア</t>
    </rPh>
    <rPh sb="96" eb="97">
      <t>サラ</t>
    </rPh>
    <rPh sb="99" eb="101">
      <t>キボ</t>
    </rPh>
    <rPh sb="101" eb="103">
      <t>シュクショウ</t>
    </rPh>
    <rPh sb="104" eb="106">
      <t>コンナン</t>
    </rPh>
    <rPh sb="107" eb="109">
      <t>ジョウキョウ</t>
    </rPh>
    <rPh sb="115" eb="117">
      <t>スイドウ</t>
    </rPh>
    <rPh sb="117" eb="119">
      <t>ジギョウ</t>
    </rPh>
    <rPh sb="121" eb="123">
      <t>ケイエイ</t>
    </rPh>
    <rPh sb="123" eb="125">
      <t>トウゴウ</t>
    </rPh>
    <rPh sb="131" eb="133">
      <t>ゲンジョウ</t>
    </rPh>
    <rPh sb="138" eb="140">
      <t>ネンド</t>
    </rPh>
    <rPh sb="141" eb="143">
      <t>ケントウ</t>
    </rPh>
    <rPh sb="149" eb="154">
      <t>ヒヨウタイコウカ</t>
    </rPh>
    <rPh sb="155" eb="156">
      <t>ヒク</t>
    </rPh>
    <rPh sb="159" eb="161">
      <t>ホウコク</t>
    </rPh>
    <rPh sb="168" eb="170">
      <t>コンゴ</t>
    </rPh>
    <rPh sb="171" eb="173">
      <t>ジンコウ</t>
    </rPh>
    <rPh sb="173" eb="175">
      <t>スイイ</t>
    </rPh>
    <rPh sb="176" eb="178">
      <t>ミマモ</t>
    </rPh>
    <rPh sb="179" eb="181">
      <t>ヒツヨウ</t>
    </rPh>
    <phoneticPr fontId="4"/>
  </si>
  <si>
    <r>
      <rPr>
        <b/>
        <sz val="9.5"/>
        <color theme="1"/>
        <rFont val="ＭＳ ゴシック"/>
        <family val="3"/>
        <charset val="128"/>
      </rPr>
      <t>①収益的収支比率</t>
    </r>
    <r>
      <rPr>
        <sz val="9.5"/>
        <color theme="1"/>
        <rFont val="ＭＳ ゴシック"/>
        <family val="3"/>
        <charset val="128"/>
      </rPr>
      <t xml:space="preserve">
　県内でも料金設定が高く、平均値より高い状態にありましたが、H26年度は平均値を下回っています。給水人口及び給水収益の減少と施設修繕費用等の増加が原因と考えられます。経営の健全性のため適切な料金設定が課題となっています。
</t>
    </r>
    <r>
      <rPr>
        <b/>
        <sz val="9.5"/>
        <color theme="1"/>
        <rFont val="ＭＳ ゴシック"/>
        <family val="3"/>
        <charset val="128"/>
      </rPr>
      <t>④企業債残高対給水収益比率</t>
    </r>
    <r>
      <rPr>
        <sz val="9.5"/>
        <color theme="1"/>
        <rFont val="ＭＳ ゴシック"/>
        <family val="3"/>
        <charset val="128"/>
      </rPr>
      <t xml:space="preserve">
　平均値より低い状態にあります。近年は、建設改良費の財源を企業債に頼らずに行ってきたことにより、償還に伴い割合が減少しています。
</t>
    </r>
    <r>
      <rPr>
        <b/>
        <sz val="9.5"/>
        <color theme="1"/>
        <rFont val="ＭＳ ゴシック"/>
        <family val="3"/>
        <charset val="128"/>
      </rPr>
      <t>⑤料金回収率</t>
    </r>
    <r>
      <rPr>
        <sz val="9.5"/>
        <color theme="1"/>
        <rFont val="ＭＳ ゴシック"/>
        <family val="3"/>
        <charset val="128"/>
      </rPr>
      <t xml:space="preserve">
　県内でも高い料金設定となっており、平均値を上回っています。しかし、100％を大きく下回っており、他会計繰入金に依存している状況があることから、費用効率の検討も必要となっています。
</t>
    </r>
    <r>
      <rPr>
        <b/>
        <sz val="9.5"/>
        <color theme="1"/>
        <rFont val="ＭＳ ゴシック"/>
        <family val="3"/>
        <charset val="128"/>
      </rPr>
      <t>⑥給水原価</t>
    </r>
    <r>
      <rPr>
        <sz val="9.5"/>
        <color theme="1"/>
        <rFont val="ＭＳ ゴシック"/>
        <family val="3"/>
        <charset val="128"/>
      </rPr>
      <t xml:space="preserve">
　簡易水道事業においては、平均値よりも低い状況にあります。水道事業と同率の使用料設定で今後の施設老朽化に備え、健全経営に努めています。しかし、人口減少の傾向があり、効率性を高めるためには規模縮小の検討が今後の課題となっています。                         　　　　　　　　　</t>
    </r>
    <r>
      <rPr>
        <b/>
        <sz val="9.5"/>
        <color theme="1"/>
        <rFont val="ＭＳ ゴシック"/>
        <family val="3"/>
        <charset val="128"/>
      </rPr>
      <t>⑦施設利用率</t>
    </r>
    <r>
      <rPr>
        <sz val="9.5"/>
        <color theme="1"/>
        <rFont val="ＭＳ ゴシック"/>
        <family val="3"/>
        <charset val="128"/>
      </rPr>
      <t xml:space="preserve">
　給水人口、水需要の減少傾向に伴い、効率性を配慮した施設規模の見直しを検討する必要があります。
</t>
    </r>
    <r>
      <rPr>
        <b/>
        <sz val="9.5"/>
        <color theme="1"/>
        <rFont val="ＭＳ ゴシック"/>
        <family val="3"/>
        <charset val="128"/>
      </rPr>
      <t>⑧有収率</t>
    </r>
    <r>
      <rPr>
        <sz val="9.5"/>
        <color theme="1"/>
        <rFont val="ＭＳ ゴシック"/>
        <family val="3"/>
        <charset val="128"/>
      </rPr>
      <t xml:space="preserve">
　高い状況です。現状を保持するため、今後も適正な維持管理、漏水防止対策等を進めていく必要があります。
　①⑤の表のとおり使用料以外の収入に依存する状況があり、健全経営のため料金見直しが必要です。また、⑥⑦の表のとおり効率性が低く、費用効率の検討も課題となっています。しかし、現状では県内での料金設定も高く、人口密度も低いため、料金値上げや規模縮小は困難な状況となっています。</t>
    </r>
    <rPh sb="11" eb="12">
      <t>ナイ</t>
    </rPh>
    <rPh sb="14" eb="16">
      <t>リョウキン</t>
    </rPh>
    <rPh sb="16" eb="18">
      <t>セッテイ</t>
    </rPh>
    <rPh sb="19" eb="20">
      <t>タカ</t>
    </rPh>
    <rPh sb="22" eb="25">
      <t>ヘイキンチ</t>
    </rPh>
    <rPh sb="27" eb="28">
      <t>タカ</t>
    </rPh>
    <rPh sb="29" eb="31">
      <t>ジョウタイ</t>
    </rPh>
    <rPh sb="42" eb="43">
      <t>ネン</t>
    </rPh>
    <rPh sb="43" eb="44">
      <t>ド</t>
    </rPh>
    <rPh sb="45" eb="48">
      <t>ヘイキンチ</t>
    </rPh>
    <rPh sb="49" eb="51">
      <t>シタマワ</t>
    </rPh>
    <rPh sb="59" eb="61">
      <t>ジンコウ</t>
    </rPh>
    <rPh sb="61" eb="62">
      <t>オヨ</t>
    </rPh>
    <rPh sb="63" eb="65">
      <t>キュウスイ</t>
    </rPh>
    <rPh sb="65" eb="67">
      <t>シュウエキ</t>
    </rPh>
    <rPh sb="68" eb="70">
      <t>ゲンショウ</t>
    </rPh>
    <rPh sb="71" eb="73">
      <t>シセツ</t>
    </rPh>
    <rPh sb="73" eb="76">
      <t>シュウゼンヒ</t>
    </rPh>
    <rPh sb="79" eb="81">
      <t>ゾウカ</t>
    </rPh>
    <rPh sb="82" eb="84">
      <t>ゲンイン</t>
    </rPh>
    <rPh sb="85" eb="86">
      <t>カンガ</t>
    </rPh>
    <rPh sb="92" eb="94">
      <t>ケイエイ</t>
    </rPh>
    <rPh sb="95" eb="98">
      <t>ケンゼンセイ</t>
    </rPh>
    <rPh sb="101" eb="103">
      <t>テキセツ</t>
    </rPh>
    <rPh sb="104" eb="106">
      <t>リョウキン</t>
    </rPh>
    <rPh sb="106" eb="108">
      <t>セッテイ</t>
    </rPh>
    <rPh sb="109" eb="111">
      <t>カダイ</t>
    </rPh>
    <rPh sb="121" eb="123">
      <t>キギョウ</t>
    </rPh>
    <rPh sb="123" eb="124">
      <t>サイ</t>
    </rPh>
    <rPh sb="124" eb="126">
      <t>ザンダカ</t>
    </rPh>
    <rPh sb="126" eb="127">
      <t>タイ</t>
    </rPh>
    <rPh sb="127" eb="129">
      <t>キュウスイ</t>
    </rPh>
    <rPh sb="129" eb="131">
      <t>シュウエキ</t>
    </rPh>
    <rPh sb="131" eb="133">
      <t>ヒリツ</t>
    </rPh>
    <rPh sb="135" eb="138">
      <t>ヘイキンチ</t>
    </rPh>
    <rPh sb="140" eb="141">
      <t>ヒク</t>
    </rPh>
    <rPh sb="142" eb="144">
      <t>ジョウタイ</t>
    </rPh>
    <rPh sb="150" eb="152">
      <t>キンネン</t>
    </rPh>
    <rPh sb="171" eb="172">
      <t>オコナ</t>
    </rPh>
    <rPh sb="182" eb="184">
      <t>ショウカン</t>
    </rPh>
    <rPh sb="185" eb="186">
      <t>トモナ</t>
    </rPh>
    <rPh sb="187" eb="189">
      <t>ワリアイ</t>
    </rPh>
    <rPh sb="190" eb="192">
      <t>ゲンショウ</t>
    </rPh>
    <rPh sb="200" eb="202">
      <t>リョウキン</t>
    </rPh>
    <rPh sb="202" eb="204">
      <t>カイシュウ</t>
    </rPh>
    <rPh sb="204" eb="205">
      <t>リツ</t>
    </rPh>
    <rPh sb="207" eb="208">
      <t>ケン</t>
    </rPh>
    <rPh sb="208" eb="209">
      <t>ナイ</t>
    </rPh>
    <rPh sb="211" eb="212">
      <t>タカ</t>
    </rPh>
    <rPh sb="213" eb="215">
      <t>リョウキン</t>
    </rPh>
    <rPh sb="215" eb="217">
      <t>セッテイ</t>
    </rPh>
    <rPh sb="228" eb="230">
      <t>ウワマワ</t>
    </rPh>
    <rPh sb="245" eb="246">
      <t>オオ</t>
    </rPh>
    <rPh sb="248" eb="250">
      <t>シタマワ</t>
    </rPh>
    <rPh sb="278" eb="280">
      <t>ヒヨウ</t>
    </rPh>
    <rPh sb="280" eb="282">
      <t>コウリツ</t>
    </rPh>
    <rPh sb="283" eb="285">
      <t>ケントウ</t>
    </rPh>
    <rPh sb="286" eb="288">
      <t>ヒツヨウ</t>
    </rPh>
    <rPh sb="298" eb="300">
      <t>キュウスイ</t>
    </rPh>
    <rPh sb="300" eb="302">
      <t>ゲンカ</t>
    </rPh>
    <rPh sb="304" eb="306">
      <t>カンイ</t>
    </rPh>
    <rPh sb="306" eb="308">
      <t>スイドウ</t>
    </rPh>
    <rPh sb="308" eb="310">
      <t>ジギョウ</t>
    </rPh>
    <rPh sb="316" eb="318">
      <t>ヘイキン</t>
    </rPh>
    <rPh sb="318" eb="319">
      <t>チ</t>
    </rPh>
    <rPh sb="322" eb="323">
      <t>ヒク</t>
    </rPh>
    <rPh sb="324" eb="326">
      <t>ジョウキョウ</t>
    </rPh>
    <rPh sb="332" eb="334">
      <t>スイドウ</t>
    </rPh>
    <rPh sb="334" eb="336">
      <t>ジギョウ</t>
    </rPh>
    <rPh sb="337" eb="339">
      <t>ドウリツ</t>
    </rPh>
    <rPh sb="340" eb="343">
      <t>シヨウリョウ</t>
    </rPh>
    <rPh sb="343" eb="345">
      <t>セッテイ</t>
    </rPh>
    <rPh sb="346" eb="348">
      <t>コンゴ</t>
    </rPh>
    <rPh sb="349" eb="351">
      <t>シセツ</t>
    </rPh>
    <rPh sb="351" eb="354">
      <t>ロウキュウカ</t>
    </rPh>
    <rPh sb="355" eb="356">
      <t>ソナ</t>
    </rPh>
    <rPh sb="358" eb="360">
      <t>ケンゼン</t>
    </rPh>
    <rPh sb="360" eb="362">
      <t>ケイエイ</t>
    </rPh>
    <rPh sb="363" eb="364">
      <t>ツト</t>
    </rPh>
    <rPh sb="374" eb="376">
      <t>ジンコウ</t>
    </rPh>
    <rPh sb="376" eb="378">
      <t>ゲンショウ</t>
    </rPh>
    <rPh sb="379" eb="381">
      <t>ケイコウ</t>
    </rPh>
    <rPh sb="396" eb="398">
      <t>キボ</t>
    </rPh>
    <rPh sb="398" eb="400">
      <t>シュクショウ</t>
    </rPh>
    <rPh sb="401" eb="403">
      <t>ケントウ</t>
    </rPh>
    <rPh sb="404" eb="406">
      <t>コンゴ</t>
    </rPh>
    <rPh sb="407" eb="409">
      <t>カダイ</t>
    </rPh>
    <rPh sb="452" eb="454">
      <t>シセツ</t>
    </rPh>
    <rPh sb="454" eb="457">
      <t>リヨウリツ</t>
    </rPh>
    <rPh sb="459" eb="461">
      <t>キュウスイ</t>
    </rPh>
    <rPh sb="461" eb="463">
      <t>ジンコウ</t>
    </rPh>
    <rPh sb="464" eb="465">
      <t>ミズ</t>
    </rPh>
    <rPh sb="465" eb="467">
      <t>ジュヨウ</t>
    </rPh>
    <rPh sb="468" eb="470">
      <t>ゲンショウ</t>
    </rPh>
    <rPh sb="470" eb="472">
      <t>ケイコウ</t>
    </rPh>
    <rPh sb="473" eb="474">
      <t>トモナ</t>
    </rPh>
    <rPh sb="476" eb="478">
      <t>コウリツ</t>
    </rPh>
    <rPh sb="478" eb="479">
      <t>セイ</t>
    </rPh>
    <rPh sb="480" eb="482">
      <t>ハイリョ</t>
    </rPh>
    <rPh sb="507" eb="509">
      <t>ユウシュウ</t>
    </rPh>
    <rPh sb="509" eb="510">
      <t>リツ</t>
    </rPh>
    <rPh sb="512" eb="513">
      <t>タカ</t>
    </rPh>
    <rPh sb="514" eb="516">
      <t>ジョウキョウ</t>
    </rPh>
    <rPh sb="519" eb="521">
      <t>ゲンジョウ</t>
    </rPh>
    <rPh sb="522" eb="524">
      <t>ホジ</t>
    </rPh>
    <rPh sb="529" eb="531">
      <t>コンゴ</t>
    </rPh>
    <rPh sb="532" eb="534">
      <t>テキセイ</t>
    </rPh>
    <rPh sb="535" eb="537">
      <t>イジ</t>
    </rPh>
    <rPh sb="537" eb="539">
      <t>カンリ</t>
    </rPh>
    <rPh sb="540" eb="542">
      <t>ロウスイ</t>
    </rPh>
    <rPh sb="542" eb="544">
      <t>ボウシ</t>
    </rPh>
    <rPh sb="544" eb="546">
      <t>タイサク</t>
    </rPh>
    <rPh sb="546" eb="547">
      <t>トウ</t>
    </rPh>
    <rPh sb="548" eb="549">
      <t>スス</t>
    </rPh>
    <rPh sb="553" eb="555">
      <t>ヒツヨウ</t>
    </rPh>
    <rPh sb="572" eb="575">
      <t>シヨウリョウ</t>
    </rPh>
    <rPh sb="575" eb="577">
      <t>イガイ</t>
    </rPh>
    <rPh sb="578" eb="580">
      <t>シュウニュウ</t>
    </rPh>
    <rPh sb="581" eb="583">
      <t>イゾン</t>
    </rPh>
    <rPh sb="585" eb="587">
      <t>ジョウキョウ</t>
    </rPh>
    <rPh sb="591" eb="593">
      <t>ケンゼン</t>
    </rPh>
    <rPh sb="593" eb="595">
      <t>ケイエイ</t>
    </rPh>
    <rPh sb="598" eb="600">
      <t>リョウキン</t>
    </rPh>
    <rPh sb="600" eb="602">
      <t>ミナオ</t>
    </rPh>
    <rPh sb="604" eb="606">
      <t>ヒツヨウ</t>
    </rPh>
    <rPh sb="615" eb="616">
      <t>ヒョウ</t>
    </rPh>
    <rPh sb="620" eb="623">
      <t>コウリツセイ</t>
    </rPh>
    <rPh sb="624" eb="625">
      <t>ヒク</t>
    </rPh>
    <rPh sb="627" eb="629">
      <t>ヒヨウ</t>
    </rPh>
    <rPh sb="629" eb="631">
      <t>コウリツ</t>
    </rPh>
    <rPh sb="632" eb="634">
      <t>ケントウ</t>
    </rPh>
    <rPh sb="635" eb="637">
      <t>カダイ</t>
    </rPh>
    <rPh sb="649" eb="651">
      <t>ゲンジョウ</t>
    </rPh>
    <rPh sb="653" eb="655">
      <t>ケンナイ</t>
    </rPh>
    <rPh sb="657" eb="659">
      <t>リョウキン</t>
    </rPh>
    <rPh sb="659" eb="661">
      <t>セッテイ</t>
    </rPh>
    <rPh sb="662" eb="663">
      <t>タカ</t>
    </rPh>
    <rPh sb="665" eb="667">
      <t>ジンコウ</t>
    </rPh>
    <rPh sb="667" eb="669">
      <t>ミツド</t>
    </rPh>
    <rPh sb="670" eb="671">
      <t>ヒク</t>
    </rPh>
    <rPh sb="675" eb="677">
      <t>リョウキン</t>
    </rPh>
    <rPh sb="677" eb="679">
      <t>ネア</t>
    </rPh>
    <rPh sb="681" eb="683">
      <t>キボ</t>
    </rPh>
    <rPh sb="683" eb="685">
      <t>シュクショウ</t>
    </rPh>
    <rPh sb="686" eb="688">
      <t>コンナン</t>
    </rPh>
    <rPh sb="689" eb="691">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</si>
</sst>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5"/>
      <color theme="1"/>
      <name val="ＭＳ ゴシック"/>
      <family val="3"/>
      <charset val="128"/>
    </font>
    <font>
      <b/>
      <sz val="9.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2" xfId="0" applyFont="1" applyBorder="1" applyAlignment="1" applyProtection="1">
      <alignment horizontal="left" vertical="top" wrapText="1" shrinkToFi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242816"/>
        <c:axId val="8624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86242816"/>
        <c:axId val="86244736"/>
      </c:lineChart>
      <c:dateAx>
        <c:axId val="86242816"/>
        <c:scaling>
          <c:orientation val="minMax"/>
        </c:scaling>
        <c:delete val="1"/>
        <c:axPos val="b"/>
        <c:numFmt formatCode="ge" sourceLinked="1"/>
        <c:majorTickMark val="none"/>
        <c:minorTickMark val="none"/>
        <c:tickLblPos val="none"/>
        <c:crossAx val="86244736"/>
        <c:crosses val="autoZero"/>
        <c:auto val="1"/>
        <c:lblOffset val="100"/>
        <c:baseTimeUnit val="years"/>
      </c:dateAx>
      <c:valAx>
        <c:axId val="862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4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28.06</c:v>
                </c:pt>
                <c:pt idx="1">
                  <c:v>27.75</c:v>
                </c:pt>
                <c:pt idx="2">
                  <c:v>30.93</c:v>
                </c:pt>
                <c:pt idx="3">
                  <c:v>32.97</c:v>
                </c:pt>
                <c:pt idx="4">
                  <c:v>30.19</c:v>
                </c:pt>
              </c:numCache>
            </c:numRef>
          </c:val>
        </c:ser>
        <c:dLbls>
          <c:showLegendKey val="0"/>
          <c:showVal val="0"/>
          <c:showCatName val="0"/>
          <c:showSerName val="0"/>
          <c:showPercent val="0"/>
          <c:showBubbleSize val="0"/>
        </c:dLbls>
        <c:gapWidth val="150"/>
        <c:axId val="87644032"/>
        <c:axId val="8765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87644032"/>
        <c:axId val="87654400"/>
      </c:lineChart>
      <c:dateAx>
        <c:axId val="87644032"/>
        <c:scaling>
          <c:orientation val="minMax"/>
        </c:scaling>
        <c:delete val="1"/>
        <c:axPos val="b"/>
        <c:numFmt formatCode="ge" sourceLinked="1"/>
        <c:majorTickMark val="none"/>
        <c:minorTickMark val="none"/>
        <c:tickLblPos val="none"/>
        <c:crossAx val="87654400"/>
        <c:crosses val="autoZero"/>
        <c:auto val="1"/>
        <c:lblOffset val="100"/>
        <c:baseTimeUnit val="years"/>
      </c:dateAx>
      <c:valAx>
        <c:axId val="876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80.69</c:v>
                </c:pt>
                <c:pt idx="1">
                  <c:v>84.03</c:v>
                </c:pt>
                <c:pt idx="2">
                  <c:v>86.23</c:v>
                </c:pt>
                <c:pt idx="3">
                  <c:v>86.1</c:v>
                </c:pt>
                <c:pt idx="4">
                  <c:v>85.3</c:v>
                </c:pt>
              </c:numCache>
            </c:numRef>
          </c:val>
        </c:ser>
        <c:dLbls>
          <c:showLegendKey val="0"/>
          <c:showVal val="0"/>
          <c:showCatName val="0"/>
          <c:showSerName val="0"/>
          <c:showPercent val="0"/>
          <c:showBubbleSize val="0"/>
        </c:dLbls>
        <c:gapWidth val="150"/>
        <c:axId val="87680512"/>
        <c:axId val="8768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87680512"/>
        <c:axId val="87682432"/>
      </c:lineChart>
      <c:dateAx>
        <c:axId val="87680512"/>
        <c:scaling>
          <c:orientation val="minMax"/>
        </c:scaling>
        <c:delete val="1"/>
        <c:axPos val="b"/>
        <c:numFmt formatCode="ge" sourceLinked="1"/>
        <c:majorTickMark val="none"/>
        <c:minorTickMark val="none"/>
        <c:tickLblPos val="none"/>
        <c:crossAx val="87682432"/>
        <c:crosses val="autoZero"/>
        <c:auto val="1"/>
        <c:lblOffset val="100"/>
        <c:baseTimeUnit val="years"/>
      </c:dateAx>
      <c:valAx>
        <c:axId val="8768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91.94</c:v>
                </c:pt>
                <c:pt idx="1">
                  <c:v>85.1</c:v>
                </c:pt>
                <c:pt idx="2">
                  <c:v>79.56</c:v>
                </c:pt>
                <c:pt idx="3">
                  <c:v>89.49</c:v>
                </c:pt>
                <c:pt idx="4">
                  <c:v>62.65</c:v>
                </c:pt>
              </c:numCache>
            </c:numRef>
          </c:val>
        </c:ser>
        <c:dLbls>
          <c:showLegendKey val="0"/>
          <c:showVal val="0"/>
          <c:showCatName val="0"/>
          <c:showSerName val="0"/>
          <c:showPercent val="0"/>
          <c:showBubbleSize val="0"/>
        </c:dLbls>
        <c:gapWidth val="150"/>
        <c:axId val="86807680"/>
        <c:axId val="8680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86807680"/>
        <c:axId val="86809600"/>
      </c:lineChart>
      <c:dateAx>
        <c:axId val="86807680"/>
        <c:scaling>
          <c:orientation val="minMax"/>
        </c:scaling>
        <c:delete val="1"/>
        <c:axPos val="b"/>
        <c:numFmt formatCode="ge" sourceLinked="1"/>
        <c:majorTickMark val="none"/>
        <c:minorTickMark val="none"/>
        <c:tickLblPos val="none"/>
        <c:crossAx val="86809600"/>
        <c:crosses val="autoZero"/>
        <c:auto val="1"/>
        <c:lblOffset val="100"/>
        <c:baseTimeUnit val="years"/>
      </c:dateAx>
      <c:valAx>
        <c:axId val="8680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99520"/>
        <c:axId val="8750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99520"/>
        <c:axId val="87501440"/>
      </c:lineChart>
      <c:dateAx>
        <c:axId val="87499520"/>
        <c:scaling>
          <c:orientation val="minMax"/>
        </c:scaling>
        <c:delete val="1"/>
        <c:axPos val="b"/>
        <c:numFmt formatCode="ge" sourceLinked="1"/>
        <c:majorTickMark val="none"/>
        <c:minorTickMark val="none"/>
        <c:tickLblPos val="none"/>
        <c:crossAx val="87501440"/>
        <c:crosses val="autoZero"/>
        <c:auto val="1"/>
        <c:lblOffset val="100"/>
        <c:baseTimeUnit val="years"/>
      </c:dateAx>
      <c:valAx>
        <c:axId val="875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40096"/>
        <c:axId val="8754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40096"/>
        <c:axId val="87542016"/>
      </c:lineChart>
      <c:dateAx>
        <c:axId val="87540096"/>
        <c:scaling>
          <c:orientation val="minMax"/>
        </c:scaling>
        <c:delete val="1"/>
        <c:axPos val="b"/>
        <c:numFmt formatCode="ge" sourceLinked="1"/>
        <c:majorTickMark val="none"/>
        <c:minorTickMark val="none"/>
        <c:tickLblPos val="none"/>
        <c:crossAx val="87542016"/>
        <c:crosses val="autoZero"/>
        <c:auto val="1"/>
        <c:lblOffset val="100"/>
        <c:baseTimeUnit val="years"/>
      </c:dateAx>
      <c:valAx>
        <c:axId val="8754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24544"/>
        <c:axId val="8733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24544"/>
        <c:axId val="87339008"/>
      </c:lineChart>
      <c:dateAx>
        <c:axId val="87324544"/>
        <c:scaling>
          <c:orientation val="minMax"/>
        </c:scaling>
        <c:delete val="1"/>
        <c:axPos val="b"/>
        <c:numFmt formatCode="ge" sourceLinked="1"/>
        <c:majorTickMark val="none"/>
        <c:minorTickMark val="none"/>
        <c:tickLblPos val="none"/>
        <c:crossAx val="87339008"/>
        <c:crosses val="autoZero"/>
        <c:auto val="1"/>
        <c:lblOffset val="100"/>
        <c:baseTimeUnit val="years"/>
      </c:dateAx>
      <c:valAx>
        <c:axId val="873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69600"/>
        <c:axId val="8737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69600"/>
        <c:axId val="87375872"/>
      </c:lineChart>
      <c:dateAx>
        <c:axId val="87369600"/>
        <c:scaling>
          <c:orientation val="minMax"/>
        </c:scaling>
        <c:delete val="1"/>
        <c:axPos val="b"/>
        <c:numFmt formatCode="ge" sourceLinked="1"/>
        <c:majorTickMark val="none"/>
        <c:minorTickMark val="none"/>
        <c:tickLblPos val="none"/>
        <c:crossAx val="87375872"/>
        <c:crosses val="autoZero"/>
        <c:auto val="1"/>
        <c:lblOffset val="100"/>
        <c:baseTimeUnit val="years"/>
      </c:dateAx>
      <c:valAx>
        <c:axId val="873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867.33</c:v>
                </c:pt>
                <c:pt idx="1">
                  <c:v>753</c:v>
                </c:pt>
                <c:pt idx="2">
                  <c:v>593.66999999999996</c:v>
                </c:pt>
                <c:pt idx="3">
                  <c:v>471.62</c:v>
                </c:pt>
                <c:pt idx="4">
                  <c:v>426.22</c:v>
                </c:pt>
              </c:numCache>
            </c:numRef>
          </c:val>
        </c:ser>
        <c:dLbls>
          <c:showLegendKey val="0"/>
          <c:showVal val="0"/>
          <c:showCatName val="0"/>
          <c:showSerName val="0"/>
          <c:showPercent val="0"/>
          <c:showBubbleSize val="0"/>
        </c:dLbls>
        <c:gapWidth val="150"/>
        <c:axId val="87406080"/>
        <c:axId val="874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87406080"/>
        <c:axId val="87408000"/>
      </c:lineChart>
      <c:dateAx>
        <c:axId val="87406080"/>
        <c:scaling>
          <c:orientation val="minMax"/>
        </c:scaling>
        <c:delete val="1"/>
        <c:axPos val="b"/>
        <c:numFmt formatCode="ge" sourceLinked="1"/>
        <c:majorTickMark val="none"/>
        <c:minorTickMark val="none"/>
        <c:tickLblPos val="none"/>
        <c:crossAx val="87408000"/>
        <c:crosses val="autoZero"/>
        <c:auto val="1"/>
        <c:lblOffset val="100"/>
        <c:baseTimeUnit val="years"/>
      </c:dateAx>
      <c:valAx>
        <c:axId val="8740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44.25</c:v>
                </c:pt>
                <c:pt idx="1">
                  <c:v>47.38</c:v>
                </c:pt>
                <c:pt idx="2">
                  <c:v>48.27</c:v>
                </c:pt>
                <c:pt idx="3">
                  <c:v>60.02</c:v>
                </c:pt>
                <c:pt idx="4">
                  <c:v>44.24</c:v>
                </c:pt>
              </c:numCache>
            </c:numRef>
          </c:val>
        </c:ser>
        <c:dLbls>
          <c:showLegendKey val="0"/>
          <c:showVal val="0"/>
          <c:showCatName val="0"/>
          <c:showSerName val="0"/>
          <c:showPercent val="0"/>
          <c:showBubbleSize val="0"/>
        </c:dLbls>
        <c:gapWidth val="150"/>
        <c:axId val="87432192"/>
        <c:axId val="8745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87432192"/>
        <c:axId val="87454848"/>
      </c:lineChart>
      <c:dateAx>
        <c:axId val="87432192"/>
        <c:scaling>
          <c:orientation val="minMax"/>
        </c:scaling>
        <c:delete val="1"/>
        <c:axPos val="b"/>
        <c:numFmt formatCode="ge" sourceLinked="1"/>
        <c:majorTickMark val="none"/>
        <c:minorTickMark val="none"/>
        <c:tickLblPos val="none"/>
        <c:crossAx val="87454848"/>
        <c:crosses val="autoZero"/>
        <c:auto val="1"/>
        <c:lblOffset val="100"/>
        <c:baseTimeUnit val="years"/>
      </c:dateAx>
      <c:valAx>
        <c:axId val="8745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469.15</c:v>
                </c:pt>
                <c:pt idx="1">
                  <c:v>440.02</c:v>
                </c:pt>
                <c:pt idx="2">
                  <c:v>425.18</c:v>
                </c:pt>
                <c:pt idx="3">
                  <c:v>349.91</c:v>
                </c:pt>
                <c:pt idx="4">
                  <c:v>485.06</c:v>
                </c:pt>
              </c:numCache>
            </c:numRef>
          </c:val>
        </c:ser>
        <c:dLbls>
          <c:showLegendKey val="0"/>
          <c:showVal val="0"/>
          <c:showCatName val="0"/>
          <c:showSerName val="0"/>
          <c:showPercent val="0"/>
          <c:showBubbleSize val="0"/>
        </c:dLbls>
        <c:gapWidth val="150"/>
        <c:axId val="87484672"/>
        <c:axId val="8748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87484672"/>
        <c:axId val="87486848"/>
      </c:lineChart>
      <c:dateAx>
        <c:axId val="87484672"/>
        <c:scaling>
          <c:orientation val="minMax"/>
        </c:scaling>
        <c:delete val="1"/>
        <c:axPos val="b"/>
        <c:numFmt formatCode="ge" sourceLinked="1"/>
        <c:majorTickMark val="none"/>
        <c:minorTickMark val="none"/>
        <c:tickLblPos val="none"/>
        <c:crossAx val="87486848"/>
        <c:crosses val="autoZero"/>
        <c:auto val="1"/>
        <c:lblOffset val="100"/>
        <c:baseTimeUnit val="years"/>
      </c:dateAx>
      <c:valAx>
        <c:axId val="874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22" zoomScaleNormal="100" workbookViewId="0">
      <selection activeCell="CB37" sqref="CB37"/>
    </sheetView>
  </sheetViews>
  <sheetFormatPr defaultColWidth="2.625" defaultRowHeight="13.5"/>
  <cols>
    <col min="1" max="1" width="2.625" customWidth="1"/>
    <col min="2" max="62" width="3.75" customWidth="1"/>
    <col min="63" max="63" width="1.5" customWidth="1"/>
    <col min="64" max="75" width="3.125" customWidth="1"/>
    <col min="76" max="76" width="4" customWidth="1"/>
    <col min="77" max="77" width="3.125" customWidth="1"/>
    <col min="78" max="78" width="4.7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宮崎県　川南町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16607</v>
      </c>
      <c r="AJ8" s="74"/>
      <c r="AK8" s="74"/>
      <c r="AL8" s="74"/>
      <c r="AM8" s="74"/>
      <c r="AN8" s="74"/>
      <c r="AO8" s="74"/>
      <c r="AP8" s="75"/>
      <c r="AQ8" s="56">
        <f>データ!R6</f>
        <v>90.12</v>
      </c>
      <c r="AR8" s="56"/>
      <c r="AS8" s="56"/>
      <c r="AT8" s="56"/>
      <c r="AU8" s="56"/>
      <c r="AV8" s="56"/>
      <c r="AW8" s="56"/>
      <c r="AX8" s="56"/>
      <c r="AY8" s="56">
        <f>データ!S6</f>
        <v>184.28</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1.04</v>
      </c>
      <c r="S10" s="56"/>
      <c r="T10" s="56"/>
      <c r="U10" s="56"/>
      <c r="V10" s="56"/>
      <c r="W10" s="56"/>
      <c r="X10" s="56"/>
      <c r="Y10" s="56"/>
      <c r="Z10" s="64">
        <f>データ!P6</f>
        <v>3758</v>
      </c>
      <c r="AA10" s="64"/>
      <c r="AB10" s="64"/>
      <c r="AC10" s="64"/>
      <c r="AD10" s="64"/>
      <c r="AE10" s="64"/>
      <c r="AF10" s="64"/>
      <c r="AG10" s="64"/>
      <c r="AH10" s="2"/>
      <c r="AI10" s="64">
        <f>データ!T6</f>
        <v>172</v>
      </c>
      <c r="AJ10" s="64"/>
      <c r="AK10" s="64"/>
      <c r="AL10" s="64"/>
      <c r="AM10" s="64"/>
      <c r="AN10" s="64"/>
      <c r="AO10" s="64"/>
      <c r="AP10" s="64"/>
      <c r="AQ10" s="56">
        <f>データ!U6</f>
        <v>2.25</v>
      </c>
      <c r="AR10" s="56"/>
      <c r="AS10" s="56"/>
      <c r="AT10" s="56"/>
      <c r="AU10" s="56"/>
      <c r="AV10" s="56"/>
      <c r="AW10" s="56"/>
      <c r="AX10" s="56"/>
      <c r="AY10" s="56">
        <f>データ!V6</f>
        <v>76.44</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9" t="s">
        <v>107</v>
      </c>
      <c r="BM16" s="90"/>
      <c r="BN16" s="90"/>
      <c r="BO16" s="90"/>
      <c r="BP16" s="90"/>
      <c r="BQ16" s="90"/>
      <c r="BR16" s="90"/>
      <c r="BS16" s="90"/>
      <c r="BT16" s="90"/>
      <c r="BU16" s="90"/>
      <c r="BV16" s="90"/>
      <c r="BW16" s="90"/>
      <c r="BX16" s="90"/>
      <c r="BY16" s="90"/>
      <c r="BZ16" s="9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9"/>
      <c r="BM17" s="90"/>
      <c r="BN17" s="90"/>
      <c r="BO17" s="90"/>
      <c r="BP17" s="90"/>
      <c r="BQ17" s="90"/>
      <c r="BR17" s="90"/>
      <c r="BS17" s="90"/>
      <c r="BT17" s="90"/>
      <c r="BU17" s="90"/>
      <c r="BV17" s="90"/>
      <c r="BW17" s="90"/>
      <c r="BX17" s="90"/>
      <c r="BY17" s="90"/>
      <c r="BZ17" s="9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9"/>
      <c r="BM18" s="90"/>
      <c r="BN18" s="90"/>
      <c r="BO18" s="90"/>
      <c r="BP18" s="90"/>
      <c r="BQ18" s="90"/>
      <c r="BR18" s="90"/>
      <c r="BS18" s="90"/>
      <c r="BT18" s="90"/>
      <c r="BU18" s="90"/>
      <c r="BV18" s="90"/>
      <c r="BW18" s="90"/>
      <c r="BX18" s="90"/>
      <c r="BY18" s="90"/>
      <c r="BZ18" s="9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9"/>
      <c r="BM19" s="90"/>
      <c r="BN19" s="90"/>
      <c r="BO19" s="90"/>
      <c r="BP19" s="90"/>
      <c r="BQ19" s="90"/>
      <c r="BR19" s="90"/>
      <c r="BS19" s="90"/>
      <c r="BT19" s="90"/>
      <c r="BU19" s="90"/>
      <c r="BV19" s="90"/>
      <c r="BW19" s="90"/>
      <c r="BX19" s="90"/>
      <c r="BY19" s="90"/>
      <c r="BZ19" s="9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9"/>
      <c r="BM20" s="90"/>
      <c r="BN20" s="90"/>
      <c r="BO20" s="90"/>
      <c r="BP20" s="90"/>
      <c r="BQ20" s="90"/>
      <c r="BR20" s="90"/>
      <c r="BS20" s="90"/>
      <c r="BT20" s="90"/>
      <c r="BU20" s="90"/>
      <c r="BV20" s="90"/>
      <c r="BW20" s="90"/>
      <c r="BX20" s="90"/>
      <c r="BY20" s="90"/>
      <c r="BZ20" s="9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9"/>
      <c r="BM21" s="90"/>
      <c r="BN21" s="90"/>
      <c r="BO21" s="90"/>
      <c r="BP21" s="90"/>
      <c r="BQ21" s="90"/>
      <c r="BR21" s="90"/>
      <c r="BS21" s="90"/>
      <c r="BT21" s="90"/>
      <c r="BU21" s="90"/>
      <c r="BV21" s="90"/>
      <c r="BW21" s="90"/>
      <c r="BX21" s="90"/>
      <c r="BY21" s="90"/>
      <c r="BZ21" s="9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9"/>
      <c r="BM22" s="90"/>
      <c r="BN22" s="90"/>
      <c r="BO22" s="90"/>
      <c r="BP22" s="90"/>
      <c r="BQ22" s="90"/>
      <c r="BR22" s="90"/>
      <c r="BS22" s="90"/>
      <c r="BT22" s="90"/>
      <c r="BU22" s="90"/>
      <c r="BV22" s="90"/>
      <c r="BW22" s="90"/>
      <c r="BX22" s="90"/>
      <c r="BY22" s="90"/>
      <c r="BZ22" s="9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9"/>
      <c r="BM23" s="90"/>
      <c r="BN23" s="90"/>
      <c r="BO23" s="90"/>
      <c r="BP23" s="90"/>
      <c r="BQ23" s="90"/>
      <c r="BR23" s="90"/>
      <c r="BS23" s="90"/>
      <c r="BT23" s="90"/>
      <c r="BU23" s="90"/>
      <c r="BV23" s="90"/>
      <c r="BW23" s="90"/>
      <c r="BX23" s="90"/>
      <c r="BY23" s="90"/>
      <c r="BZ23" s="9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9"/>
      <c r="BM24" s="90"/>
      <c r="BN24" s="90"/>
      <c r="BO24" s="90"/>
      <c r="BP24" s="90"/>
      <c r="BQ24" s="90"/>
      <c r="BR24" s="90"/>
      <c r="BS24" s="90"/>
      <c r="BT24" s="90"/>
      <c r="BU24" s="90"/>
      <c r="BV24" s="90"/>
      <c r="BW24" s="90"/>
      <c r="BX24" s="90"/>
      <c r="BY24" s="90"/>
      <c r="BZ24" s="9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9"/>
      <c r="BM25" s="90"/>
      <c r="BN25" s="90"/>
      <c r="BO25" s="90"/>
      <c r="BP25" s="90"/>
      <c r="BQ25" s="90"/>
      <c r="BR25" s="90"/>
      <c r="BS25" s="90"/>
      <c r="BT25" s="90"/>
      <c r="BU25" s="90"/>
      <c r="BV25" s="90"/>
      <c r="BW25" s="90"/>
      <c r="BX25" s="90"/>
      <c r="BY25" s="90"/>
      <c r="BZ25" s="9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9"/>
      <c r="BM26" s="90"/>
      <c r="BN26" s="90"/>
      <c r="BO26" s="90"/>
      <c r="BP26" s="90"/>
      <c r="BQ26" s="90"/>
      <c r="BR26" s="90"/>
      <c r="BS26" s="90"/>
      <c r="BT26" s="90"/>
      <c r="BU26" s="90"/>
      <c r="BV26" s="90"/>
      <c r="BW26" s="90"/>
      <c r="BX26" s="90"/>
      <c r="BY26" s="90"/>
      <c r="BZ26" s="9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9"/>
      <c r="BM27" s="90"/>
      <c r="BN27" s="90"/>
      <c r="BO27" s="90"/>
      <c r="BP27" s="90"/>
      <c r="BQ27" s="90"/>
      <c r="BR27" s="90"/>
      <c r="BS27" s="90"/>
      <c r="BT27" s="90"/>
      <c r="BU27" s="90"/>
      <c r="BV27" s="90"/>
      <c r="BW27" s="90"/>
      <c r="BX27" s="90"/>
      <c r="BY27" s="90"/>
      <c r="BZ27" s="9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9"/>
      <c r="BM28" s="90"/>
      <c r="BN28" s="90"/>
      <c r="BO28" s="90"/>
      <c r="BP28" s="90"/>
      <c r="BQ28" s="90"/>
      <c r="BR28" s="90"/>
      <c r="BS28" s="90"/>
      <c r="BT28" s="90"/>
      <c r="BU28" s="90"/>
      <c r="BV28" s="90"/>
      <c r="BW28" s="90"/>
      <c r="BX28" s="90"/>
      <c r="BY28" s="90"/>
      <c r="BZ28" s="9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9"/>
      <c r="BM29" s="90"/>
      <c r="BN29" s="90"/>
      <c r="BO29" s="90"/>
      <c r="BP29" s="90"/>
      <c r="BQ29" s="90"/>
      <c r="BR29" s="90"/>
      <c r="BS29" s="90"/>
      <c r="BT29" s="90"/>
      <c r="BU29" s="90"/>
      <c r="BV29" s="90"/>
      <c r="BW29" s="90"/>
      <c r="BX29" s="90"/>
      <c r="BY29" s="90"/>
      <c r="BZ29" s="9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9"/>
      <c r="BM30" s="90"/>
      <c r="BN30" s="90"/>
      <c r="BO30" s="90"/>
      <c r="BP30" s="90"/>
      <c r="BQ30" s="90"/>
      <c r="BR30" s="90"/>
      <c r="BS30" s="90"/>
      <c r="BT30" s="90"/>
      <c r="BU30" s="90"/>
      <c r="BV30" s="90"/>
      <c r="BW30" s="90"/>
      <c r="BX30" s="90"/>
      <c r="BY30" s="90"/>
      <c r="BZ30" s="9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9"/>
      <c r="BM31" s="90"/>
      <c r="BN31" s="90"/>
      <c r="BO31" s="90"/>
      <c r="BP31" s="90"/>
      <c r="BQ31" s="90"/>
      <c r="BR31" s="90"/>
      <c r="BS31" s="90"/>
      <c r="BT31" s="90"/>
      <c r="BU31" s="90"/>
      <c r="BV31" s="90"/>
      <c r="BW31" s="90"/>
      <c r="BX31" s="90"/>
      <c r="BY31" s="90"/>
      <c r="BZ31" s="9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9"/>
      <c r="BM32" s="90"/>
      <c r="BN32" s="90"/>
      <c r="BO32" s="90"/>
      <c r="BP32" s="90"/>
      <c r="BQ32" s="90"/>
      <c r="BR32" s="90"/>
      <c r="BS32" s="90"/>
      <c r="BT32" s="90"/>
      <c r="BU32" s="90"/>
      <c r="BV32" s="90"/>
      <c r="BW32" s="90"/>
      <c r="BX32" s="90"/>
      <c r="BY32" s="90"/>
      <c r="BZ32" s="9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9"/>
      <c r="BM33" s="90"/>
      <c r="BN33" s="90"/>
      <c r="BO33" s="90"/>
      <c r="BP33" s="90"/>
      <c r="BQ33" s="90"/>
      <c r="BR33" s="90"/>
      <c r="BS33" s="90"/>
      <c r="BT33" s="90"/>
      <c r="BU33" s="90"/>
      <c r="BV33" s="90"/>
      <c r="BW33" s="90"/>
      <c r="BX33" s="90"/>
      <c r="BY33" s="90"/>
      <c r="BZ33" s="91"/>
    </row>
    <row r="34" spans="1:78" ht="16.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89"/>
      <c r="BM34" s="90"/>
      <c r="BN34" s="90"/>
      <c r="BO34" s="90"/>
      <c r="BP34" s="90"/>
      <c r="BQ34" s="90"/>
      <c r="BR34" s="90"/>
      <c r="BS34" s="90"/>
      <c r="BT34" s="90"/>
      <c r="BU34" s="90"/>
      <c r="BV34" s="90"/>
      <c r="BW34" s="90"/>
      <c r="BX34" s="90"/>
      <c r="BY34" s="90"/>
      <c r="BZ34" s="91"/>
    </row>
    <row r="35" spans="1:78" ht="22.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9"/>
      <c r="BM35" s="90"/>
      <c r="BN35" s="90"/>
      <c r="BO35" s="90"/>
      <c r="BP35" s="90"/>
      <c r="BQ35" s="90"/>
      <c r="BR35" s="90"/>
      <c r="BS35" s="90"/>
      <c r="BT35" s="90"/>
      <c r="BU35" s="90"/>
      <c r="BV35" s="90"/>
      <c r="BW35" s="90"/>
      <c r="BX35" s="90"/>
      <c r="BY35" s="90"/>
      <c r="BZ35" s="91"/>
    </row>
    <row r="36" spans="1:78" ht="20.2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9"/>
      <c r="BM36" s="90"/>
      <c r="BN36" s="90"/>
      <c r="BO36" s="90"/>
      <c r="BP36" s="90"/>
      <c r="BQ36" s="90"/>
      <c r="BR36" s="90"/>
      <c r="BS36" s="90"/>
      <c r="BT36" s="90"/>
      <c r="BU36" s="90"/>
      <c r="BV36" s="90"/>
      <c r="BW36" s="90"/>
      <c r="BX36" s="90"/>
      <c r="BY36" s="90"/>
      <c r="BZ36" s="91"/>
    </row>
    <row r="37" spans="1:78" ht="16.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9"/>
      <c r="BM37" s="90"/>
      <c r="BN37" s="90"/>
      <c r="BO37" s="90"/>
      <c r="BP37" s="90"/>
      <c r="BQ37" s="90"/>
      <c r="BR37" s="90"/>
      <c r="BS37" s="90"/>
      <c r="BT37" s="90"/>
      <c r="BU37" s="90"/>
      <c r="BV37" s="90"/>
      <c r="BW37" s="90"/>
      <c r="BX37" s="90"/>
      <c r="BY37" s="90"/>
      <c r="BZ37" s="9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9"/>
      <c r="BM38" s="90"/>
      <c r="BN38" s="90"/>
      <c r="BO38" s="90"/>
      <c r="BP38" s="90"/>
      <c r="BQ38" s="90"/>
      <c r="BR38" s="90"/>
      <c r="BS38" s="90"/>
      <c r="BT38" s="90"/>
      <c r="BU38" s="90"/>
      <c r="BV38" s="90"/>
      <c r="BW38" s="90"/>
      <c r="BX38" s="90"/>
      <c r="BY38" s="90"/>
      <c r="BZ38" s="9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9"/>
      <c r="BM39" s="90"/>
      <c r="BN39" s="90"/>
      <c r="BO39" s="90"/>
      <c r="BP39" s="90"/>
      <c r="BQ39" s="90"/>
      <c r="BR39" s="90"/>
      <c r="BS39" s="90"/>
      <c r="BT39" s="90"/>
      <c r="BU39" s="90"/>
      <c r="BV39" s="90"/>
      <c r="BW39" s="90"/>
      <c r="BX39" s="90"/>
      <c r="BY39" s="90"/>
      <c r="BZ39" s="9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9"/>
      <c r="BM40" s="90"/>
      <c r="BN40" s="90"/>
      <c r="BO40" s="90"/>
      <c r="BP40" s="90"/>
      <c r="BQ40" s="90"/>
      <c r="BR40" s="90"/>
      <c r="BS40" s="90"/>
      <c r="BT40" s="90"/>
      <c r="BU40" s="90"/>
      <c r="BV40" s="90"/>
      <c r="BW40" s="90"/>
      <c r="BX40" s="90"/>
      <c r="BY40" s="90"/>
      <c r="BZ40" s="9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9"/>
      <c r="BM41" s="90"/>
      <c r="BN41" s="90"/>
      <c r="BO41" s="90"/>
      <c r="BP41" s="90"/>
      <c r="BQ41" s="90"/>
      <c r="BR41" s="90"/>
      <c r="BS41" s="90"/>
      <c r="BT41" s="90"/>
      <c r="BU41" s="90"/>
      <c r="BV41" s="90"/>
      <c r="BW41" s="90"/>
      <c r="BX41" s="90"/>
      <c r="BY41" s="90"/>
      <c r="BZ41" s="9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9"/>
      <c r="BM42" s="90"/>
      <c r="BN42" s="90"/>
      <c r="BO42" s="90"/>
      <c r="BP42" s="90"/>
      <c r="BQ42" s="90"/>
      <c r="BR42" s="90"/>
      <c r="BS42" s="90"/>
      <c r="BT42" s="90"/>
      <c r="BU42" s="90"/>
      <c r="BV42" s="90"/>
      <c r="BW42" s="90"/>
      <c r="BX42" s="90"/>
      <c r="BY42" s="90"/>
      <c r="BZ42" s="9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9"/>
      <c r="BM43" s="90"/>
      <c r="BN43" s="90"/>
      <c r="BO43" s="90"/>
      <c r="BP43" s="90"/>
      <c r="BQ43" s="90"/>
      <c r="BR43" s="90"/>
      <c r="BS43" s="90"/>
      <c r="BT43" s="90"/>
      <c r="BU43" s="90"/>
      <c r="BV43" s="90"/>
      <c r="BW43" s="90"/>
      <c r="BX43" s="90"/>
      <c r="BY43" s="90"/>
      <c r="BZ43" s="9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2"/>
      <c r="BM44" s="93"/>
      <c r="BN44" s="93"/>
      <c r="BO44" s="93"/>
      <c r="BP44" s="93"/>
      <c r="BQ44" s="93"/>
      <c r="BR44" s="93"/>
      <c r="BS44" s="93"/>
      <c r="BT44" s="93"/>
      <c r="BU44" s="93"/>
      <c r="BV44" s="93"/>
      <c r="BW44" s="93"/>
      <c r="BX44" s="93"/>
      <c r="BY44" s="93"/>
      <c r="BZ44" s="9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454052</v>
      </c>
      <c r="D6" s="31">
        <f t="shared" si="3"/>
        <v>47</v>
      </c>
      <c r="E6" s="31">
        <f t="shared" si="3"/>
        <v>1</v>
      </c>
      <c r="F6" s="31">
        <f t="shared" si="3"/>
        <v>0</v>
      </c>
      <c r="G6" s="31">
        <f t="shared" si="3"/>
        <v>0</v>
      </c>
      <c r="H6" s="31" t="str">
        <f t="shared" si="3"/>
        <v>宮崎県　川南町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1.04</v>
      </c>
      <c r="P6" s="32">
        <f t="shared" si="3"/>
        <v>3758</v>
      </c>
      <c r="Q6" s="32">
        <f t="shared" si="3"/>
        <v>16607</v>
      </c>
      <c r="R6" s="32">
        <f t="shared" si="3"/>
        <v>90.12</v>
      </c>
      <c r="S6" s="32">
        <f t="shared" si="3"/>
        <v>184.28</v>
      </c>
      <c r="T6" s="32">
        <f t="shared" si="3"/>
        <v>172</v>
      </c>
      <c r="U6" s="32">
        <f t="shared" si="3"/>
        <v>2.25</v>
      </c>
      <c r="V6" s="32">
        <f t="shared" si="3"/>
        <v>76.44</v>
      </c>
      <c r="W6" s="33">
        <f>IF(W7="",NA(),W7)</f>
        <v>91.94</v>
      </c>
      <c r="X6" s="33">
        <f t="shared" ref="X6:AF6" si="4">IF(X7="",NA(),X7)</f>
        <v>85.1</v>
      </c>
      <c r="Y6" s="33">
        <f t="shared" si="4"/>
        <v>79.56</v>
      </c>
      <c r="Z6" s="33">
        <f t="shared" si="4"/>
        <v>89.49</v>
      </c>
      <c r="AA6" s="33">
        <f t="shared" si="4"/>
        <v>62.65</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867.33</v>
      </c>
      <c r="BE6" s="33">
        <f t="shared" ref="BE6:BM6" si="7">IF(BE7="",NA(),BE7)</f>
        <v>753</v>
      </c>
      <c r="BF6" s="33">
        <f t="shared" si="7"/>
        <v>593.66999999999996</v>
      </c>
      <c r="BG6" s="33">
        <f t="shared" si="7"/>
        <v>471.62</v>
      </c>
      <c r="BH6" s="33">
        <f t="shared" si="7"/>
        <v>426.22</v>
      </c>
      <c r="BI6" s="33">
        <f t="shared" si="7"/>
        <v>1450.45</v>
      </c>
      <c r="BJ6" s="33">
        <f t="shared" si="7"/>
        <v>1442.51</v>
      </c>
      <c r="BK6" s="33">
        <f t="shared" si="7"/>
        <v>1496.15</v>
      </c>
      <c r="BL6" s="33">
        <f t="shared" si="7"/>
        <v>1462.56</v>
      </c>
      <c r="BM6" s="33">
        <f t="shared" si="7"/>
        <v>1486.62</v>
      </c>
      <c r="BN6" s="32" t="str">
        <f>IF(BN7="","",IF(BN7="-","【-】","【"&amp;SUBSTITUTE(TEXT(BN7,"#,##0.00"),"-","△")&amp;"】"))</f>
        <v>【1,239.32】</v>
      </c>
      <c r="BO6" s="33">
        <f>IF(BO7="",NA(),BO7)</f>
        <v>44.25</v>
      </c>
      <c r="BP6" s="33">
        <f t="shared" ref="BP6:BX6" si="8">IF(BP7="",NA(),BP7)</f>
        <v>47.38</v>
      </c>
      <c r="BQ6" s="33">
        <f t="shared" si="8"/>
        <v>48.27</v>
      </c>
      <c r="BR6" s="33">
        <f t="shared" si="8"/>
        <v>60.02</v>
      </c>
      <c r="BS6" s="33">
        <f t="shared" si="8"/>
        <v>44.24</v>
      </c>
      <c r="BT6" s="33">
        <f t="shared" si="8"/>
        <v>33.96</v>
      </c>
      <c r="BU6" s="33">
        <f t="shared" si="8"/>
        <v>33.299999999999997</v>
      </c>
      <c r="BV6" s="33">
        <f t="shared" si="8"/>
        <v>33.01</v>
      </c>
      <c r="BW6" s="33">
        <f t="shared" si="8"/>
        <v>32.39</v>
      </c>
      <c r="BX6" s="33">
        <f t="shared" si="8"/>
        <v>24.39</v>
      </c>
      <c r="BY6" s="32" t="str">
        <f>IF(BY7="","",IF(BY7="-","【-】","【"&amp;SUBSTITUTE(TEXT(BY7,"#,##0.00"),"-","△")&amp;"】"))</f>
        <v>【36.33】</v>
      </c>
      <c r="BZ6" s="33">
        <f>IF(BZ7="",NA(),BZ7)</f>
        <v>469.15</v>
      </c>
      <c r="CA6" s="33">
        <f t="shared" ref="CA6:CI6" si="9">IF(CA7="",NA(),CA7)</f>
        <v>440.02</v>
      </c>
      <c r="CB6" s="33">
        <f t="shared" si="9"/>
        <v>425.18</v>
      </c>
      <c r="CC6" s="33">
        <f t="shared" si="9"/>
        <v>349.91</v>
      </c>
      <c r="CD6" s="33">
        <f t="shared" si="9"/>
        <v>485.06</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28.06</v>
      </c>
      <c r="CL6" s="33">
        <f t="shared" ref="CL6:CT6" si="10">IF(CL7="",NA(),CL7)</f>
        <v>27.75</v>
      </c>
      <c r="CM6" s="33">
        <f t="shared" si="10"/>
        <v>30.93</v>
      </c>
      <c r="CN6" s="33">
        <f t="shared" si="10"/>
        <v>32.97</v>
      </c>
      <c r="CO6" s="33">
        <f t="shared" si="10"/>
        <v>30.19</v>
      </c>
      <c r="CP6" s="33">
        <f t="shared" si="10"/>
        <v>51.56</v>
      </c>
      <c r="CQ6" s="33">
        <f t="shared" si="10"/>
        <v>50.66</v>
      </c>
      <c r="CR6" s="33">
        <f t="shared" si="10"/>
        <v>51.11</v>
      </c>
      <c r="CS6" s="33">
        <f t="shared" si="10"/>
        <v>50.49</v>
      </c>
      <c r="CT6" s="33">
        <f t="shared" si="10"/>
        <v>48.36</v>
      </c>
      <c r="CU6" s="32" t="str">
        <f>IF(CU7="","",IF(CU7="-","【-】","【"&amp;SUBSTITUTE(TEXT(CU7,"#,##0.00"),"-","△")&amp;"】"))</f>
        <v>【58.19】</v>
      </c>
      <c r="CV6" s="33">
        <f>IF(CV7="",NA(),CV7)</f>
        <v>80.69</v>
      </c>
      <c r="CW6" s="33">
        <f t="shared" ref="CW6:DE6" si="11">IF(CW7="",NA(),CW7)</f>
        <v>84.03</v>
      </c>
      <c r="CX6" s="33">
        <f t="shared" si="11"/>
        <v>86.23</v>
      </c>
      <c r="CY6" s="33">
        <f t="shared" si="11"/>
        <v>86.1</v>
      </c>
      <c r="CZ6" s="33">
        <f t="shared" si="11"/>
        <v>85.3</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454052</v>
      </c>
      <c r="D7" s="35">
        <v>47</v>
      </c>
      <c r="E7" s="35">
        <v>1</v>
      </c>
      <c r="F7" s="35">
        <v>0</v>
      </c>
      <c r="G7" s="35">
        <v>0</v>
      </c>
      <c r="H7" s="35" t="s">
        <v>93</v>
      </c>
      <c r="I7" s="35" t="s">
        <v>94</v>
      </c>
      <c r="J7" s="35" t="s">
        <v>95</v>
      </c>
      <c r="K7" s="35" t="s">
        <v>96</v>
      </c>
      <c r="L7" s="35" t="s">
        <v>97</v>
      </c>
      <c r="M7" s="36" t="s">
        <v>98</v>
      </c>
      <c r="N7" s="36" t="s">
        <v>99</v>
      </c>
      <c r="O7" s="36">
        <v>1.04</v>
      </c>
      <c r="P7" s="36">
        <v>3758</v>
      </c>
      <c r="Q7" s="36">
        <v>16607</v>
      </c>
      <c r="R7" s="36">
        <v>90.12</v>
      </c>
      <c r="S7" s="36">
        <v>184.28</v>
      </c>
      <c r="T7" s="36">
        <v>172</v>
      </c>
      <c r="U7" s="36">
        <v>2.25</v>
      </c>
      <c r="V7" s="36">
        <v>76.44</v>
      </c>
      <c r="W7" s="36">
        <v>91.94</v>
      </c>
      <c r="X7" s="36">
        <v>85.1</v>
      </c>
      <c r="Y7" s="36">
        <v>79.56</v>
      </c>
      <c r="Z7" s="36">
        <v>89.49</v>
      </c>
      <c r="AA7" s="36">
        <v>62.65</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867.33</v>
      </c>
      <c r="BE7" s="36">
        <v>753</v>
      </c>
      <c r="BF7" s="36">
        <v>593.66999999999996</v>
      </c>
      <c r="BG7" s="36">
        <v>471.62</v>
      </c>
      <c r="BH7" s="36">
        <v>426.22</v>
      </c>
      <c r="BI7" s="36">
        <v>1450.45</v>
      </c>
      <c r="BJ7" s="36">
        <v>1442.51</v>
      </c>
      <c r="BK7" s="36">
        <v>1496.15</v>
      </c>
      <c r="BL7" s="36">
        <v>1462.56</v>
      </c>
      <c r="BM7" s="36">
        <v>1486.62</v>
      </c>
      <c r="BN7" s="36">
        <v>1239.32</v>
      </c>
      <c r="BO7" s="36">
        <v>44.25</v>
      </c>
      <c r="BP7" s="36">
        <v>47.38</v>
      </c>
      <c r="BQ7" s="36">
        <v>48.27</v>
      </c>
      <c r="BR7" s="36">
        <v>60.02</v>
      </c>
      <c r="BS7" s="36">
        <v>44.24</v>
      </c>
      <c r="BT7" s="36">
        <v>33.96</v>
      </c>
      <c r="BU7" s="36">
        <v>33.299999999999997</v>
      </c>
      <c r="BV7" s="36">
        <v>33.01</v>
      </c>
      <c r="BW7" s="36">
        <v>32.39</v>
      </c>
      <c r="BX7" s="36">
        <v>24.39</v>
      </c>
      <c r="BY7" s="36">
        <v>36.33</v>
      </c>
      <c r="BZ7" s="36">
        <v>469.15</v>
      </c>
      <c r="CA7" s="36">
        <v>440.02</v>
      </c>
      <c r="CB7" s="36">
        <v>425.18</v>
      </c>
      <c r="CC7" s="36">
        <v>349.91</v>
      </c>
      <c r="CD7" s="36">
        <v>485.06</v>
      </c>
      <c r="CE7" s="36">
        <v>512.74</v>
      </c>
      <c r="CF7" s="36">
        <v>526.57000000000005</v>
      </c>
      <c r="CG7" s="36">
        <v>523.08000000000004</v>
      </c>
      <c r="CH7" s="36">
        <v>530.83000000000004</v>
      </c>
      <c r="CI7" s="36">
        <v>734.18</v>
      </c>
      <c r="CJ7" s="36">
        <v>476.46</v>
      </c>
      <c r="CK7" s="36">
        <v>28.06</v>
      </c>
      <c r="CL7" s="36">
        <v>27.75</v>
      </c>
      <c r="CM7" s="36">
        <v>30.93</v>
      </c>
      <c r="CN7" s="36">
        <v>32.97</v>
      </c>
      <c r="CO7" s="36">
        <v>30.19</v>
      </c>
      <c r="CP7" s="36">
        <v>51.56</v>
      </c>
      <c r="CQ7" s="36">
        <v>50.66</v>
      </c>
      <c r="CR7" s="36">
        <v>51.11</v>
      </c>
      <c r="CS7" s="36">
        <v>50.49</v>
      </c>
      <c r="CT7" s="36">
        <v>48.36</v>
      </c>
      <c r="CU7" s="36">
        <v>58.19</v>
      </c>
      <c r="CV7" s="36">
        <v>80.69</v>
      </c>
      <c r="CW7" s="36">
        <v>84.03</v>
      </c>
      <c r="CX7" s="36">
        <v>86.23</v>
      </c>
      <c r="CY7" s="36">
        <v>86.1</v>
      </c>
      <c r="CZ7" s="36">
        <v>85.3</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梯 由美子</cp:lastModifiedBy>
  <cp:lastPrinted>2016-03-08T07:25:29Z</cp:lastPrinted>
  <dcterms:created xsi:type="dcterms:W3CDTF">2016-01-18T05:07:43Z</dcterms:created>
  <dcterms:modified xsi:type="dcterms:W3CDTF">2016-03-08T07:26:09Z</dcterms:modified>
</cp:coreProperties>
</file>