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<sst xmlns="http://schemas.openxmlformats.org/spreadsheetml/2006/main" count="218" uniqueCount="108">
  <si>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</si>
  <si>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</si>
  <si>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</si>
  <si>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</si>
  <si>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</si>
  <si>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</si>
  <si>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</si>
  <si>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</si>
  <si>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</si>
  <si>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</si>
  <si>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</si>
  <si>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</si>
  <si>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</si>
  <si>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</si>
  <si>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</si>
  <si>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</si>
  <si>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</si>
  <si>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</si>
  <si>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</si>
  <si>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</si>
  <si>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</si>
  <si>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</si>
  <si>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</si>
  <si>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</si>
  <si>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</si>
  <si>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</si>
  <si>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</si>
  <si>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</si>
  <si>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</si>
  <si>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</si>
  <si>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</si>
  <si>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</si>
  <si>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</si>
  <si>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</si>
  <si>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</si>
  <si>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</si>
  <si>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</si>
  <si>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</si>
  <si>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</si>
  <si>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</si>
  <si>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</si>
  <si>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</si>
  <si>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</si>
  <si>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</si>
  <si>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</si>
  <si>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</si>
  <si>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</si>
  <si>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</si>
  <si>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</si>
  <si>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</si>
  <si>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</si>
  <si>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</si>
  <si>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</si>
  <si>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</si>
  <si>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</si>
  <si>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</si>
  <si>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</si>
  <si>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</si>
  <si>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</si>
  <si>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</si>
  <si>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</si>
  <si>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</si>
  <si>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</si>
  <si>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</si>
  <si>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</si>
  <si>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</si>
  <si>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</si>
  <si>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</si>
  <si>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</si>
  <si>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</si>
  <si>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</si>
  <si>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</si>
  <si>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</si>
  <si>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</si>
  <si>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</si>
  <si>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</si>
  <si>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</si>
  <si>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</si>
  <si>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</si>
  <si>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</si>
  <si>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</si>
  <si>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</si>
  <si>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</si>
  <si>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</si>
  <si>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</si>
  <si>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</si>
  <si>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</si>
  <si>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</si>
  <si>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</si>
  <si>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</si>
  <si>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</si>
  <si>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</si>
  <si>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</si>
  <si>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都農町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</si>
  <si>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</si>
  <si>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</si>
  <si>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</si>
  <si>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</si>
  <si>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</si>
  <si>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</si>
  <si>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</si>
  <si>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</si>
  <si>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</si>
  <si>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</si>
  <si>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</si>
  <si>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黒字傾向ですが、今後給水人口の減少等が予想されることから、経営の健全性を高めるため有収率の向上、費用削減等の経営改善に努めていく必要があります。また、上水との統合が近いことから、優先順位をつけ老朽化施設の計画的な更新を進めていくことが必要です。</t>
    <rPh sb="0" eb="3">
      <t>シュウエキテキ</t>
    </rPh>
    <rPh sb="3" eb="5">
      <t>シュウシ</t>
    </rPh>
    <rPh sb="5" eb="7">
      <t>ヒリツ</t>
    </rPh>
    <rPh sb="9" eb="11">
      <t>クロジ</t>
    </rPh>
    <rPh sb="11" eb="13">
      <t>ケイコウ</t>
    </rPh>
    <rPh sb="17" eb="19">
      <t>コンゴ</t>
    </rPh>
    <rPh sb="19" eb="21">
      <t>キュウスイ</t>
    </rPh>
    <rPh sb="21" eb="23">
      <t>ジンコウ</t>
    </rPh>
    <rPh sb="24" eb="25">
      <t>ゲン</t>
    </rPh>
    <rPh sb="25" eb="26">
      <t>ショウ</t>
    </rPh>
    <rPh sb="26" eb="27">
      <t>トウ</t>
    </rPh>
    <rPh sb="28" eb="30">
      <t>ヨソウ</t>
    </rPh>
    <rPh sb="38" eb="40">
      <t>ケイエイ</t>
    </rPh>
    <rPh sb="50" eb="51">
      <t>ユウ</t>
    </rPh>
    <rPh sb="51" eb="52">
      <t>シュウ</t>
    </rPh>
    <rPh sb="52" eb="53">
      <t>リツ</t>
    </rPh>
    <rPh sb="54" eb="56">
      <t>コウジョウ</t>
    </rPh>
    <rPh sb="57" eb="59">
      <t>ヒヨウ</t>
    </rPh>
    <rPh sb="59" eb="61">
      <t>サクゲン</t>
    </rPh>
    <rPh sb="61" eb="62">
      <t>トウ</t>
    </rPh>
    <rPh sb="63" eb="65">
      <t>ケイエイ</t>
    </rPh>
    <rPh sb="65" eb="67">
      <t>カイゼン</t>
    </rPh>
    <rPh sb="68" eb="69">
      <t>ツト</t>
    </rPh>
    <rPh sb="73" eb="75">
      <t>ヒツヨウ</t>
    </rPh>
    <rPh sb="84" eb="86">
      <t>ジョウスイ</t>
    </rPh>
    <rPh sb="88" eb="90">
      <t>トウゴウ</t>
    </rPh>
    <rPh sb="91" eb="92">
      <t>チカ</t>
    </rPh>
    <rPh sb="98" eb="102">
      <t>ユウセンジュンイ</t>
    </rPh>
    <rPh sb="105" eb="107">
      <t>ロウキュウ</t>
    </rPh>
    <rPh sb="107" eb="108">
      <t>カ</t>
    </rPh>
    <rPh sb="108" eb="110">
      <t>シセツ</t>
    </rPh>
    <rPh sb="111" eb="114">
      <t>ケイカクテキ</t>
    </rPh>
    <rPh sb="115" eb="117">
      <t>コウシン</t>
    </rPh>
    <rPh sb="118" eb="119">
      <t>スス</t>
    </rPh>
    <rPh sb="126" eb="128">
      <t>ヒツヨウ</t>
    </rPh>
    <phoneticPr fontId="4"/>
  </si>
  <si>
    <t>　収益的収支比率は黒字であり、現在のところ企業債残高、料金回収率等も改善の方向で推移しており、経営の健全性は確保されています。
　施設の効率性等特に問題はないですが、有収率がやや低いことから、今後漏水調査等を含め経営の効率性の維持に努めていく必要があります。</t>
    <rPh sb="1" eb="4">
      <t>シュウエキテキ</t>
    </rPh>
    <rPh sb="4" eb="6">
      <t>シュウシ</t>
    </rPh>
    <rPh sb="6" eb="8">
      <t>ヒリツ</t>
    </rPh>
    <rPh sb="9" eb="11">
      <t>クロジ</t>
    </rPh>
    <rPh sb="15" eb="17">
      <t>ゲンザイ</t>
    </rPh>
    <rPh sb="21" eb="23">
      <t>キギョウ</t>
    </rPh>
    <rPh sb="23" eb="24">
      <t>サイ</t>
    </rPh>
    <rPh sb="24" eb="25">
      <t>ザン</t>
    </rPh>
    <rPh sb="25" eb="26">
      <t>タカ</t>
    </rPh>
    <rPh sb="27" eb="29">
      <t>リョウキン</t>
    </rPh>
    <rPh sb="29" eb="31">
      <t>カイシュウ</t>
    </rPh>
    <rPh sb="31" eb="32">
      <t>リツ</t>
    </rPh>
    <rPh sb="32" eb="33">
      <t>トウ</t>
    </rPh>
    <rPh sb="34" eb="36">
      <t>カイゼン</t>
    </rPh>
    <rPh sb="37" eb="39">
      <t>ホウコウ</t>
    </rPh>
    <rPh sb="40" eb="42">
      <t>スイイ</t>
    </rPh>
    <rPh sb="47" eb="49">
      <t>ケイエイ</t>
    </rPh>
    <rPh sb="50" eb="53">
      <t>ケンゼンセイ</t>
    </rPh>
    <rPh sb="54" eb="56">
      <t>カクホ</t>
    </rPh>
    <rPh sb="65" eb="67">
      <t>シセツ</t>
    </rPh>
    <rPh sb="68" eb="70">
      <t>コウリツ</t>
    </rPh>
    <rPh sb="70" eb="71">
      <t>セイ</t>
    </rPh>
    <rPh sb="71" eb="72">
      <t>トウ</t>
    </rPh>
    <rPh sb="72" eb="73">
      <t>トク</t>
    </rPh>
    <rPh sb="74" eb="76">
      <t>モンダイ</t>
    </rPh>
    <rPh sb="83" eb="84">
      <t>ユウ</t>
    </rPh>
    <rPh sb="84" eb="85">
      <t>シュウ</t>
    </rPh>
    <rPh sb="85" eb="86">
      <t>リツ</t>
    </rPh>
    <rPh sb="89" eb="90">
      <t>ヒク</t>
    </rPh>
    <rPh sb="96" eb="98">
      <t>コンゴ</t>
    </rPh>
    <rPh sb="98" eb="100">
      <t>ロウスイ</t>
    </rPh>
    <rPh sb="100" eb="102">
      <t>チョウサ</t>
    </rPh>
    <rPh sb="102" eb="103">
      <t>トウ</t>
    </rPh>
    <rPh sb="104" eb="105">
      <t>フク</t>
    </rPh>
    <rPh sb="106" eb="108">
      <t>ケイエイ</t>
    </rPh>
    <rPh sb="109" eb="112">
      <t>コウリツセイ</t>
    </rPh>
    <rPh sb="113" eb="115">
      <t>イジ</t>
    </rPh>
    <rPh sb="116" eb="117">
      <t>ツト</t>
    </rPh>
    <rPh sb="121" eb="123">
      <t>ヒツヨウ</t>
    </rPh>
    <phoneticPr fontId="4"/>
  </si>
  <si>
    <t>耐用年数を過ぎた施設等は現在は無い状況ですが、耐用年数に近い送配水施設等の老朽化対策において、その年次的な更新率が低い現況となっています。特に消火栓、バルブ等の付属設備においては経年劣化が進んでいることから早急な更新が求められます。今後上水道との統合を視野に、財源の確保等経営改善に努めながら、優先順位をたて更新を行っていくことが必要です。</t>
    <rPh sb="0" eb="2">
      <t>タイヨウ</t>
    </rPh>
    <rPh sb="2" eb="4">
      <t>ネンスウ</t>
    </rPh>
    <rPh sb="5" eb="6">
      <t>ス</t>
    </rPh>
    <rPh sb="8" eb="10">
      <t>シセツ</t>
    </rPh>
    <rPh sb="10" eb="11">
      <t>トウ</t>
    </rPh>
    <rPh sb="12" eb="14">
      <t>ゲンザイ</t>
    </rPh>
    <rPh sb="15" eb="16">
      <t>ナ</t>
    </rPh>
    <rPh sb="17" eb="19">
      <t>ジョウキョウ</t>
    </rPh>
    <rPh sb="23" eb="25">
      <t>タイヨウ</t>
    </rPh>
    <rPh sb="25" eb="27">
      <t>ネンスウ</t>
    </rPh>
    <rPh sb="28" eb="29">
      <t>チカ</t>
    </rPh>
    <rPh sb="30" eb="31">
      <t>ソウ</t>
    </rPh>
    <rPh sb="31" eb="33">
      <t>ハイスイ</t>
    </rPh>
    <rPh sb="33" eb="35">
      <t>シセツ</t>
    </rPh>
    <rPh sb="35" eb="36">
      <t>トウ</t>
    </rPh>
    <rPh sb="37" eb="39">
      <t>ロウキュウ</t>
    </rPh>
    <rPh sb="39" eb="40">
      <t>カ</t>
    </rPh>
    <rPh sb="40" eb="42">
      <t>タイサク</t>
    </rPh>
    <rPh sb="49" eb="51">
      <t>ネンジ</t>
    </rPh>
    <rPh sb="51" eb="52">
      <t>テキ</t>
    </rPh>
    <rPh sb="53" eb="55">
      <t>コウシン</t>
    </rPh>
    <rPh sb="55" eb="56">
      <t>リツ</t>
    </rPh>
    <rPh sb="57" eb="58">
      <t>ヒク</t>
    </rPh>
    <rPh sb="59" eb="61">
      <t>ゲンキョウ</t>
    </rPh>
    <rPh sb="69" eb="70">
      <t>トク</t>
    </rPh>
    <rPh sb="71" eb="74">
      <t>ショウカセン</t>
    </rPh>
    <rPh sb="78" eb="79">
      <t>トウ</t>
    </rPh>
    <rPh sb="80" eb="82">
      <t>フゾク</t>
    </rPh>
    <rPh sb="82" eb="84">
      <t>セツビ</t>
    </rPh>
    <rPh sb="89" eb="91">
      <t>ケイネン</t>
    </rPh>
    <rPh sb="91" eb="93">
      <t>レッカ</t>
    </rPh>
    <rPh sb="94" eb="95">
      <t>スス</t>
    </rPh>
    <rPh sb="103" eb="105">
      <t>ソウキュウ</t>
    </rPh>
    <rPh sb="106" eb="108">
      <t>コウシン</t>
    </rPh>
    <rPh sb="109" eb="110">
      <t>モト</t>
    </rPh>
    <rPh sb="116" eb="118">
      <t>コンゴ</t>
    </rPh>
    <rPh sb="126" eb="128">
      <t>シヤ</t>
    </rPh>
    <rPh sb="130" eb="132">
      <t>ザイゲン</t>
    </rPh>
    <rPh sb="133" eb="135">
      <t>カクホ</t>
    </rPh>
    <rPh sb="135" eb="136">
      <t>トウ</t>
    </rPh>
    <rPh sb="136" eb="138">
      <t>ケイエイ</t>
    </rPh>
    <rPh sb="138" eb="140">
      <t>カイゼン</t>
    </rPh>
    <rPh sb="141" eb="142">
      <t>ツト</t>
    </rPh>
    <rPh sb="147" eb="149">
      <t>ユウセン</t>
    </rPh>
    <rPh sb="149" eb="151">
      <t>ジュンイ</t>
    </rPh>
    <rPh sb="154" eb="156">
      <t>コウシン</t>
    </rPh>
    <rPh sb="157" eb="158">
      <t>オコナ</t>
    </rPh>
    <rPh sb="165" eb="1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</si>
</sst>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827008"/>
        <c:axId val="449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44827008"/>
        <c:axId val="44948864"/>
      </c:lineChart>
      <c:dateAx>
        <c:axId val="44827008"/>
        <c:scaling>
          <c:orientation val="minMax"/>
        </c:scaling>
        <c:delete val="1"/>
        <c:axPos val="b"/>
        <c:numFmt formatCode="ge" sourceLinked="1"/>
        <c:majorTickMark val="none"/>
        <c:minorTickMark val="none"/>
        <c:tickLblPos val="none"/>
        <c:crossAx val="44948864"/>
        <c:crosses val="autoZero"/>
        <c:auto val="1"/>
        <c:lblOffset val="100"/>
        <c:baseTimeUnit val="years"/>
      </c:dateAx>
      <c:valAx>
        <c:axId val="449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92.39</c:v>
                </c:pt>
                <c:pt idx="1">
                  <c:v>93.77</c:v>
                </c:pt>
                <c:pt idx="2">
                  <c:v>90.03</c:v>
                </c:pt>
                <c:pt idx="3">
                  <c:v>96.99</c:v>
                </c:pt>
                <c:pt idx="4">
                  <c:v>89.14</c:v>
                </c:pt>
              </c:numCache>
            </c:numRef>
          </c:val>
        </c:ser>
        <c:dLbls>
          <c:showLegendKey val="0"/>
          <c:showVal val="0"/>
          <c:showCatName val="0"/>
          <c:showSerName val="0"/>
          <c:showPercent val="0"/>
          <c:showBubbleSize val="0"/>
        </c:dLbls>
        <c:gapWidth val="150"/>
        <c:axId val="83939328"/>
        <c:axId val="839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3939328"/>
        <c:axId val="83941248"/>
      </c:lineChart>
      <c:dateAx>
        <c:axId val="83939328"/>
        <c:scaling>
          <c:orientation val="minMax"/>
        </c:scaling>
        <c:delete val="1"/>
        <c:axPos val="b"/>
        <c:numFmt formatCode="ge" sourceLinked="1"/>
        <c:majorTickMark val="none"/>
        <c:minorTickMark val="none"/>
        <c:tickLblPos val="none"/>
        <c:crossAx val="83941248"/>
        <c:crosses val="autoZero"/>
        <c:auto val="1"/>
        <c:lblOffset val="100"/>
        <c:baseTimeUnit val="years"/>
      </c:dateAx>
      <c:valAx>
        <c:axId val="839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85.33</c:v>
                </c:pt>
                <c:pt idx="1">
                  <c:v>85.47</c:v>
                </c:pt>
                <c:pt idx="2">
                  <c:v>88.27</c:v>
                </c:pt>
                <c:pt idx="3">
                  <c:v>81.5</c:v>
                </c:pt>
                <c:pt idx="4">
                  <c:v>87.58</c:v>
                </c:pt>
              </c:numCache>
            </c:numRef>
          </c:val>
        </c:ser>
        <c:dLbls>
          <c:showLegendKey val="0"/>
          <c:showVal val="0"/>
          <c:showCatName val="0"/>
          <c:showSerName val="0"/>
          <c:showPercent val="0"/>
          <c:showBubbleSize val="0"/>
        </c:dLbls>
        <c:gapWidth val="150"/>
        <c:axId val="85106048"/>
        <c:axId val="851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5106048"/>
        <c:axId val="85112320"/>
      </c:lineChart>
      <c:dateAx>
        <c:axId val="85106048"/>
        <c:scaling>
          <c:orientation val="minMax"/>
        </c:scaling>
        <c:delete val="1"/>
        <c:axPos val="b"/>
        <c:numFmt formatCode="ge" sourceLinked="1"/>
        <c:majorTickMark val="none"/>
        <c:minorTickMark val="none"/>
        <c:tickLblPos val="none"/>
        <c:crossAx val="85112320"/>
        <c:crosses val="autoZero"/>
        <c:auto val="1"/>
        <c:lblOffset val="100"/>
        <c:baseTimeUnit val="years"/>
      </c:dateAx>
      <c:valAx>
        <c:axId val="851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84.09</c:v>
                </c:pt>
                <c:pt idx="1">
                  <c:v>89.69</c:v>
                </c:pt>
                <c:pt idx="2">
                  <c:v>98.59</c:v>
                </c:pt>
                <c:pt idx="3">
                  <c:v>130.66</c:v>
                </c:pt>
                <c:pt idx="4">
                  <c:v>155.78</c:v>
                </c:pt>
              </c:numCache>
            </c:numRef>
          </c:val>
        </c:ser>
        <c:dLbls>
          <c:showLegendKey val="0"/>
          <c:showVal val="0"/>
          <c:showCatName val="0"/>
          <c:showSerName val="0"/>
          <c:showPercent val="0"/>
          <c:showBubbleSize val="0"/>
        </c:dLbls>
        <c:gapWidth val="150"/>
        <c:axId val="44841984"/>
        <c:axId val="448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44841984"/>
        <c:axId val="44864640"/>
      </c:lineChart>
      <c:dateAx>
        <c:axId val="44841984"/>
        <c:scaling>
          <c:orientation val="minMax"/>
        </c:scaling>
        <c:delete val="1"/>
        <c:axPos val="b"/>
        <c:numFmt formatCode="ge" sourceLinked="1"/>
        <c:majorTickMark val="none"/>
        <c:minorTickMark val="none"/>
        <c:tickLblPos val="none"/>
        <c:crossAx val="44864640"/>
        <c:crosses val="autoZero"/>
        <c:auto val="1"/>
        <c:lblOffset val="100"/>
        <c:baseTimeUnit val="years"/>
      </c:dateAx>
      <c:valAx>
        <c:axId val="448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90752"/>
        <c:axId val="454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90752"/>
        <c:axId val="45490944"/>
      </c:lineChart>
      <c:dateAx>
        <c:axId val="44890752"/>
        <c:scaling>
          <c:orientation val="minMax"/>
        </c:scaling>
        <c:delete val="1"/>
        <c:axPos val="b"/>
        <c:numFmt formatCode="ge" sourceLinked="1"/>
        <c:majorTickMark val="none"/>
        <c:minorTickMark val="none"/>
        <c:tickLblPos val="none"/>
        <c:crossAx val="45490944"/>
        <c:crosses val="autoZero"/>
        <c:auto val="1"/>
        <c:lblOffset val="100"/>
        <c:baseTimeUnit val="years"/>
      </c:dateAx>
      <c:valAx>
        <c:axId val="454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533440"/>
        <c:axId val="455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533440"/>
        <c:axId val="45539712"/>
      </c:lineChart>
      <c:dateAx>
        <c:axId val="45533440"/>
        <c:scaling>
          <c:orientation val="minMax"/>
        </c:scaling>
        <c:delete val="1"/>
        <c:axPos val="b"/>
        <c:numFmt formatCode="ge" sourceLinked="1"/>
        <c:majorTickMark val="none"/>
        <c:minorTickMark val="none"/>
        <c:tickLblPos val="none"/>
        <c:crossAx val="45539712"/>
        <c:crosses val="autoZero"/>
        <c:auto val="1"/>
        <c:lblOffset val="100"/>
        <c:baseTimeUnit val="years"/>
      </c:dateAx>
      <c:valAx>
        <c:axId val="455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625344"/>
        <c:axId val="456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625344"/>
        <c:axId val="45627264"/>
      </c:lineChart>
      <c:dateAx>
        <c:axId val="45625344"/>
        <c:scaling>
          <c:orientation val="minMax"/>
        </c:scaling>
        <c:delete val="1"/>
        <c:axPos val="b"/>
        <c:numFmt formatCode="ge" sourceLinked="1"/>
        <c:majorTickMark val="none"/>
        <c:minorTickMark val="none"/>
        <c:tickLblPos val="none"/>
        <c:crossAx val="45627264"/>
        <c:crosses val="autoZero"/>
        <c:auto val="1"/>
        <c:lblOffset val="100"/>
        <c:baseTimeUnit val="years"/>
      </c:dateAx>
      <c:valAx>
        <c:axId val="456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639936"/>
        <c:axId val="456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639936"/>
        <c:axId val="45670784"/>
      </c:lineChart>
      <c:dateAx>
        <c:axId val="45639936"/>
        <c:scaling>
          <c:orientation val="minMax"/>
        </c:scaling>
        <c:delete val="1"/>
        <c:axPos val="b"/>
        <c:numFmt formatCode="ge" sourceLinked="1"/>
        <c:majorTickMark val="none"/>
        <c:minorTickMark val="none"/>
        <c:tickLblPos val="none"/>
        <c:crossAx val="45670784"/>
        <c:crosses val="autoZero"/>
        <c:auto val="1"/>
        <c:lblOffset val="100"/>
        <c:baseTimeUnit val="years"/>
      </c:dateAx>
      <c:valAx>
        <c:axId val="456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146.36000000000001</c:v>
                </c:pt>
                <c:pt idx="1">
                  <c:v>89.32</c:v>
                </c:pt>
                <c:pt idx="2">
                  <c:v>41.74</c:v>
                </c:pt>
                <c:pt idx="3">
                  <c:v>28.96</c:v>
                </c:pt>
                <c:pt idx="4">
                  <c:v>21.87</c:v>
                </c:pt>
              </c:numCache>
            </c:numRef>
          </c:val>
        </c:ser>
        <c:dLbls>
          <c:showLegendKey val="0"/>
          <c:showVal val="0"/>
          <c:showCatName val="0"/>
          <c:showSerName val="0"/>
          <c:showPercent val="0"/>
          <c:showBubbleSize val="0"/>
        </c:dLbls>
        <c:gapWidth val="150"/>
        <c:axId val="46094208"/>
        <c:axId val="461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46094208"/>
        <c:axId val="46108672"/>
      </c:lineChart>
      <c:dateAx>
        <c:axId val="46094208"/>
        <c:scaling>
          <c:orientation val="minMax"/>
        </c:scaling>
        <c:delete val="1"/>
        <c:axPos val="b"/>
        <c:numFmt formatCode="ge" sourceLinked="1"/>
        <c:majorTickMark val="none"/>
        <c:minorTickMark val="none"/>
        <c:tickLblPos val="none"/>
        <c:crossAx val="46108672"/>
        <c:crosses val="autoZero"/>
        <c:auto val="1"/>
        <c:lblOffset val="100"/>
        <c:baseTimeUnit val="years"/>
      </c:dateAx>
      <c:valAx>
        <c:axId val="461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84.78</c:v>
                </c:pt>
                <c:pt idx="1">
                  <c:v>86.36</c:v>
                </c:pt>
                <c:pt idx="2">
                  <c:v>86.43</c:v>
                </c:pt>
                <c:pt idx="3">
                  <c:v>128.99</c:v>
                </c:pt>
                <c:pt idx="4">
                  <c:v>155.11000000000001</c:v>
                </c:pt>
              </c:numCache>
            </c:numRef>
          </c:val>
        </c:ser>
        <c:dLbls>
          <c:showLegendKey val="0"/>
          <c:showVal val="0"/>
          <c:showCatName val="0"/>
          <c:showSerName val="0"/>
          <c:showPercent val="0"/>
          <c:showBubbleSize val="0"/>
        </c:dLbls>
        <c:gapWidth val="150"/>
        <c:axId val="46134784"/>
        <c:axId val="461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46134784"/>
        <c:axId val="46136704"/>
      </c:lineChart>
      <c:dateAx>
        <c:axId val="46134784"/>
        <c:scaling>
          <c:orientation val="minMax"/>
        </c:scaling>
        <c:delete val="1"/>
        <c:axPos val="b"/>
        <c:numFmt formatCode="ge" sourceLinked="1"/>
        <c:majorTickMark val="none"/>
        <c:minorTickMark val="none"/>
        <c:tickLblPos val="none"/>
        <c:crossAx val="46136704"/>
        <c:crosses val="autoZero"/>
        <c:auto val="1"/>
        <c:lblOffset val="100"/>
        <c:baseTimeUnit val="years"/>
      </c:dateAx>
      <c:valAx>
        <c:axId val="461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187.56</c:v>
                </c:pt>
                <c:pt idx="1">
                  <c:v>182.49</c:v>
                </c:pt>
                <c:pt idx="2">
                  <c:v>179.17</c:v>
                </c:pt>
                <c:pt idx="3">
                  <c:v>119.74</c:v>
                </c:pt>
                <c:pt idx="4">
                  <c:v>102.58</c:v>
                </c:pt>
              </c:numCache>
            </c:numRef>
          </c:val>
        </c:ser>
        <c:dLbls>
          <c:showLegendKey val="0"/>
          <c:showVal val="0"/>
          <c:showCatName val="0"/>
          <c:showSerName val="0"/>
          <c:showPercent val="0"/>
          <c:showBubbleSize val="0"/>
        </c:dLbls>
        <c:gapWidth val="150"/>
        <c:axId val="83915520"/>
        <c:axId val="839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3915520"/>
        <c:axId val="83917440"/>
      </c:lineChart>
      <c:dateAx>
        <c:axId val="83915520"/>
        <c:scaling>
          <c:orientation val="minMax"/>
        </c:scaling>
        <c:delete val="1"/>
        <c:axPos val="b"/>
        <c:numFmt formatCode="ge" sourceLinked="1"/>
        <c:majorTickMark val="none"/>
        <c:minorTickMark val="none"/>
        <c:tickLblPos val="none"/>
        <c:crossAx val="83917440"/>
        <c:crosses val="autoZero"/>
        <c:auto val="1"/>
        <c:lblOffset val="100"/>
        <c:baseTimeUnit val="years"/>
      </c:dateAx>
      <c:valAx>
        <c:axId val="839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70" zoomScaleNormal="7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宮崎県　都農町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10991</v>
      </c>
      <c r="AJ8" s="80"/>
      <c r="AK8" s="80"/>
      <c r="AL8" s="80"/>
      <c r="AM8" s="80"/>
      <c r="AN8" s="80"/>
      <c r="AO8" s="80"/>
      <c r="AP8" s="81"/>
      <c r="AQ8" s="56">
        <f>データ!R6</f>
        <v>102.11</v>
      </c>
      <c r="AR8" s="56"/>
      <c r="AS8" s="56"/>
      <c r="AT8" s="56"/>
      <c r="AU8" s="56"/>
      <c r="AV8" s="56"/>
      <c r="AW8" s="56"/>
      <c r="AX8" s="56"/>
      <c r="AY8" s="56">
        <f>データ!S6</f>
        <v>107.64</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23.71</v>
      </c>
      <c r="S10" s="56"/>
      <c r="T10" s="56"/>
      <c r="U10" s="56"/>
      <c r="V10" s="56"/>
      <c r="W10" s="56"/>
      <c r="X10" s="56"/>
      <c r="Y10" s="56"/>
      <c r="Z10" s="64">
        <f>データ!P6</f>
        <v>3564</v>
      </c>
      <c r="AA10" s="64"/>
      <c r="AB10" s="64"/>
      <c r="AC10" s="64"/>
      <c r="AD10" s="64"/>
      <c r="AE10" s="64"/>
      <c r="AF10" s="64"/>
      <c r="AG10" s="64"/>
      <c r="AH10" s="2"/>
      <c r="AI10" s="64">
        <f>データ!T6</f>
        <v>2474</v>
      </c>
      <c r="AJ10" s="64"/>
      <c r="AK10" s="64"/>
      <c r="AL10" s="64"/>
      <c r="AM10" s="64"/>
      <c r="AN10" s="64"/>
      <c r="AO10" s="64"/>
      <c r="AP10" s="64"/>
      <c r="AQ10" s="56">
        <f>データ!U6</f>
        <v>11.16</v>
      </c>
      <c r="AR10" s="56"/>
      <c r="AS10" s="56"/>
      <c r="AT10" s="56"/>
      <c r="AU10" s="56"/>
      <c r="AV10" s="56"/>
      <c r="AW10" s="56"/>
      <c r="AX10" s="56"/>
      <c r="AY10" s="56">
        <f>データ!V6</f>
        <v>221.68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106</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454061</v>
      </c>
      <c r="D6" s="31">
        <f t="shared" si="3"/>
        <v>47</v>
      </c>
      <c r="E6" s="31">
        <f t="shared" si="3"/>
        <v>1</v>
      </c>
      <c r="F6" s="31">
        <f t="shared" si="3"/>
        <v>0</v>
      </c>
      <c r="G6" s="31">
        <f t="shared" si="3"/>
        <v>0</v>
      </c>
      <c r="H6" s="31" t="str">
        <f t="shared" si="3"/>
        <v>宮崎県　都農町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23.71</v>
      </c>
      <c r="P6" s="32">
        <f t="shared" si="3"/>
        <v>3564</v>
      </c>
      <c r="Q6" s="32">
        <f t="shared" si="3"/>
        <v>10991</v>
      </c>
      <c r="R6" s="32">
        <f t="shared" si="3"/>
        <v>102.11</v>
      </c>
      <c r="S6" s="32">
        <f t="shared" si="3"/>
        <v>107.64</v>
      </c>
      <c r="T6" s="32">
        <f t="shared" si="3"/>
        <v>2474</v>
      </c>
      <c r="U6" s="32">
        <f t="shared" si="3"/>
        <v>11.16</v>
      </c>
      <c r="V6" s="32">
        <f t="shared" si="3"/>
        <v>221.68</v>
      </c>
      <c r="W6" s="33">
        <f>IF(W7="",NA(),W7)</f>
        <v>84.09</v>
      </c>
      <c r="X6" s="33">
        <f t="shared" ref="X6:AF6" si="4">IF(X7="",NA(),X7)</f>
        <v>89.69</v>
      </c>
      <c r="Y6" s="33">
        <f t="shared" si="4"/>
        <v>98.59</v>
      </c>
      <c r="Z6" s="33">
        <f t="shared" si="4"/>
        <v>130.66</v>
      </c>
      <c r="AA6" s="33">
        <f t="shared" si="4"/>
        <v>155.78</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146.36000000000001</v>
      </c>
      <c r="BE6" s="33">
        <f t="shared" ref="BE6:BM6" si="7">IF(BE7="",NA(),BE7)</f>
        <v>89.32</v>
      </c>
      <c r="BF6" s="33">
        <f t="shared" si="7"/>
        <v>41.74</v>
      </c>
      <c r="BG6" s="33">
        <f t="shared" si="7"/>
        <v>28.96</v>
      </c>
      <c r="BH6" s="33">
        <f t="shared" si="7"/>
        <v>21.87</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84.78</v>
      </c>
      <c r="BP6" s="33">
        <f t="shared" ref="BP6:BX6" si="8">IF(BP7="",NA(),BP7)</f>
        <v>86.36</v>
      </c>
      <c r="BQ6" s="33">
        <f t="shared" si="8"/>
        <v>86.43</v>
      </c>
      <c r="BR6" s="33">
        <f t="shared" si="8"/>
        <v>128.99</v>
      </c>
      <c r="BS6" s="33">
        <f t="shared" si="8"/>
        <v>155.11000000000001</v>
      </c>
      <c r="BT6" s="33">
        <f t="shared" si="8"/>
        <v>57.51</v>
      </c>
      <c r="BU6" s="33">
        <f t="shared" si="8"/>
        <v>56.46</v>
      </c>
      <c r="BV6" s="33">
        <f t="shared" si="8"/>
        <v>19.77</v>
      </c>
      <c r="BW6" s="33">
        <f t="shared" si="8"/>
        <v>34.25</v>
      </c>
      <c r="BX6" s="33">
        <f t="shared" si="8"/>
        <v>46.48</v>
      </c>
      <c r="BY6" s="32" t="str">
        <f>IF(BY7="","",IF(BY7="-","【-】","【"&amp;SUBSTITUTE(TEXT(BY7,"#,##0.00"),"-","△")&amp;"】"))</f>
        <v>【36.33】</v>
      </c>
      <c r="BZ6" s="33">
        <f>IF(BZ7="",NA(),BZ7)</f>
        <v>187.56</v>
      </c>
      <c r="CA6" s="33">
        <f t="shared" ref="CA6:CI6" si="9">IF(CA7="",NA(),CA7)</f>
        <v>182.49</v>
      </c>
      <c r="CB6" s="33">
        <f t="shared" si="9"/>
        <v>179.17</v>
      </c>
      <c r="CC6" s="33">
        <f t="shared" si="9"/>
        <v>119.74</v>
      </c>
      <c r="CD6" s="33">
        <f t="shared" si="9"/>
        <v>102.58</v>
      </c>
      <c r="CE6" s="33">
        <f t="shared" si="9"/>
        <v>291.83</v>
      </c>
      <c r="CF6" s="33">
        <f t="shared" si="9"/>
        <v>306.49</v>
      </c>
      <c r="CG6" s="33">
        <f t="shared" si="9"/>
        <v>878.73</v>
      </c>
      <c r="CH6" s="33">
        <f t="shared" si="9"/>
        <v>501.18</v>
      </c>
      <c r="CI6" s="33">
        <f t="shared" si="9"/>
        <v>376.61</v>
      </c>
      <c r="CJ6" s="32" t="str">
        <f>IF(CJ7="","",IF(CJ7="-","【-】","【"&amp;SUBSTITUTE(TEXT(CJ7,"#,##0.00"),"-","△")&amp;"】"))</f>
        <v>【476.46】</v>
      </c>
      <c r="CK6" s="33">
        <f>IF(CK7="",NA(),CK7)</f>
        <v>92.39</v>
      </c>
      <c r="CL6" s="33">
        <f t="shared" ref="CL6:CT6" si="10">IF(CL7="",NA(),CL7)</f>
        <v>93.77</v>
      </c>
      <c r="CM6" s="33">
        <f t="shared" si="10"/>
        <v>90.03</v>
      </c>
      <c r="CN6" s="33">
        <f t="shared" si="10"/>
        <v>96.99</v>
      </c>
      <c r="CO6" s="33">
        <f t="shared" si="10"/>
        <v>89.14</v>
      </c>
      <c r="CP6" s="33">
        <f t="shared" si="10"/>
        <v>57.95</v>
      </c>
      <c r="CQ6" s="33">
        <f t="shared" si="10"/>
        <v>58.25</v>
      </c>
      <c r="CR6" s="33">
        <f t="shared" si="10"/>
        <v>57.17</v>
      </c>
      <c r="CS6" s="33">
        <f t="shared" si="10"/>
        <v>57.55</v>
      </c>
      <c r="CT6" s="33">
        <f t="shared" si="10"/>
        <v>57.43</v>
      </c>
      <c r="CU6" s="32" t="str">
        <f>IF(CU7="","",IF(CU7="-","【-】","【"&amp;SUBSTITUTE(TEXT(CU7,"#,##0.00"),"-","△")&amp;"】"))</f>
        <v>【58.19】</v>
      </c>
      <c r="CV6" s="33">
        <f>IF(CV7="",NA(),CV7)</f>
        <v>85.33</v>
      </c>
      <c r="CW6" s="33">
        <f t="shared" ref="CW6:DE6" si="11">IF(CW7="",NA(),CW7)</f>
        <v>85.47</v>
      </c>
      <c r="CX6" s="33">
        <f t="shared" si="11"/>
        <v>88.27</v>
      </c>
      <c r="CY6" s="33">
        <f t="shared" si="11"/>
        <v>81.5</v>
      </c>
      <c r="CZ6" s="33">
        <f t="shared" si="11"/>
        <v>87.58</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454061</v>
      </c>
      <c r="D7" s="35">
        <v>47</v>
      </c>
      <c r="E7" s="35">
        <v>1</v>
      </c>
      <c r="F7" s="35">
        <v>0</v>
      </c>
      <c r="G7" s="35">
        <v>0</v>
      </c>
      <c r="H7" s="35" t="s">
        <v>93</v>
      </c>
      <c r="I7" s="35" t="s">
        <v>94</v>
      </c>
      <c r="J7" s="35" t="s">
        <v>95</v>
      </c>
      <c r="K7" s="35" t="s">
        <v>96</v>
      </c>
      <c r="L7" s="35" t="s">
        <v>97</v>
      </c>
      <c r="M7" s="36" t="s">
        <v>98</v>
      </c>
      <c r="N7" s="36" t="s">
        <v>99</v>
      </c>
      <c r="O7" s="36">
        <v>23.71</v>
      </c>
      <c r="P7" s="36">
        <v>3564</v>
      </c>
      <c r="Q7" s="36">
        <v>10991</v>
      </c>
      <c r="R7" s="36">
        <v>102.11</v>
      </c>
      <c r="S7" s="36">
        <v>107.64</v>
      </c>
      <c r="T7" s="36">
        <v>2474</v>
      </c>
      <c r="U7" s="36">
        <v>11.16</v>
      </c>
      <c r="V7" s="36">
        <v>221.68</v>
      </c>
      <c r="W7" s="36">
        <v>84.09</v>
      </c>
      <c r="X7" s="36">
        <v>89.69</v>
      </c>
      <c r="Y7" s="36">
        <v>98.59</v>
      </c>
      <c r="Z7" s="36">
        <v>130.66</v>
      </c>
      <c r="AA7" s="36">
        <v>155.78</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146.36000000000001</v>
      </c>
      <c r="BE7" s="36">
        <v>89.32</v>
      </c>
      <c r="BF7" s="36">
        <v>41.74</v>
      </c>
      <c r="BG7" s="36">
        <v>28.96</v>
      </c>
      <c r="BH7" s="36">
        <v>21.87</v>
      </c>
      <c r="BI7" s="36">
        <v>1137.3599999999999</v>
      </c>
      <c r="BJ7" s="36">
        <v>1124.6400000000001</v>
      </c>
      <c r="BK7" s="36">
        <v>1108.26</v>
      </c>
      <c r="BL7" s="36">
        <v>1113.76</v>
      </c>
      <c r="BM7" s="36">
        <v>1125.69</v>
      </c>
      <c r="BN7" s="36">
        <v>1239.32</v>
      </c>
      <c r="BO7" s="36">
        <v>84.78</v>
      </c>
      <c r="BP7" s="36">
        <v>86.36</v>
      </c>
      <c r="BQ7" s="36">
        <v>86.43</v>
      </c>
      <c r="BR7" s="36">
        <v>128.99</v>
      </c>
      <c r="BS7" s="36">
        <v>155.11000000000001</v>
      </c>
      <c r="BT7" s="36">
        <v>57.51</v>
      </c>
      <c r="BU7" s="36">
        <v>56.46</v>
      </c>
      <c r="BV7" s="36">
        <v>19.77</v>
      </c>
      <c r="BW7" s="36">
        <v>34.25</v>
      </c>
      <c r="BX7" s="36">
        <v>46.48</v>
      </c>
      <c r="BY7" s="36">
        <v>36.33</v>
      </c>
      <c r="BZ7" s="36">
        <v>187.56</v>
      </c>
      <c r="CA7" s="36">
        <v>182.49</v>
      </c>
      <c r="CB7" s="36">
        <v>179.17</v>
      </c>
      <c r="CC7" s="36">
        <v>119.74</v>
      </c>
      <c r="CD7" s="36">
        <v>102.58</v>
      </c>
      <c r="CE7" s="36">
        <v>291.83</v>
      </c>
      <c r="CF7" s="36">
        <v>306.49</v>
      </c>
      <c r="CG7" s="36">
        <v>878.73</v>
      </c>
      <c r="CH7" s="36">
        <v>501.18</v>
      </c>
      <c r="CI7" s="36">
        <v>376.61</v>
      </c>
      <c r="CJ7" s="36">
        <v>476.46</v>
      </c>
      <c r="CK7" s="36">
        <v>92.39</v>
      </c>
      <c r="CL7" s="36">
        <v>93.77</v>
      </c>
      <c r="CM7" s="36">
        <v>90.03</v>
      </c>
      <c r="CN7" s="36">
        <v>96.99</v>
      </c>
      <c r="CO7" s="36">
        <v>89.14</v>
      </c>
      <c r="CP7" s="36">
        <v>57.95</v>
      </c>
      <c r="CQ7" s="36">
        <v>58.25</v>
      </c>
      <c r="CR7" s="36">
        <v>57.17</v>
      </c>
      <c r="CS7" s="36">
        <v>57.55</v>
      </c>
      <c r="CT7" s="36">
        <v>57.43</v>
      </c>
      <c r="CU7" s="36">
        <v>58.19</v>
      </c>
      <c r="CV7" s="36">
        <v>85.33</v>
      </c>
      <c r="CW7" s="36">
        <v>85.47</v>
      </c>
      <c r="CX7" s="36">
        <v>88.27</v>
      </c>
      <c r="CY7" s="36">
        <v>81.5</v>
      </c>
      <c r="CZ7" s="36">
        <v>87.58</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2016-03-08T01:00:37Z</cp:lastPrinted>
  <dcterms:created xsi:type="dcterms:W3CDTF">2016-01-18T05:07:43Z</dcterms:created>
  <dcterms:modified xsi:type="dcterms:W3CDTF">2016-03-08T01:58:39Z</dcterms:modified>
</cp:coreProperties>
</file>