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4525"/>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<sst xmlns="http://schemas.openxmlformats.org/spreadsheetml/2006/main" count="218" uniqueCount="108">
  <si>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</si>
  <si>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</si>
  <si>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</si>
  <si>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</si>
  <si>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</si>
  <si>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</si>
  <si>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</si>
  <si>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</si>
  <si>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</si>
  <si>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</si>
  <si>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</si>
  <si>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</si>
  <si>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</si>
  <si>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</si>
  <si>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</si>
  <si>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</si>
  <si>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</si>
  <si>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</si>
  <si>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</si>
  <si>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</si>
  <si>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</si>
  <si>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</si>
  <si>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</si>
  <si>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</si>
  <si>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</si>
  <si>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</si>
  <si>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</si>
  <si>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</si>
  <si>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</si>
  <si>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</si>
  <si>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</si>
  <si>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</si>
  <si>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</si>
  <si>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</si>
  <si>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</si>
  <si>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</si>
  <si>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</si>
  <si>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</si>
  <si>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</si>
  <si>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</si>
  <si>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</si>
  <si>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</si>
  <si>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</si>
  <si>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</si>
  <si>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</si>
  <si>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</si>
  <si>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</si>
  <si>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</si>
  <si>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</si>
  <si>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</si>
  <si>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</si>
  <si>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</si>
  <si>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</si>
  <si>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</si>
  <si>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</si>
  <si>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</si>
  <si>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</si>
  <si>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</si>
  <si>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</si>
  <si>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</si>
  <si>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</si>
  <si>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</si>
  <si>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</si>
  <si>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</si>
  <si>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</si>
  <si>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</si>
  <si>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</si>
  <si>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</si>
  <si>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</si>
  <si>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</si>
  <si>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</si>
  <si>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</si>
  <si>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</si>
  <si>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</si>
  <si>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</si>
  <si>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</si>
  <si>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</si>
  <si>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</si>
  <si>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</si>
  <si>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</si>
  <si>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</si>
  <si>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</si>
  <si>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</si>
  <si>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</si>
  <si>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</si>
  <si>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</si>
  <si>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</si>
  <si>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</si>
  <si>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</si>
  <si>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</si>
  <si>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</si>
  <si>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</si>
  <si>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</si>
  <si>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諸塚村</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</si>
  <si>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</si>
  <si>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</si>
  <si>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</si>
  <si>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</si>
  <si>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</si>
  <si>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</si>
  <si>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</si>
  <si>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</si>
  <si>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</si>
  <si>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</si>
  <si>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</si>
  <si>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施設利用率及び有収率については比較的高水準で推移しているため評価できるが、収益的収支比率や料金回収率によると、収益のほとんどが一般会計繰入金によるものと分析できる。
　しかし、企業債残高対給水収益比率は年々減少傾向にあり、今後会計の負担軽減が見込まれる。
　老朽化についても、稼働からの経年劣化が進む中、更新の検討も必要であるが、給水人口の推移も注視し、事業規模や施設・管路の維持に努めていきたい。また、老朽化に対応するため、限られた財源の中で優先順位をつけた更新計画を検討する必要がある。</t>
    <rPh sb="1" eb="3">
      <t>シセツ</t>
    </rPh>
    <rPh sb="3" eb="6">
      <t>リヨウリツ</t>
    </rPh>
    <rPh sb="6" eb="7">
      <t>オヨ</t>
    </rPh>
    <rPh sb="8" eb="10">
      <t>ユウシュウ</t>
    </rPh>
    <rPh sb="10" eb="11">
      <t>リツ</t>
    </rPh>
    <rPh sb="16" eb="19">
      <t>ヒカクテキ</t>
    </rPh>
    <rPh sb="19" eb="22">
      <t>コウスイジュン</t>
    </rPh>
    <rPh sb="23" eb="25">
      <t>スイイ</t>
    </rPh>
    <rPh sb="31" eb="33">
      <t>ヒョウカ</t>
    </rPh>
    <rPh sb="38" eb="41">
      <t>シュウエキテキ</t>
    </rPh>
    <rPh sb="41" eb="43">
      <t>シュウシ</t>
    </rPh>
    <rPh sb="43" eb="45">
      <t>ヒリツ</t>
    </rPh>
    <rPh sb="46" eb="48">
      <t>リョウキン</t>
    </rPh>
    <rPh sb="48" eb="51">
      <t>カイシュウリツ</t>
    </rPh>
    <rPh sb="56" eb="58">
      <t>シュウエキ</t>
    </rPh>
    <rPh sb="64" eb="66">
      <t>イッパン</t>
    </rPh>
    <rPh sb="66" eb="68">
      <t>カイケイ</t>
    </rPh>
    <rPh sb="68" eb="71">
      <t>クリイレキン</t>
    </rPh>
    <rPh sb="77" eb="79">
      <t>ブンセキ</t>
    </rPh>
    <rPh sb="89" eb="92">
      <t>キギョウサイ</t>
    </rPh>
    <rPh sb="92" eb="94">
      <t>ザンダカ</t>
    </rPh>
    <rPh sb="94" eb="95">
      <t>タイ</t>
    </rPh>
    <rPh sb="95" eb="97">
      <t>キュウスイ</t>
    </rPh>
    <rPh sb="97" eb="99">
      <t>シュウエキ</t>
    </rPh>
    <rPh sb="99" eb="101">
      <t>ヒリツ</t>
    </rPh>
    <rPh sb="102" eb="104">
      <t>ネンネン</t>
    </rPh>
    <rPh sb="104" eb="106">
      <t>ゲンショウ</t>
    </rPh>
    <rPh sb="106" eb="108">
      <t>ケイコウ</t>
    </rPh>
    <rPh sb="112" eb="114">
      <t>コンゴ</t>
    </rPh>
    <rPh sb="114" eb="116">
      <t>カイケイ</t>
    </rPh>
    <rPh sb="117" eb="119">
      <t>フタン</t>
    </rPh>
    <rPh sb="119" eb="121">
      <t>ケイゲン</t>
    </rPh>
    <rPh sb="122" eb="124">
      <t>ミコ</t>
    </rPh>
    <rPh sb="130" eb="132">
      <t>ロウキュウ</t>
    </rPh>
    <rPh sb="132" eb="133">
      <t>カ</t>
    </rPh>
    <rPh sb="139" eb="141">
      <t>カドウ</t>
    </rPh>
    <rPh sb="144" eb="146">
      <t>ケイネン</t>
    </rPh>
    <rPh sb="146" eb="148">
      <t>レッカ</t>
    </rPh>
    <rPh sb="149" eb="150">
      <t>スス</t>
    </rPh>
    <rPh sb="151" eb="152">
      <t>ナカ</t>
    </rPh>
    <rPh sb="153" eb="155">
      <t>コウシン</t>
    </rPh>
    <rPh sb="156" eb="158">
      <t>ケントウ</t>
    </rPh>
    <rPh sb="159" eb="161">
      <t>ヒツヨウ</t>
    </rPh>
    <rPh sb="166" eb="168">
      <t>キュウスイ</t>
    </rPh>
    <rPh sb="168" eb="170">
      <t>ジンコウ</t>
    </rPh>
    <rPh sb="171" eb="173">
      <t>スイイ</t>
    </rPh>
    <rPh sb="174" eb="176">
      <t>チュウシ</t>
    </rPh>
    <rPh sb="178" eb="180">
      <t>ジギョウ</t>
    </rPh>
    <rPh sb="180" eb="182">
      <t>キボ</t>
    </rPh>
    <rPh sb="183" eb="185">
      <t>シセツ</t>
    </rPh>
    <rPh sb="186" eb="188">
      <t>カンロ</t>
    </rPh>
    <rPh sb="189" eb="191">
      <t>イジ</t>
    </rPh>
    <rPh sb="192" eb="193">
      <t>ツト</t>
    </rPh>
    <rPh sb="203" eb="206">
      <t>ロウキュウカ</t>
    </rPh>
    <rPh sb="207" eb="209">
      <t>タイオウ</t>
    </rPh>
    <rPh sb="214" eb="215">
      <t>カギ</t>
    </rPh>
    <rPh sb="218" eb="220">
      <t>ザイゲン</t>
    </rPh>
    <rPh sb="221" eb="222">
      <t>ナカ</t>
    </rPh>
    <rPh sb="223" eb="225">
      <t>ユウセン</t>
    </rPh>
    <rPh sb="225" eb="227">
      <t>ジュンイ</t>
    </rPh>
    <rPh sb="231" eb="233">
      <t>コウシン</t>
    </rPh>
    <rPh sb="233" eb="235">
      <t>ケイカク</t>
    </rPh>
    <rPh sb="236" eb="238">
      <t>ケントウ</t>
    </rPh>
    <rPh sb="240" eb="242">
      <t>ヒツヨウ</t>
    </rPh>
    <phoneticPr fontId="4"/>
  </si>
  <si>
    <t>・「①収益的収支比率」に関しては、年度毎にばらつきはあるものの、ほぼ50%を推移している状態であり、いずれも類似団体平均を下回っている状態である。これについては、経営の健全性が保たれているとは言えない状態である。「⑤料金回収率」も30%以下と平均値を下回る状態が続いており、一般会計からの繰入金に依存している側面が現れている。しかし、「⑤料金回収率」がほぼ横ばいであると言うことは、最低限の安定した収益は確保できていると評価できる。
・「④企業債残高対給水収益比率」に関しては、年度を追う毎に右肩下がりに推移しており、今後類似団体平均値を下回ることが予測される。これに関しても、水準としては低いものの、安定している「⑤料金回収率」を維持しつつ更なる削減に努めていきたい。
・「⑦施設利用率」については50～80%と年度によってばらつきはあるものの、全施設活用されているところから評価でき,「⑧有収率」については100%を維持できているところから評価できる。経営の効率性については全国平均と同等であることから、概ね保たれていると言える。</t>
    <rPh sb="3" eb="6">
      <t>シュウエキテキ</t>
    </rPh>
    <rPh sb="6" eb="8">
      <t>シュウシ</t>
    </rPh>
    <rPh sb="8" eb="10">
      <t>ヒリツ</t>
    </rPh>
    <rPh sb="12" eb="13">
      <t>カン</t>
    </rPh>
    <rPh sb="17" eb="19">
      <t>ネンド</t>
    </rPh>
    <rPh sb="19" eb="20">
      <t>ゴト</t>
    </rPh>
    <rPh sb="38" eb="40">
      <t>スイイ</t>
    </rPh>
    <rPh sb="44" eb="46">
      <t>ジョウタイ</t>
    </rPh>
    <rPh sb="54" eb="56">
      <t>ルイジ</t>
    </rPh>
    <rPh sb="56" eb="58">
      <t>ダンタイ</t>
    </rPh>
    <rPh sb="58" eb="60">
      <t>ヘイキン</t>
    </rPh>
    <rPh sb="61" eb="63">
      <t>シタマワ</t>
    </rPh>
    <rPh sb="67" eb="69">
      <t>ジョウタイ</t>
    </rPh>
    <rPh sb="81" eb="83">
      <t>ケイエイ</t>
    </rPh>
    <rPh sb="84" eb="87">
      <t>ケンゼンセイ</t>
    </rPh>
    <rPh sb="88" eb="89">
      <t>タモ</t>
    </rPh>
    <rPh sb="96" eb="97">
      <t>イ</t>
    </rPh>
    <rPh sb="100" eb="102">
      <t>ジョウタイ</t>
    </rPh>
    <rPh sb="108" eb="110">
      <t>リョウキン</t>
    </rPh>
    <rPh sb="110" eb="112">
      <t>カイシュウ</t>
    </rPh>
    <rPh sb="112" eb="113">
      <t>リツ</t>
    </rPh>
    <rPh sb="118" eb="120">
      <t>イカ</t>
    </rPh>
    <rPh sb="121" eb="124">
      <t>ヘイキンチ</t>
    </rPh>
    <rPh sb="125" eb="127">
      <t>シタマワ</t>
    </rPh>
    <rPh sb="128" eb="130">
      <t>ジョウタイ</t>
    </rPh>
    <rPh sb="131" eb="132">
      <t>ツヅ</t>
    </rPh>
    <rPh sb="137" eb="139">
      <t>イッパン</t>
    </rPh>
    <rPh sb="139" eb="141">
      <t>カイケイ</t>
    </rPh>
    <rPh sb="144" eb="147">
      <t>クリイレキン</t>
    </rPh>
    <rPh sb="148" eb="150">
      <t>イゾン</t>
    </rPh>
    <rPh sb="154" eb="156">
      <t>ソクメン</t>
    </rPh>
    <rPh sb="157" eb="158">
      <t>アラワ</t>
    </rPh>
    <rPh sb="169" eb="171">
      <t>リョウキン</t>
    </rPh>
    <rPh sb="171" eb="174">
      <t>カイシュウリツ</t>
    </rPh>
    <rPh sb="178" eb="179">
      <t>ヨコ</t>
    </rPh>
    <rPh sb="185" eb="186">
      <t>イ</t>
    </rPh>
    <rPh sb="191" eb="194">
      <t>サイテイゲン</t>
    </rPh>
    <rPh sb="195" eb="197">
      <t>アンテイ</t>
    </rPh>
    <rPh sb="199" eb="201">
      <t>シュウエキ</t>
    </rPh>
    <rPh sb="202" eb="204">
      <t>カクホ</t>
    </rPh>
    <rPh sb="210" eb="212">
      <t>ヒョウカ</t>
    </rPh>
    <rPh sb="220" eb="223">
      <t>キギョウサイ</t>
    </rPh>
    <rPh sb="223" eb="225">
      <t>ザンダカ</t>
    </rPh>
    <rPh sb="284" eb="285">
      <t>カン</t>
    </rPh>
    <rPh sb="289" eb="291">
      <t>スイジュン</t>
    </rPh>
    <rPh sb="295" eb="296">
      <t>ヒク</t>
    </rPh>
    <rPh sb="301" eb="303">
      <t>アンテイ</t>
    </rPh>
    <rPh sb="309" eb="311">
      <t>リョウキン</t>
    </rPh>
    <rPh sb="311" eb="314">
      <t>カイシュウリツ</t>
    </rPh>
    <rPh sb="316" eb="318">
      <t>イジ</t>
    </rPh>
    <rPh sb="321" eb="322">
      <t>サラ</t>
    </rPh>
    <rPh sb="324" eb="326">
      <t>サクゲン</t>
    </rPh>
    <rPh sb="327" eb="328">
      <t>ツト</t>
    </rPh>
    <rPh sb="339" eb="341">
      <t>シセツ</t>
    </rPh>
    <rPh sb="341" eb="343">
      <t>リヨウ</t>
    </rPh>
    <rPh sb="343" eb="344">
      <t>リツ</t>
    </rPh>
    <rPh sb="357" eb="359">
      <t>ネンド</t>
    </rPh>
    <rPh sb="374" eb="377">
      <t>ゼンシセツ</t>
    </rPh>
    <rPh sb="377" eb="379">
      <t>カツヨウ</t>
    </rPh>
    <rPh sb="389" eb="391">
      <t>ヒョウカ</t>
    </rPh>
    <rPh sb="396" eb="398">
      <t>ユウシュウ</t>
    </rPh>
    <rPh sb="398" eb="399">
      <t>リツ</t>
    </rPh>
    <rPh sb="410" eb="412">
      <t>イジ</t>
    </rPh>
    <rPh sb="422" eb="424">
      <t>ヒョウカ</t>
    </rPh>
    <rPh sb="428" eb="430">
      <t>ケイエイ</t>
    </rPh>
    <rPh sb="431" eb="434">
      <t>コウリツセイ</t>
    </rPh>
    <rPh sb="439" eb="441">
      <t>ゼンコク</t>
    </rPh>
    <rPh sb="441" eb="443">
      <t>ヘイキン</t>
    </rPh>
    <rPh sb="454" eb="455">
      <t>オオム</t>
    </rPh>
    <rPh sb="456" eb="457">
      <t>タモ</t>
    </rPh>
    <rPh sb="463" eb="464">
      <t>イ</t>
    </rPh>
    <phoneticPr fontId="4"/>
  </si>
  <si>
    <t>・老朽化の状況については、比較できる指標がないものの、村内における簡易水道施設は整備後の維持管理は適正に行われている。
・現在、各簡易水道施設整備から20年ほど経過しており、耐用年数以上経過している配管は無い状態である。
・配管の老朽化による漏水等の故障報告も無いが、今後年度毎の更新も必要になってくると思われ、事業計画等による適正な管理が必要と思われる。</t>
    <rPh sb="1" eb="4">
      <t>ロウキュウカ</t>
    </rPh>
    <rPh sb="5" eb="7">
      <t>ジョウキョウ</t>
    </rPh>
    <rPh sb="13" eb="15">
      <t>ヒカク</t>
    </rPh>
    <rPh sb="18" eb="20">
      <t>シヒョウ</t>
    </rPh>
    <rPh sb="27" eb="29">
      <t>ソンナイ</t>
    </rPh>
    <rPh sb="33" eb="35">
      <t>カンイ</t>
    </rPh>
    <rPh sb="35" eb="37">
      <t>スイドウ</t>
    </rPh>
    <rPh sb="37" eb="39">
      <t>シセツ</t>
    </rPh>
    <rPh sb="40" eb="42">
      <t>セイビ</t>
    </rPh>
    <rPh sb="42" eb="43">
      <t>ゴ</t>
    </rPh>
    <rPh sb="44" eb="46">
      <t>イジ</t>
    </rPh>
    <rPh sb="46" eb="48">
      <t>カンリ</t>
    </rPh>
    <rPh sb="49" eb="51">
      <t>テキセイ</t>
    </rPh>
    <rPh sb="52" eb="53">
      <t>オコナ</t>
    </rPh>
    <rPh sb="61" eb="63">
      <t>ゲンザイ</t>
    </rPh>
    <rPh sb="64" eb="65">
      <t>カク</t>
    </rPh>
    <rPh sb="65" eb="67">
      <t>カンイ</t>
    </rPh>
    <rPh sb="67" eb="69">
      <t>スイドウ</t>
    </rPh>
    <rPh sb="69" eb="71">
      <t>シセツ</t>
    </rPh>
    <rPh sb="71" eb="73">
      <t>セイビ</t>
    </rPh>
    <rPh sb="77" eb="78">
      <t>ネン</t>
    </rPh>
    <rPh sb="80" eb="82">
      <t>ケイカ</t>
    </rPh>
    <rPh sb="87" eb="89">
      <t>タイヨウ</t>
    </rPh>
    <rPh sb="89" eb="91">
      <t>ネンスウ</t>
    </rPh>
    <rPh sb="91" eb="93">
      <t>イジョウ</t>
    </rPh>
    <rPh sb="93" eb="95">
      <t>ケイカ</t>
    </rPh>
    <rPh sb="99" eb="101">
      <t>ハイカン</t>
    </rPh>
    <rPh sb="102" eb="103">
      <t>ナ</t>
    </rPh>
    <rPh sb="104" eb="106">
      <t>ジョウタイ</t>
    </rPh>
    <rPh sb="112" eb="114">
      <t>ハイカン</t>
    </rPh>
    <rPh sb="115" eb="118">
      <t>ロウキュウカ</t>
    </rPh>
    <rPh sb="121" eb="123">
      <t>ロウスイ</t>
    </rPh>
    <rPh sb="123" eb="124">
      <t>トウ</t>
    </rPh>
    <rPh sb="125" eb="127">
      <t>コショウ</t>
    </rPh>
    <rPh sb="127" eb="129">
      <t>ホウコク</t>
    </rPh>
    <rPh sb="130" eb="131">
      <t>ナ</t>
    </rPh>
    <rPh sb="134" eb="136">
      <t>コンゴ</t>
    </rPh>
    <rPh sb="136" eb="138">
      <t>ネンド</t>
    </rPh>
    <rPh sb="138" eb="139">
      <t>ゴト</t>
    </rPh>
    <rPh sb="140" eb="142">
      <t>コウシン</t>
    </rPh>
    <rPh sb="143" eb="145">
      <t>ヒツヨウ</t>
    </rPh>
    <rPh sb="152" eb="153">
      <t>オモ</t>
    </rPh>
    <rPh sb="156" eb="158">
      <t>ジギョウ</t>
    </rPh>
    <rPh sb="158" eb="160">
      <t>ケイカク</t>
    </rPh>
    <rPh sb="160" eb="161">
      <t>トウ</t>
    </rPh>
    <rPh sb="164" eb="166">
      <t>テキセイ</t>
    </rPh>
    <rPh sb="167" eb="169">
      <t>カンリ</t>
    </rPh>
    <rPh sb="170" eb="172">
      <t>ヒツヨウ</t>
    </rPh>
    <rPh sb="173" eb="174">
      <t>オモ</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</si>
</sst>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86878976"/>
        <c:axId val="18813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86878976"/>
        <c:axId val="188138624"/>
      </c:lineChart>
      <c:dateAx>
        <c:axId val="186878976"/>
        <c:scaling>
          <c:orientation val="minMax"/>
        </c:scaling>
        <c:delete val="1"/>
        <c:axPos val="b"/>
        <c:numFmt formatCode="ge" sourceLinked="1"/>
        <c:majorTickMark val="none"/>
        <c:minorTickMark val="none"/>
        <c:tickLblPos val="none"/>
        <c:crossAx val="188138624"/>
        <c:crosses val="autoZero"/>
        <c:auto val="1"/>
        <c:lblOffset val="100"/>
        <c:baseTimeUnit val="years"/>
      </c:dateAx>
      <c:valAx>
        <c:axId val="18813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87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54.54</c:v>
                </c:pt>
                <c:pt idx="1">
                  <c:v>50.41</c:v>
                </c:pt>
                <c:pt idx="2">
                  <c:v>83.49</c:v>
                </c:pt>
                <c:pt idx="3">
                  <c:v>65.53</c:v>
                </c:pt>
                <c:pt idx="4">
                  <c:v>43.88</c:v>
                </c:pt>
              </c:numCache>
            </c:numRef>
          </c:val>
        </c:ser>
        <c:dLbls>
          <c:showLegendKey val="0"/>
          <c:showVal val="0"/>
          <c:showCatName val="0"/>
          <c:showSerName val="0"/>
          <c:showPercent val="0"/>
          <c:showBubbleSize val="0"/>
        </c:dLbls>
        <c:gapWidth val="150"/>
        <c:axId val="186966016"/>
        <c:axId val="18696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86966016"/>
        <c:axId val="186967936"/>
      </c:lineChart>
      <c:dateAx>
        <c:axId val="186966016"/>
        <c:scaling>
          <c:orientation val="minMax"/>
        </c:scaling>
        <c:delete val="1"/>
        <c:axPos val="b"/>
        <c:numFmt formatCode="ge" sourceLinked="1"/>
        <c:majorTickMark val="none"/>
        <c:minorTickMark val="none"/>
        <c:tickLblPos val="none"/>
        <c:crossAx val="186967936"/>
        <c:crosses val="autoZero"/>
        <c:auto val="1"/>
        <c:lblOffset val="100"/>
        <c:baseTimeUnit val="years"/>
      </c:dateAx>
      <c:valAx>
        <c:axId val="18696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696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88136448"/>
        <c:axId val="188286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88136448"/>
        <c:axId val="188286080"/>
      </c:lineChart>
      <c:dateAx>
        <c:axId val="188136448"/>
        <c:scaling>
          <c:orientation val="minMax"/>
        </c:scaling>
        <c:delete val="1"/>
        <c:axPos val="b"/>
        <c:numFmt formatCode="ge" sourceLinked="1"/>
        <c:majorTickMark val="none"/>
        <c:minorTickMark val="none"/>
        <c:tickLblPos val="none"/>
        <c:crossAx val="188286080"/>
        <c:crosses val="autoZero"/>
        <c:auto val="1"/>
        <c:lblOffset val="100"/>
        <c:baseTimeUnit val="years"/>
      </c:dateAx>
      <c:valAx>
        <c:axId val="188286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8136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42.52</c:v>
                </c:pt>
                <c:pt idx="1">
                  <c:v>52.99</c:v>
                </c:pt>
                <c:pt idx="2">
                  <c:v>49.5</c:v>
                </c:pt>
                <c:pt idx="3">
                  <c:v>67.989999999999995</c:v>
                </c:pt>
                <c:pt idx="4">
                  <c:v>49.39</c:v>
                </c:pt>
              </c:numCache>
            </c:numRef>
          </c:val>
        </c:ser>
        <c:dLbls>
          <c:showLegendKey val="0"/>
          <c:showVal val="0"/>
          <c:showCatName val="0"/>
          <c:showSerName val="0"/>
          <c:showPercent val="0"/>
          <c:showBubbleSize val="0"/>
        </c:dLbls>
        <c:gapWidth val="150"/>
        <c:axId val="155216896"/>
        <c:axId val="155231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55216896"/>
        <c:axId val="155231360"/>
      </c:lineChart>
      <c:dateAx>
        <c:axId val="155216896"/>
        <c:scaling>
          <c:orientation val="minMax"/>
        </c:scaling>
        <c:delete val="1"/>
        <c:axPos val="b"/>
        <c:numFmt formatCode="ge" sourceLinked="1"/>
        <c:majorTickMark val="none"/>
        <c:minorTickMark val="none"/>
        <c:tickLblPos val="none"/>
        <c:crossAx val="155231360"/>
        <c:crosses val="autoZero"/>
        <c:auto val="1"/>
        <c:lblOffset val="100"/>
        <c:baseTimeUnit val="years"/>
      </c:dateAx>
      <c:valAx>
        <c:axId val="155231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1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245184"/>
        <c:axId val="15525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245184"/>
        <c:axId val="155251456"/>
      </c:lineChart>
      <c:dateAx>
        <c:axId val="155245184"/>
        <c:scaling>
          <c:orientation val="minMax"/>
        </c:scaling>
        <c:delete val="1"/>
        <c:axPos val="b"/>
        <c:numFmt formatCode="ge" sourceLinked="1"/>
        <c:majorTickMark val="none"/>
        <c:minorTickMark val="none"/>
        <c:tickLblPos val="none"/>
        <c:crossAx val="155251456"/>
        <c:crosses val="autoZero"/>
        <c:auto val="1"/>
        <c:lblOffset val="100"/>
        <c:baseTimeUnit val="years"/>
      </c:dateAx>
      <c:valAx>
        <c:axId val="15525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245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28832"/>
        <c:axId val="15593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28832"/>
        <c:axId val="155935104"/>
      </c:lineChart>
      <c:dateAx>
        <c:axId val="155928832"/>
        <c:scaling>
          <c:orientation val="minMax"/>
        </c:scaling>
        <c:delete val="1"/>
        <c:axPos val="b"/>
        <c:numFmt formatCode="ge" sourceLinked="1"/>
        <c:majorTickMark val="none"/>
        <c:minorTickMark val="none"/>
        <c:tickLblPos val="none"/>
        <c:crossAx val="155935104"/>
        <c:crosses val="autoZero"/>
        <c:auto val="1"/>
        <c:lblOffset val="100"/>
        <c:baseTimeUnit val="years"/>
      </c:dateAx>
      <c:valAx>
        <c:axId val="15593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28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5958656"/>
        <c:axId val="155969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5958656"/>
        <c:axId val="155969024"/>
      </c:lineChart>
      <c:dateAx>
        <c:axId val="155958656"/>
        <c:scaling>
          <c:orientation val="minMax"/>
        </c:scaling>
        <c:delete val="1"/>
        <c:axPos val="b"/>
        <c:numFmt formatCode="ge" sourceLinked="1"/>
        <c:majorTickMark val="none"/>
        <c:minorTickMark val="none"/>
        <c:tickLblPos val="none"/>
        <c:crossAx val="155969024"/>
        <c:crosses val="autoZero"/>
        <c:auto val="1"/>
        <c:lblOffset val="100"/>
        <c:baseTimeUnit val="years"/>
      </c:dateAx>
      <c:valAx>
        <c:axId val="155969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5958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6315008"/>
        <c:axId val="156341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6315008"/>
        <c:axId val="156341760"/>
      </c:lineChart>
      <c:dateAx>
        <c:axId val="156315008"/>
        <c:scaling>
          <c:orientation val="minMax"/>
        </c:scaling>
        <c:delete val="1"/>
        <c:axPos val="b"/>
        <c:numFmt formatCode="ge" sourceLinked="1"/>
        <c:majorTickMark val="none"/>
        <c:minorTickMark val="none"/>
        <c:tickLblPos val="none"/>
        <c:crossAx val="156341760"/>
        <c:crosses val="autoZero"/>
        <c:auto val="1"/>
        <c:lblOffset val="100"/>
        <c:baseTimeUnit val="years"/>
      </c:dateAx>
      <c:valAx>
        <c:axId val="156341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31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2896.53</c:v>
                </c:pt>
                <c:pt idx="1">
                  <c:v>2694.43</c:v>
                </c:pt>
                <c:pt idx="2">
                  <c:v>2395.9299999999998</c:v>
                </c:pt>
                <c:pt idx="3">
                  <c:v>2172.38</c:v>
                </c:pt>
                <c:pt idx="4">
                  <c:v>1832.89</c:v>
                </c:pt>
              </c:numCache>
            </c:numRef>
          </c:val>
        </c:ser>
        <c:dLbls>
          <c:showLegendKey val="0"/>
          <c:showVal val="0"/>
          <c:showCatName val="0"/>
          <c:showSerName val="0"/>
          <c:showPercent val="0"/>
          <c:showBubbleSize val="0"/>
        </c:dLbls>
        <c:gapWidth val="150"/>
        <c:axId val="156461696"/>
        <c:axId val="15646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56461696"/>
        <c:axId val="156467968"/>
      </c:lineChart>
      <c:dateAx>
        <c:axId val="156461696"/>
        <c:scaling>
          <c:orientation val="minMax"/>
        </c:scaling>
        <c:delete val="1"/>
        <c:axPos val="b"/>
        <c:numFmt formatCode="ge" sourceLinked="1"/>
        <c:majorTickMark val="none"/>
        <c:minorTickMark val="none"/>
        <c:tickLblPos val="none"/>
        <c:crossAx val="156467968"/>
        <c:crosses val="autoZero"/>
        <c:auto val="1"/>
        <c:lblOffset val="100"/>
        <c:baseTimeUnit val="years"/>
      </c:dateAx>
      <c:valAx>
        <c:axId val="15646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61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20.93</c:v>
                </c:pt>
                <c:pt idx="1">
                  <c:v>19.260000000000002</c:v>
                </c:pt>
                <c:pt idx="2">
                  <c:v>20.05</c:v>
                </c:pt>
                <c:pt idx="3">
                  <c:v>21.14</c:v>
                </c:pt>
                <c:pt idx="4">
                  <c:v>27.49</c:v>
                </c:pt>
              </c:numCache>
            </c:numRef>
          </c:val>
        </c:ser>
        <c:dLbls>
          <c:showLegendKey val="0"/>
          <c:showVal val="0"/>
          <c:showCatName val="0"/>
          <c:showSerName val="0"/>
          <c:showPercent val="0"/>
          <c:showBubbleSize val="0"/>
        </c:dLbls>
        <c:gapWidth val="150"/>
        <c:axId val="156492544"/>
        <c:axId val="156494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56492544"/>
        <c:axId val="156494464"/>
      </c:lineChart>
      <c:dateAx>
        <c:axId val="156492544"/>
        <c:scaling>
          <c:orientation val="minMax"/>
        </c:scaling>
        <c:delete val="1"/>
        <c:axPos val="b"/>
        <c:numFmt formatCode="ge" sourceLinked="1"/>
        <c:majorTickMark val="none"/>
        <c:minorTickMark val="none"/>
        <c:tickLblPos val="none"/>
        <c:crossAx val="156494464"/>
        <c:crosses val="autoZero"/>
        <c:auto val="1"/>
        <c:lblOffset val="100"/>
        <c:baseTimeUnit val="years"/>
      </c:dateAx>
      <c:valAx>
        <c:axId val="156494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649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367.56</c:v>
                </c:pt>
                <c:pt idx="1">
                  <c:v>417.53</c:v>
                </c:pt>
                <c:pt idx="2">
                  <c:v>242.59</c:v>
                </c:pt>
                <c:pt idx="3">
                  <c:v>287.86</c:v>
                </c:pt>
                <c:pt idx="4">
                  <c:v>356.28</c:v>
                </c:pt>
              </c:numCache>
            </c:numRef>
          </c:val>
        </c:ser>
        <c:dLbls>
          <c:showLegendKey val="0"/>
          <c:showVal val="0"/>
          <c:showCatName val="0"/>
          <c:showSerName val="0"/>
          <c:showPercent val="0"/>
          <c:showBubbleSize val="0"/>
        </c:dLbls>
        <c:gapWidth val="150"/>
        <c:axId val="164921728"/>
        <c:axId val="16492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64921728"/>
        <c:axId val="164923648"/>
      </c:lineChart>
      <c:dateAx>
        <c:axId val="164921728"/>
        <c:scaling>
          <c:orientation val="minMax"/>
        </c:scaling>
        <c:delete val="1"/>
        <c:axPos val="b"/>
        <c:numFmt formatCode="ge" sourceLinked="1"/>
        <c:majorTickMark val="none"/>
        <c:minorTickMark val="none"/>
        <c:tickLblPos val="none"/>
        <c:crossAx val="164923648"/>
        <c:crosses val="autoZero"/>
        <c:auto val="1"/>
        <c:lblOffset val="100"/>
        <c:baseTimeUnit val="years"/>
      </c:dateAx>
      <c:valAx>
        <c:axId val="16492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492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view="pageBreakPreview" topLeftCell="W10" zoomScale="75" zoomScaleNormal="100" zoomScaleSheetLayoutView="75"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宮崎県　諸塚村</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1914</v>
      </c>
      <c r="AJ8" s="74"/>
      <c r="AK8" s="74"/>
      <c r="AL8" s="74"/>
      <c r="AM8" s="74"/>
      <c r="AN8" s="74"/>
      <c r="AO8" s="74"/>
      <c r="AP8" s="75"/>
      <c r="AQ8" s="56">
        <f>データ!R6</f>
        <v>187.56</v>
      </c>
      <c r="AR8" s="56"/>
      <c r="AS8" s="56"/>
      <c r="AT8" s="56"/>
      <c r="AU8" s="56"/>
      <c r="AV8" s="56"/>
      <c r="AW8" s="56"/>
      <c r="AX8" s="56"/>
      <c r="AY8" s="56">
        <f>データ!S6</f>
        <v>10.199999999999999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41.08</v>
      </c>
      <c r="S10" s="56"/>
      <c r="T10" s="56"/>
      <c r="U10" s="56"/>
      <c r="V10" s="56"/>
      <c r="W10" s="56"/>
      <c r="X10" s="56"/>
      <c r="Y10" s="56"/>
      <c r="Z10" s="64">
        <f>データ!P6</f>
        <v>2160</v>
      </c>
      <c r="AA10" s="64"/>
      <c r="AB10" s="64"/>
      <c r="AC10" s="64"/>
      <c r="AD10" s="64"/>
      <c r="AE10" s="64"/>
      <c r="AF10" s="64"/>
      <c r="AG10" s="64"/>
      <c r="AH10" s="2"/>
      <c r="AI10" s="64">
        <f>データ!T6</f>
        <v>769</v>
      </c>
      <c r="AJ10" s="64"/>
      <c r="AK10" s="64"/>
      <c r="AL10" s="64"/>
      <c r="AM10" s="64"/>
      <c r="AN10" s="64"/>
      <c r="AO10" s="64"/>
      <c r="AP10" s="64"/>
      <c r="AQ10" s="56">
        <f>データ!U6</f>
        <v>0.83</v>
      </c>
      <c r="AR10" s="56"/>
      <c r="AS10" s="56"/>
      <c r="AT10" s="56"/>
      <c r="AU10" s="56"/>
      <c r="AV10" s="56"/>
      <c r="AW10" s="56"/>
      <c r="AX10" s="56"/>
      <c r="AY10" s="56">
        <f>データ!V6</f>
        <v>926.51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454290</v>
      </c>
      <c r="D6" s="31">
        <f t="shared" si="3"/>
        <v>47</v>
      </c>
      <c r="E6" s="31">
        <f t="shared" si="3"/>
        <v>1</v>
      </c>
      <c r="F6" s="31">
        <f t="shared" si="3"/>
        <v>0</v>
      </c>
      <c r="G6" s="31">
        <f t="shared" si="3"/>
        <v>0</v>
      </c>
      <c r="H6" s="31" t="str">
        <f t="shared" si="3"/>
        <v>宮崎県　諸塚村</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41.08</v>
      </c>
      <c r="P6" s="32">
        <f t="shared" si="3"/>
        <v>2160</v>
      </c>
      <c r="Q6" s="32">
        <f t="shared" si="3"/>
        <v>1914</v>
      </c>
      <c r="R6" s="32">
        <f t="shared" si="3"/>
        <v>187.56</v>
      </c>
      <c r="S6" s="32">
        <f t="shared" si="3"/>
        <v>10.199999999999999</v>
      </c>
      <c r="T6" s="32">
        <f t="shared" si="3"/>
        <v>769</v>
      </c>
      <c r="U6" s="32">
        <f t="shared" si="3"/>
        <v>0.83</v>
      </c>
      <c r="V6" s="32">
        <f t="shared" si="3"/>
        <v>926.51</v>
      </c>
      <c r="W6" s="33">
        <f>IF(W7="",NA(),W7)</f>
        <v>42.52</v>
      </c>
      <c r="X6" s="33">
        <f t="shared" ref="X6:AF6" si="4">IF(X7="",NA(),X7)</f>
        <v>52.99</v>
      </c>
      <c r="Y6" s="33">
        <f t="shared" si="4"/>
        <v>49.5</v>
      </c>
      <c r="Z6" s="33">
        <f t="shared" si="4"/>
        <v>67.989999999999995</v>
      </c>
      <c r="AA6" s="33">
        <f t="shared" si="4"/>
        <v>49.39</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2896.53</v>
      </c>
      <c r="BE6" s="33">
        <f t="shared" ref="BE6:BM6" si="7">IF(BE7="",NA(),BE7)</f>
        <v>2694.43</v>
      </c>
      <c r="BF6" s="33">
        <f t="shared" si="7"/>
        <v>2395.9299999999998</v>
      </c>
      <c r="BG6" s="33">
        <f t="shared" si="7"/>
        <v>2172.38</v>
      </c>
      <c r="BH6" s="33">
        <f t="shared" si="7"/>
        <v>1832.89</v>
      </c>
      <c r="BI6" s="33">
        <f t="shared" si="7"/>
        <v>1450.45</v>
      </c>
      <c r="BJ6" s="33">
        <f t="shared" si="7"/>
        <v>1442.51</v>
      </c>
      <c r="BK6" s="33">
        <f t="shared" si="7"/>
        <v>1496.15</v>
      </c>
      <c r="BL6" s="33">
        <f t="shared" si="7"/>
        <v>1462.56</v>
      </c>
      <c r="BM6" s="33">
        <f t="shared" si="7"/>
        <v>1486.62</v>
      </c>
      <c r="BN6" s="32" t="str">
        <f>IF(BN7="","",IF(BN7="-","【-】","【"&amp;SUBSTITUTE(TEXT(BN7,"#,##0.00"),"-","△")&amp;"】"))</f>
        <v>【1,239.32】</v>
      </c>
      <c r="BO6" s="33">
        <f>IF(BO7="",NA(),BO7)</f>
        <v>20.93</v>
      </c>
      <c r="BP6" s="33">
        <f t="shared" ref="BP6:BX6" si="8">IF(BP7="",NA(),BP7)</f>
        <v>19.260000000000002</v>
      </c>
      <c r="BQ6" s="33">
        <f t="shared" si="8"/>
        <v>20.05</v>
      </c>
      <c r="BR6" s="33">
        <f t="shared" si="8"/>
        <v>21.14</v>
      </c>
      <c r="BS6" s="33">
        <f t="shared" si="8"/>
        <v>27.49</v>
      </c>
      <c r="BT6" s="33">
        <f t="shared" si="8"/>
        <v>33.96</v>
      </c>
      <c r="BU6" s="33">
        <f t="shared" si="8"/>
        <v>33.299999999999997</v>
      </c>
      <c r="BV6" s="33">
        <f t="shared" si="8"/>
        <v>33.01</v>
      </c>
      <c r="BW6" s="33">
        <f t="shared" si="8"/>
        <v>32.39</v>
      </c>
      <c r="BX6" s="33">
        <f t="shared" si="8"/>
        <v>24.39</v>
      </c>
      <c r="BY6" s="32" t="str">
        <f>IF(BY7="","",IF(BY7="-","【-】","【"&amp;SUBSTITUTE(TEXT(BY7,"#,##0.00"),"-","△")&amp;"】"))</f>
        <v>【36.33】</v>
      </c>
      <c r="BZ6" s="33">
        <f>IF(BZ7="",NA(),BZ7)</f>
        <v>367.56</v>
      </c>
      <c r="CA6" s="33">
        <f t="shared" ref="CA6:CI6" si="9">IF(CA7="",NA(),CA7)</f>
        <v>417.53</v>
      </c>
      <c r="CB6" s="33">
        <f t="shared" si="9"/>
        <v>242.59</v>
      </c>
      <c r="CC6" s="33">
        <f t="shared" si="9"/>
        <v>287.86</v>
      </c>
      <c r="CD6" s="33">
        <f t="shared" si="9"/>
        <v>356.28</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54.54</v>
      </c>
      <c r="CL6" s="33">
        <f t="shared" ref="CL6:CT6" si="10">IF(CL7="",NA(),CL7)</f>
        <v>50.41</v>
      </c>
      <c r="CM6" s="33">
        <f t="shared" si="10"/>
        <v>83.49</v>
      </c>
      <c r="CN6" s="33">
        <f t="shared" si="10"/>
        <v>65.53</v>
      </c>
      <c r="CO6" s="33">
        <f t="shared" si="10"/>
        <v>43.88</v>
      </c>
      <c r="CP6" s="33">
        <f t="shared" si="10"/>
        <v>51.56</v>
      </c>
      <c r="CQ6" s="33">
        <f t="shared" si="10"/>
        <v>50.66</v>
      </c>
      <c r="CR6" s="33">
        <f t="shared" si="10"/>
        <v>51.11</v>
      </c>
      <c r="CS6" s="33">
        <f t="shared" si="10"/>
        <v>50.49</v>
      </c>
      <c r="CT6" s="33">
        <f t="shared" si="10"/>
        <v>48.36</v>
      </c>
      <c r="CU6" s="32" t="str">
        <f>IF(CU7="","",IF(CU7="-","【-】","【"&amp;SUBSTITUTE(TEXT(CU7,"#,##0.00"),"-","△")&amp;"】"))</f>
        <v>【58.19】</v>
      </c>
      <c r="CV6" s="33">
        <f>IF(CV7="",NA(),CV7)</f>
        <v>100</v>
      </c>
      <c r="CW6" s="33">
        <f t="shared" ref="CW6:DE6" si="11">IF(CW7="",NA(),CW7)</f>
        <v>100</v>
      </c>
      <c r="CX6" s="33">
        <f t="shared" si="11"/>
        <v>100</v>
      </c>
      <c r="CY6" s="33">
        <f t="shared" si="11"/>
        <v>100</v>
      </c>
      <c r="CZ6" s="33">
        <f t="shared" si="11"/>
        <v>100</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454290</v>
      </c>
      <c r="D7" s="35">
        <v>47</v>
      </c>
      <c r="E7" s="35">
        <v>1</v>
      </c>
      <c r="F7" s="35">
        <v>0</v>
      </c>
      <c r="G7" s="35">
        <v>0</v>
      </c>
      <c r="H7" s="35" t="s">
        <v>93</v>
      </c>
      <c r="I7" s="35" t="s">
        <v>94</v>
      </c>
      <c r="J7" s="35" t="s">
        <v>95</v>
      </c>
      <c r="K7" s="35" t="s">
        <v>96</v>
      </c>
      <c r="L7" s="35" t="s">
        <v>97</v>
      </c>
      <c r="M7" s="36" t="s">
        <v>98</v>
      </c>
      <c r="N7" s="36" t="s">
        <v>99</v>
      </c>
      <c r="O7" s="36">
        <v>41.08</v>
      </c>
      <c r="P7" s="36">
        <v>2160</v>
      </c>
      <c r="Q7" s="36">
        <v>1914</v>
      </c>
      <c r="R7" s="36">
        <v>187.56</v>
      </c>
      <c r="S7" s="36">
        <v>10.199999999999999</v>
      </c>
      <c r="T7" s="36">
        <v>769</v>
      </c>
      <c r="U7" s="36">
        <v>0.83</v>
      </c>
      <c r="V7" s="36">
        <v>926.51</v>
      </c>
      <c r="W7" s="36">
        <v>42.52</v>
      </c>
      <c r="X7" s="36">
        <v>52.99</v>
      </c>
      <c r="Y7" s="36">
        <v>49.5</v>
      </c>
      <c r="Z7" s="36">
        <v>67.989999999999995</v>
      </c>
      <c r="AA7" s="36">
        <v>49.39</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2896.53</v>
      </c>
      <c r="BE7" s="36">
        <v>2694.43</v>
      </c>
      <c r="BF7" s="36">
        <v>2395.9299999999998</v>
      </c>
      <c r="BG7" s="36">
        <v>2172.38</v>
      </c>
      <c r="BH7" s="36">
        <v>1832.89</v>
      </c>
      <c r="BI7" s="36">
        <v>1450.45</v>
      </c>
      <c r="BJ7" s="36">
        <v>1442.51</v>
      </c>
      <c r="BK7" s="36">
        <v>1496.15</v>
      </c>
      <c r="BL7" s="36">
        <v>1462.56</v>
      </c>
      <c r="BM7" s="36">
        <v>1486.62</v>
      </c>
      <c r="BN7" s="36">
        <v>1239.32</v>
      </c>
      <c r="BO7" s="36">
        <v>20.93</v>
      </c>
      <c r="BP7" s="36">
        <v>19.260000000000002</v>
      </c>
      <c r="BQ7" s="36">
        <v>20.05</v>
      </c>
      <c r="BR7" s="36">
        <v>21.14</v>
      </c>
      <c r="BS7" s="36">
        <v>27.49</v>
      </c>
      <c r="BT7" s="36">
        <v>33.96</v>
      </c>
      <c r="BU7" s="36">
        <v>33.299999999999997</v>
      </c>
      <c r="BV7" s="36">
        <v>33.01</v>
      </c>
      <c r="BW7" s="36">
        <v>32.39</v>
      </c>
      <c r="BX7" s="36">
        <v>24.39</v>
      </c>
      <c r="BY7" s="36">
        <v>36.33</v>
      </c>
      <c r="BZ7" s="36">
        <v>367.56</v>
      </c>
      <c r="CA7" s="36">
        <v>417.53</v>
      </c>
      <c r="CB7" s="36">
        <v>242.59</v>
      </c>
      <c r="CC7" s="36">
        <v>287.86</v>
      </c>
      <c r="CD7" s="36">
        <v>356.28</v>
      </c>
      <c r="CE7" s="36">
        <v>512.74</v>
      </c>
      <c r="CF7" s="36">
        <v>526.57000000000005</v>
      </c>
      <c r="CG7" s="36">
        <v>523.08000000000004</v>
      </c>
      <c r="CH7" s="36">
        <v>530.83000000000004</v>
      </c>
      <c r="CI7" s="36">
        <v>734.18</v>
      </c>
      <c r="CJ7" s="36">
        <v>476.46</v>
      </c>
      <c r="CK7" s="36">
        <v>54.54</v>
      </c>
      <c r="CL7" s="36">
        <v>50.41</v>
      </c>
      <c r="CM7" s="36">
        <v>83.49</v>
      </c>
      <c r="CN7" s="36">
        <v>65.53</v>
      </c>
      <c r="CO7" s="36">
        <v>43.88</v>
      </c>
      <c r="CP7" s="36">
        <v>51.56</v>
      </c>
      <c r="CQ7" s="36">
        <v>50.66</v>
      </c>
      <c r="CR7" s="36">
        <v>51.11</v>
      </c>
      <c r="CS7" s="36">
        <v>50.49</v>
      </c>
      <c r="CT7" s="36">
        <v>48.36</v>
      </c>
      <c r="CU7" s="36">
        <v>58.19</v>
      </c>
      <c r="CV7" s="36">
        <v>100</v>
      </c>
      <c r="CW7" s="36">
        <v>100</v>
      </c>
      <c r="CX7" s="36">
        <v>100</v>
      </c>
      <c r="CY7" s="36">
        <v>100</v>
      </c>
      <c r="CZ7" s="36">
        <v>100</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諸塚村役場</cp:lastModifiedBy>
  <cp:lastPrinted>2016-02-25T00:10:09Z</cp:lastPrinted>
  <dcterms:created xsi:type="dcterms:W3CDTF">2016-01-18T05:07:45Z</dcterms:created>
  <dcterms:modified xsi:type="dcterms:W3CDTF">2016-03-07T04:29:13Z</dcterms:modified>
  <cp:category/>
</cp:coreProperties>
</file>