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48\Desktop\簡水フォルダ\宮崎県市町村課調査もの\経営比較分析について\"/>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<sst xmlns="http://schemas.openxmlformats.org/spreadsheetml/2006/main" count="218" uniqueCount="108">
  <si>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</si>
  <si>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</si>
  <si>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</si>
  <si>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</si>
  <si>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</si>
  <si>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</si>
  <si>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</si>
  <si>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</si>
  <si>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</si>
  <si>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</si>
  <si>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</si>
  <si>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</si>
  <si>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</si>
  <si>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</si>
  <si>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</si>
  <si>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</si>
  <si>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</si>
  <si>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</si>
  <si>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</si>
  <si>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</si>
  <si>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</si>
  <si>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</si>
  <si>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</si>
  <si>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</si>
  <si>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</si>
  <si>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</si>
  <si>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</si>
  <si>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</si>
  <si>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</si>
  <si>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</si>
  <si>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</si>
  <si>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</si>
  <si>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</si>
  <si>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</si>
  <si>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</si>
  <si>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</si>
  <si>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</si>
  <si>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</si>
  <si>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</si>
  <si>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</si>
  <si>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</si>
  <si>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</si>
  <si>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</si>
  <si>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</si>
  <si>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</si>
  <si>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</si>
  <si>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</si>
  <si>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</si>
  <si>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</si>
  <si>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</si>
  <si>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</si>
  <si>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</si>
  <si>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</si>
  <si>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</si>
  <si>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</si>
  <si>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</si>
  <si>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</si>
  <si>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</si>
  <si>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</si>
  <si>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</si>
  <si>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</si>
  <si>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</si>
  <si>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</si>
  <si>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</si>
  <si>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</si>
  <si>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</si>
  <si>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</si>
  <si>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</si>
  <si>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</si>
  <si>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</si>
  <si>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</si>
  <si>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</si>
  <si>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</si>
  <si>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</si>
  <si>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</si>
  <si>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</si>
  <si>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</si>
  <si>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</si>
  <si>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</si>
  <si>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</si>
  <si>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</si>
  <si>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</si>
  <si>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</si>
  <si>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</si>
  <si>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</si>
  <si>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</si>
  <si>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</si>
  <si>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</si>
  <si>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</si>
  <si>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</si>
  <si>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</si>
  <si>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</si>
  <si>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</si>
  <si>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高千穂町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</si>
  <si>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</si>
  <si>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</si>
  <si>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</si>
  <si>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</si>
  <si>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</si>
  <si>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</si>
  <si>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</si>
  <si>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</si>
  <si>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</si>
  <si>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</si>
  <si>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</si>
  <si>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簡水組合とも高齢化が進み、施設等の管理運営がだんだんと難しくなってきているのが現状であるため、施設等の管理運営をすべて町で行うことにより、いろいろな問題点に対応していかなければならない。そのためにも、早期の統合が必要となっている。</t>
    <rPh sb="0" eb="1">
      <t>カク</t>
    </rPh>
    <rPh sb="1" eb="3">
      <t>カンスイ</t>
    </rPh>
    <rPh sb="3" eb="5">
      <t>クミアイ</t>
    </rPh>
    <rPh sb="7" eb="10">
      <t>コウレイカ</t>
    </rPh>
    <rPh sb="11" eb="12">
      <t>スス</t>
    </rPh>
    <rPh sb="14" eb="16">
      <t>シセツ</t>
    </rPh>
    <rPh sb="16" eb="17">
      <t>トウ</t>
    </rPh>
    <rPh sb="18" eb="20">
      <t>カンリ</t>
    </rPh>
    <rPh sb="20" eb="22">
      <t>ウンエイ</t>
    </rPh>
    <rPh sb="28" eb="29">
      <t>ムズカ</t>
    </rPh>
    <rPh sb="40" eb="42">
      <t>ゲンジョウ</t>
    </rPh>
    <rPh sb="48" eb="50">
      <t>シセツ</t>
    </rPh>
    <rPh sb="50" eb="51">
      <t>トウ</t>
    </rPh>
    <rPh sb="52" eb="54">
      <t>カンリ</t>
    </rPh>
    <rPh sb="54" eb="56">
      <t>ウンエイ</t>
    </rPh>
    <rPh sb="60" eb="61">
      <t>マチ</t>
    </rPh>
    <rPh sb="61" eb="62">
      <t>ソウマチ</t>
    </rPh>
    <rPh sb="62" eb="63">
      <t>オコナ</t>
    </rPh>
    <rPh sb="75" eb="77">
      <t>モンダイ</t>
    </rPh>
    <rPh sb="77" eb="78">
      <t>テン</t>
    </rPh>
    <rPh sb="79" eb="81">
      <t>タイオウ</t>
    </rPh>
    <rPh sb="101" eb="103">
      <t>ソウキ</t>
    </rPh>
    <rPh sb="104" eb="106">
      <t>トウゴウ</t>
    </rPh>
    <rPh sb="107" eb="109">
      <t>ヒツヨウ</t>
    </rPh>
    <phoneticPr fontId="4"/>
  </si>
  <si>
    <t>①「収益的収支比率」②「料金回収率」ともに高く安定した経営状態であると思われるが、簡水組合の施設は、各組合で管理運営していて、水道料金も各組合で違いがある。
③「費用の効率性」は、類似団体と比較しても、かなり費用がおさえられていて、費用の効率性は良好である。
④「施設の効率性」は、類似団体と比較して若干低いが、各施設とも安定した配水が行われている。施設の老朽化がみられる組合もあり、老朽化への対応が課題となる。
現在上水道との統合を計画中であり、統合後にはすべての組合が上水道と同じ水道料金になる。給水収益が増となり、町で管理運営を行うことにより、安定した経営が行われる。
一方、統合にむけた町の体制づくりが必要となってくる。</t>
    <rPh sb="2" eb="5">
      <t>シュウエキテキ</t>
    </rPh>
    <rPh sb="5" eb="7">
      <t>シュウシ</t>
    </rPh>
    <rPh sb="7" eb="9">
      <t>ヒリツ</t>
    </rPh>
    <rPh sb="12" eb="14">
      <t>リョウキン</t>
    </rPh>
    <rPh sb="14" eb="16">
      <t>カイシュウ</t>
    </rPh>
    <rPh sb="16" eb="17">
      <t>リツ</t>
    </rPh>
    <rPh sb="21" eb="22">
      <t>タカ</t>
    </rPh>
    <rPh sb="23" eb="25">
      <t>アンテイ</t>
    </rPh>
    <rPh sb="27" eb="29">
      <t>ケイエイ</t>
    </rPh>
    <rPh sb="29" eb="31">
      <t>ジョウタイ</t>
    </rPh>
    <rPh sb="35" eb="36">
      <t>オモ</t>
    </rPh>
    <rPh sb="41" eb="43">
      <t>カンスイ</t>
    </rPh>
    <rPh sb="43" eb="45">
      <t>クミアイ</t>
    </rPh>
    <rPh sb="46" eb="48">
      <t>シセツ</t>
    </rPh>
    <rPh sb="50" eb="51">
      <t>カク</t>
    </rPh>
    <rPh sb="51" eb="53">
      <t>クミアイ</t>
    </rPh>
    <rPh sb="54" eb="56">
      <t>カンリ</t>
    </rPh>
    <rPh sb="56" eb="58">
      <t>ウンエイ</t>
    </rPh>
    <rPh sb="63" eb="65">
      <t>スイドウ</t>
    </rPh>
    <rPh sb="65" eb="67">
      <t>リョウキン</t>
    </rPh>
    <rPh sb="68" eb="69">
      <t>カク</t>
    </rPh>
    <rPh sb="69" eb="71">
      <t>クミアイ</t>
    </rPh>
    <rPh sb="72" eb="73">
      <t>チガ</t>
    </rPh>
    <rPh sb="81" eb="83">
      <t>ヒヨウ</t>
    </rPh>
    <rPh sb="84" eb="87">
      <t>コウリツセイ</t>
    </rPh>
    <rPh sb="90" eb="92">
      <t>ルイジ</t>
    </rPh>
    <rPh sb="92" eb="94">
      <t>ダンタイ</t>
    </rPh>
    <rPh sb="95" eb="97">
      <t>ヒカク</t>
    </rPh>
    <rPh sb="104" eb="106">
      <t>ヒヨウ</t>
    </rPh>
    <rPh sb="116" eb="118">
      <t>ヒヨウ</t>
    </rPh>
    <rPh sb="119" eb="122">
      <t>コウリツセイ</t>
    </rPh>
    <rPh sb="123" eb="125">
      <t>リョウコウ</t>
    </rPh>
    <rPh sb="132" eb="134">
      <t>シセツ</t>
    </rPh>
    <rPh sb="135" eb="138">
      <t>コウリツセイ</t>
    </rPh>
    <rPh sb="141" eb="143">
      <t>ルイジ</t>
    </rPh>
    <rPh sb="143" eb="145">
      <t>ダンタイ</t>
    </rPh>
    <rPh sb="146" eb="148">
      <t>ヒカク</t>
    </rPh>
    <rPh sb="150" eb="152">
      <t>ジャッカン</t>
    </rPh>
    <rPh sb="152" eb="153">
      <t>ヒク</t>
    </rPh>
    <rPh sb="156" eb="157">
      <t>カク</t>
    </rPh>
    <rPh sb="157" eb="159">
      <t>シセツ</t>
    </rPh>
    <rPh sb="161" eb="163">
      <t>アンテイ</t>
    </rPh>
    <rPh sb="165" eb="167">
      <t>ハイスイ</t>
    </rPh>
    <rPh sb="168" eb="169">
      <t>オコナ</t>
    </rPh>
    <rPh sb="175" eb="177">
      <t>シセツ</t>
    </rPh>
    <rPh sb="178" eb="180">
      <t>ロウキュウ</t>
    </rPh>
    <rPh sb="180" eb="181">
      <t>カ</t>
    </rPh>
    <rPh sb="186" eb="188">
      <t>クミアイ</t>
    </rPh>
    <rPh sb="207" eb="209">
      <t>ゲンザイ</t>
    </rPh>
    <rPh sb="209" eb="212">
      <t>ジョウスイドウ</t>
    </rPh>
    <rPh sb="214" eb="216">
      <t>トウゴウ</t>
    </rPh>
    <rPh sb="217" eb="219">
      <t>ケイカク</t>
    </rPh>
    <rPh sb="219" eb="220">
      <t>チュウ</t>
    </rPh>
    <rPh sb="224" eb="226">
      <t>トウゴウ</t>
    </rPh>
    <rPh sb="226" eb="227">
      <t>ゴ</t>
    </rPh>
    <rPh sb="233" eb="235">
      <t>クミアイ</t>
    </rPh>
    <rPh sb="236" eb="239">
      <t>ジョウスイドウ</t>
    </rPh>
    <rPh sb="240" eb="241">
      <t>オナ</t>
    </rPh>
    <rPh sb="242" eb="244">
      <t>スイドウ</t>
    </rPh>
    <rPh sb="244" eb="246">
      <t>リョウキン</t>
    </rPh>
    <rPh sb="250" eb="252">
      <t>キュウスイ</t>
    </rPh>
    <rPh sb="252" eb="254">
      <t>シュウエキ</t>
    </rPh>
    <rPh sb="255" eb="256">
      <t>ゾウ</t>
    </rPh>
    <rPh sb="260" eb="261">
      <t>チョウ</t>
    </rPh>
    <rPh sb="262" eb="264">
      <t>カンリ</t>
    </rPh>
    <rPh sb="264" eb="266">
      <t>ウンエイ</t>
    </rPh>
    <rPh sb="267" eb="268">
      <t>オコナ</t>
    </rPh>
    <rPh sb="275" eb="277">
      <t>アンテイ</t>
    </rPh>
    <rPh sb="279" eb="281">
      <t>ケイエイ</t>
    </rPh>
    <rPh sb="282" eb="283">
      <t>オコナ</t>
    </rPh>
    <rPh sb="288" eb="290">
      <t>イッポウ</t>
    </rPh>
    <rPh sb="291" eb="293">
      <t>トウゴウ</t>
    </rPh>
    <rPh sb="297" eb="298">
      <t>チョウ</t>
    </rPh>
    <rPh sb="299" eb="301">
      <t>タイセイ</t>
    </rPh>
    <rPh sb="305" eb="307">
      <t>ヒツヨウ</t>
    </rPh>
    <phoneticPr fontId="4"/>
  </si>
  <si>
    <t>施設等３０年以上経過している箇所もあり、各簡水組合で補助金制度を利用して施設の改修、管路の更新等老朽化に対応しているが、組合員の減少、高齢化により組合員の負担も大きくなり老朽化への対応が厳しくなってきているのが現状である。
老朽化への対応を行ううえでも、早期統合を目指し検討していく必要がある。</t>
    <rPh sb="0" eb="2">
      <t>シセツ</t>
    </rPh>
    <rPh sb="2" eb="3">
      <t>トウ</t>
    </rPh>
    <rPh sb="5" eb="6">
      <t>ネン</t>
    </rPh>
    <rPh sb="6" eb="8">
      <t>イジョウ</t>
    </rPh>
    <rPh sb="8" eb="10">
      <t>ケイカ</t>
    </rPh>
    <rPh sb="14" eb="16">
      <t>カショ</t>
    </rPh>
    <rPh sb="20" eb="21">
      <t>カク</t>
    </rPh>
    <rPh sb="21" eb="23">
      <t>カンスイ</t>
    </rPh>
    <rPh sb="23" eb="25">
      <t>クミアイ</t>
    </rPh>
    <rPh sb="26" eb="29">
      <t>ホジョキン</t>
    </rPh>
    <rPh sb="29" eb="31">
      <t>セイド</t>
    </rPh>
    <rPh sb="32" eb="34">
      <t>リヨウ</t>
    </rPh>
    <rPh sb="36" eb="38">
      <t>シセツ</t>
    </rPh>
    <rPh sb="39" eb="41">
      <t>カイシュウ</t>
    </rPh>
    <rPh sb="42" eb="44">
      <t>カンロ</t>
    </rPh>
    <rPh sb="45" eb="47">
      <t>コウシン</t>
    </rPh>
    <rPh sb="47" eb="48">
      <t>トウ</t>
    </rPh>
    <rPh sb="48" eb="51">
      <t>ロウキュウカ</t>
    </rPh>
    <rPh sb="52" eb="54">
      <t>タイオウ</t>
    </rPh>
    <rPh sb="60" eb="63">
      <t>クミアイイン</t>
    </rPh>
    <rPh sb="64" eb="66">
      <t>ゲンショウ</t>
    </rPh>
    <rPh sb="67" eb="70">
      <t>コウレイカ</t>
    </rPh>
    <rPh sb="73" eb="76">
      <t>クミアイイン</t>
    </rPh>
    <rPh sb="77" eb="79">
      <t>フタン</t>
    </rPh>
    <rPh sb="80" eb="81">
      <t>オオ</t>
    </rPh>
    <rPh sb="85" eb="86">
      <t>ロウ</t>
    </rPh>
    <rPh sb="86" eb="87">
      <t>クチル</t>
    </rPh>
    <rPh sb="87" eb="88">
      <t>カ</t>
    </rPh>
    <rPh sb="90" eb="92">
      <t>タイオウ</t>
    </rPh>
    <rPh sb="93" eb="94">
      <t>キビ</t>
    </rPh>
    <rPh sb="105" eb="107">
      <t>ゲンジョウ</t>
    </rPh>
    <rPh sb="112" eb="115">
      <t>ロウキュウカ</t>
    </rPh>
    <rPh sb="117" eb="119">
      <t>タイオウ</t>
    </rPh>
    <rPh sb="120" eb="121">
      <t>オコナ</t>
    </rPh>
    <rPh sb="127" eb="129">
      <t>ソウキ</t>
    </rPh>
    <rPh sb="129" eb="131">
      <t>トウゴウ</t>
    </rPh>
    <rPh sb="132" eb="134">
      <t>メザ</t>
    </rPh>
    <rPh sb="135" eb="137">
      <t>ケントウ</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</si>
</sst>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2.68</c:v>
                </c:pt>
                <c:pt idx="1">
                  <c:v>0</c:v>
                </c:pt>
                <c:pt idx="2" formatCode="#,##0.00;&quot;△&quot;#,##0.00;&quot;-&quot;">
                  <c:v>1.27</c:v>
                </c:pt>
                <c:pt idx="3">
                  <c:v>0</c:v>
                </c:pt>
                <c:pt idx="4">
                  <c:v>0</c:v>
                </c:pt>
              </c:numCache>
            </c:numRef>
          </c:val>
        </c:ser>
        <c:dLbls>
          <c:showLegendKey val="0"/>
          <c:showVal val="0"/>
          <c:showCatName val="0"/>
          <c:showSerName val="0"/>
          <c:showPercent val="0"/>
          <c:showBubbleSize val="0"/>
        </c:dLbls>
        <c:gapWidth val="150"/>
        <c:axId val="191923768"/>
        <c:axId val="19190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91923768"/>
        <c:axId val="191904048"/>
      </c:lineChart>
      <c:dateAx>
        <c:axId val="191923768"/>
        <c:scaling>
          <c:orientation val="minMax"/>
        </c:scaling>
        <c:delete val="1"/>
        <c:axPos val="b"/>
        <c:numFmt formatCode="ge" sourceLinked="1"/>
        <c:majorTickMark val="none"/>
        <c:minorTickMark val="none"/>
        <c:tickLblPos val="none"/>
        <c:crossAx val="191904048"/>
        <c:crosses val="autoZero"/>
        <c:auto val="1"/>
        <c:lblOffset val="100"/>
        <c:baseTimeUnit val="years"/>
      </c:dateAx>
      <c:valAx>
        <c:axId val="19190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2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54.63</c:v>
                </c:pt>
                <c:pt idx="1">
                  <c:v>53.85</c:v>
                </c:pt>
                <c:pt idx="2">
                  <c:v>52.27</c:v>
                </c:pt>
                <c:pt idx="3">
                  <c:v>50.57</c:v>
                </c:pt>
                <c:pt idx="4">
                  <c:v>48.6</c:v>
                </c:pt>
              </c:numCache>
            </c:numRef>
          </c:val>
        </c:ser>
        <c:dLbls>
          <c:showLegendKey val="0"/>
          <c:showVal val="0"/>
          <c:showCatName val="0"/>
          <c:showSerName val="0"/>
          <c:showPercent val="0"/>
          <c:showBubbleSize val="0"/>
        </c:dLbls>
        <c:gapWidth val="150"/>
        <c:axId val="191491688"/>
        <c:axId val="192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91491688"/>
        <c:axId val="192882944"/>
      </c:lineChart>
      <c:dateAx>
        <c:axId val="191491688"/>
        <c:scaling>
          <c:orientation val="minMax"/>
        </c:scaling>
        <c:delete val="1"/>
        <c:axPos val="b"/>
        <c:numFmt formatCode="ge" sourceLinked="1"/>
        <c:majorTickMark val="none"/>
        <c:minorTickMark val="none"/>
        <c:tickLblPos val="none"/>
        <c:crossAx val="192882944"/>
        <c:crosses val="autoZero"/>
        <c:auto val="1"/>
        <c:lblOffset val="100"/>
        <c:baseTimeUnit val="years"/>
      </c:dateAx>
      <c:valAx>
        <c:axId val="192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9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84.18</c:v>
                </c:pt>
                <c:pt idx="1">
                  <c:v>80.89</c:v>
                </c:pt>
                <c:pt idx="2">
                  <c:v>81.599999999999994</c:v>
                </c:pt>
                <c:pt idx="3">
                  <c:v>83</c:v>
                </c:pt>
                <c:pt idx="4">
                  <c:v>83</c:v>
                </c:pt>
              </c:numCache>
            </c:numRef>
          </c:val>
        </c:ser>
        <c:dLbls>
          <c:showLegendKey val="0"/>
          <c:showVal val="0"/>
          <c:showCatName val="0"/>
          <c:showSerName val="0"/>
          <c:showPercent val="0"/>
          <c:showBubbleSize val="0"/>
        </c:dLbls>
        <c:gapWidth val="150"/>
        <c:axId val="192884120"/>
        <c:axId val="19324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92884120"/>
        <c:axId val="193245784"/>
      </c:lineChart>
      <c:dateAx>
        <c:axId val="192884120"/>
        <c:scaling>
          <c:orientation val="minMax"/>
        </c:scaling>
        <c:delete val="1"/>
        <c:axPos val="b"/>
        <c:numFmt formatCode="ge" sourceLinked="1"/>
        <c:majorTickMark val="none"/>
        <c:minorTickMark val="none"/>
        <c:tickLblPos val="none"/>
        <c:crossAx val="193245784"/>
        <c:crosses val="autoZero"/>
        <c:auto val="1"/>
        <c:lblOffset val="100"/>
        <c:baseTimeUnit val="years"/>
      </c:dateAx>
      <c:valAx>
        <c:axId val="19324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8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99.33</c:v>
                </c:pt>
                <c:pt idx="1">
                  <c:v>101.36</c:v>
                </c:pt>
                <c:pt idx="2">
                  <c:v>102.72</c:v>
                </c:pt>
                <c:pt idx="3">
                  <c:v>111.1</c:v>
                </c:pt>
                <c:pt idx="4">
                  <c:v>118.16</c:v>
                </c:pt>
              </c:numCache>
            </c:numRef>
          </c:val>
        </c:ser>
        <c:dLbls>
          <c:showLegendKey val="0"/>
          <c:showVal val="0"/>
          <c:showCatName val="0"/>
          <c:showSerName val="0"/>
          <c:showPercent val="0"/>
          <c:showBubbleSize val="0"/>
        </c:dLbls>
        <c:gapWidth val="150"/>
        <c:axId val="192406224"/>
        <c:axId val="19240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92406224"/>
        <c:axId val="192406608"/>
      </c:lineChart>
      <c:dateAx>
        <c:axId val="192406224"/>
        <c:scaling>
          <c:orientation val="minMax"/>
        </c:scaling>
        <c:delete val="1"/>
        <c:axPos val="b"/>
        <c:numFmt formatCode="ge" sourceLinked="1"/>
        <c:majorTickMark val="none"/>
        <c:minorTickMark val="none"/>
        <c:tickLblPos val="none"/>
        <c:crossAx val="192406608"/>
        <c:crosses val="autoZero"/>
        <c:auto val="1"/>
        <c:lblOffset val="100"/>
        <c:baseTimeUnit val="years"/>
      </c:dateAx>
      <c:valAx>
        <c:axId val="19240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59368"/>
        <c:axId val="19236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59368"/>
        <c:axId val="192364360"/>
      </c:lineChart>
      <c:dateAx>
        <c:axId val="192359368"/>
        <c:scaling>
          <c:orientation val="minMax"/>
        </c:scaling>
        <c:delete val="1"/>
        <c:axPos val="b"/>
        <c:numFmt formatCode="ge" sourceLinked="1"/>
        <c:majorTickMark val="none"/>
        <c:minorTickMark val="none"/>
        <c:tickLblPos val="none"/>
        <c:crossAx val="192364360"/>
        <c:crosses val="autoZero"/>
        <c:auto val="1"/>
        <c:lblOffset val="100"/>
        <c:baseTimeUnit val="years"/>
      </c:dateAx>
      <c:valAx>
        <c:axId val="1923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019784"/>
        <c:axId val="19302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019784"/>
        <c:axId val="193020168"/>
      </c:lineChart>
      <c:dateAx>
        <c:axId val="193019784"/>
        <c:scaling>
          <c:orientation val="minMax"/>
        </c:scaling>
        <c:delete val="1"/>
        <c:axPos val="b"/>
        <c:numFmt formatCode="ge" sourceLinked="1"/>
        <c:majorTickMark val="none"/>
        <c:minorTickMark val="none"/>
        <c:tickLblPos val="none"/>
        <c:crossAx val="193020168"/>
        <c:crosses val="autoZero"/>
        <c:auto val="1"/>
        <c:lblOffset val="100"/>
        <c:baseTimeUnit val="years"/>
      </c:dateAx>
      <c:valAx>
        <c:axId val="1930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1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762240"/>
        <c:axId val="19276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62240"/>
        <c:axId val="192762632"/>
      </c:lineChart>
      <c:dateAx>
        <c:axId val="192762240"/>
        <c:scaling>
          <c:orientation val="minMax"/>
        </c:scaling>
        <c:delete val="1"/>
        <c:axPos val="b"/>
        <c:numFmt formatCode="ge" sourceLinked="1"/>
        <c:majorTickMark val="none"/>
        <c:minorTickMark val="none"/>
        <c:tickLblPos val="none"/>
        <c:crossAx val="192762632"/>
        <c:crosses val="autoZero"/>
        <c:auto val="1"/>
        <c:lblOffset val="100"/>
        <c:baseTimeUnit val="years"/>
      </c:dateAx>
      <c:valAx>
        <c:axId val="19276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763808"/>
        <c:axId val="19276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63808"/>
        <c:axId val="192764200"/>
      </c:lineChart>
      <c:dateAx>
        <c:axId val="192763808"/>
        <c:scaling>
          <c:orientation val="minMax"/>
        </c:scaling>
        <c:delete val="1"/>
        <c:axPos val="b"/>
        <c:numFmt formatCode="ge" sourceLinked="1"/>
        <c:majorTickMark val="none"/>
        <c:minorTickMark val="none"/>
        <c:tickLblPos val="none"/>
        <c:crossAx val="192764200"/>
        <c:crosses val="autoZero"/>
        <c:auto val="1"/>
        <c:lblOffset val="100"/>
        <c:baseTimeUnit val="years"/>
      </c:dateAx>
      <c:valAx>
        <c:axId val="1927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765376"/>
        <c:axId val="19276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92765376"/>
        <c:axId val="192765768"/>
      </c:lineChart>
      <c:dateAx>
        <c:axId val="192765376"/>
        <c:scaling>
          <c:orientation val="minMax"/>
        </c:scaling>
        <c:delete val="1"/>
        <c:axPos val="b"/>
        <c:numFmt formatCode="ge" sourceLinked="1"/>
        <c:majorTickMark val="none"/>
        <c:minorTickMark val="none"/>
        <c:tickLblPos val="none"/>
        <c:crossAx val="192765768"/>
        <c:crosses val="autoZero"/>
        <c:auto val="1"/>
        <c:lblOffset val="100"/>
        <c:baseTimeUnit val="years"/>
      </c:dateAx>
      <c:valAx>
        <c:axId val="19276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70.98</c:v>
                </c:pt>
                <c:pt idx="1">
                  <c:v>56.73</c:v>
                </c:pt>
                <c:pt idx="2">
                  <c:v>68.61</c:v>
                </c:pt>
                <c:pt idx="3">
                  <c:v>81.569999999999993</c:v>
                </c:pt>
                <c:pt idx="4">
                  <c:v>89.64</c:v>
                </c:pt>
              </c:numCache>
            </c:numRef>
          </c:val>
        </c:ser>
        <c:dLbls>
          <c:showLegendKey val="0"/>
          <c:showVal val="0"/>
          <c:showCatName val="0"/>
          <c:showSerName val="0"/>
          <c:showPercent val="0"/>
          <c:showBubbleSize val="0"/>
        </c:dLbls>
        <c:gapWidth val="150"/>
        <c:axId val="192881376"/>
        <c:axId val="1928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92881376"/>
        <c:axId val="192881768"/>
      </c:lineChart>
      <c:dateAx>
        <c:axId val="192881376"/>
        <c:scaling>
          <c:orientation val="minMax"/>
        </c:scaling>
        <c:delete val="1"/>
        <c:axPos val="b"/>
        <c:numFmt formatCode="ge" sourceLinked="1"/>
        <c:majorTickMark val="none"/>
        <c:minorTickMark val="none"/>
        <c:tickLblPos val="none"/>
        <c:crossAx val="192881768"/>
        <c:crosses val="autoZero"/>
        <c:auto val="1"/>
        <c:lblOffset val="100"/>
        <c:baseTimeUnit val="years"/>
      </c:dateAx>
      <c:valAx>
        <c:axId val="19288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98.38</c:v>
                </c:pt>
                <c:pt idx="1">
                  <c:v>124.65</c:v>
                </c:pt>
                <c:pt idx="2">
                  <c:v>101.75</c:v>
                </c:pt>
                <c:pt idx="3">
                  <c:v>97.06</c:v>
                </c:pt>
                <c:pt idx="4">
                  <c:v>97.23</c:v>
                </c:pt>
              </c:numCache>
            </c:numRef>
          </c:val>
        </c:ser>
        <c:dLbls>
          <c:showLegendKey val="0"/>
          <c:showVal val="0"/>
          <c:showCatName val="0"/>
          <c:showSerName val="0"/>
          <c:showPercent val="0"/>
          <c:showBubbleSize val="0"/>
        </c:dLbls>
        <c:gapWidth val="150"/>
        <c:axId val="191493256"/>
        <c:axId val="1914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91493256"/>
        <c:axId val="191492864"/>
      </c:lineChart>
      <c:dateAx>
        <c:axId val="191493256"/>
        <c:scaling>
          <c:orientation val="minMax"/>
        </c:scaling>
        <c:delete val="1"/>
        <c:axPos val="b"/>
        <c:numFmt formatCode="ge" sourceLinked="1"/>
        <c:majorTickMark val="none"/>
        <c:minorTickMark val="none"/>
        <c:tickLblPos val="none"/>
        <c:crossAx val="191492864"/>
        <c:crosses val="autoZero"/>
        <c:auto val="1"/>
        <c:lblOffset val="100"/>
        <c:baseTimeUnit val="years"/>
      </c:dateAx>
      <c:valAx>
        <c:axId val="191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9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高千穂町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13222</v>
      </c>
      <c r="AJ8" s="55"/>
      <c r="AK8" s="55"/>
      <c r="AL8" s="55"/>
      <c r="AM8" s="55"/>
      <c r="AN8" s="55"/>
      <c r="AO8" s="55"/>
      <c r="AP8" s="56"/>
      <c r="AQ8" s="46">
        <f>データ!R6</f>
        <v>237.54</v>
      </c>
      <c r="AR8" s="46"/>
      <c r="AS8" s="46"/>
      <c r="AT8" s="46"/>
      <c r="AU8" s="46"/>
      <c r="AV8" s="46"/>
      <c r="AW8" s="46"/>
      <c r="AX8" s="46"/>
      <c r="AY8" s="46">
        <f>データ!S6</f>
        <v>55.66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41.49</v>
      </c>
      <c r="S10" s="46"/>
      <c r="T10" s="46"/>
      <c r="U10" s="46"/>
      <c r="V10" s="46"/>
      <c r="W10" s="46"/>
      <c r="X10" s="46"/>
      <c r="Y10" s="46"/>
      <c r="Z10" s="80">
        <f>データ!P6</f>
        <v>1512</v>
      </c>
      <c r="AA10" s="80"/>
      <c r="AB10" s="80"/>
      <c r="AC10" s="80"/>
      <c r="AD10" s="80"/>
      <c r="AE10" s="80"/>
      <c r="AF10" s="80"/>
      <c r="AG10" s="80"/>
      <c r="AH10" s="2"/>
      <c r="AI10" s="80">
        <f>データ!T6</f>
        <v>5406</v>
      </c>
      <c r="AJ10" s="80"/>
      <c r="AK10" s="80"/>
      <c r="AL10" s="80"/>
      <c r="AM10" s="80"/>
      <c r="AN10" s="80"/>
      <c r="AO10" s="80"/>
      <c r="AP10" s="80"/>
      <c r="AQ10" s="46">
        <f>データ!U6</f>
        <v>36</v>
      </c>
      <c r="AR10" s="46"/>
      <c r="AS10" s="46"/>
      <c r="AT10" s="46"/>
      <c r="AU10" s="46"/>
      <c r="AV10" s="46"/>
      <c r="AW10" s="46"/>
      <c r="AX10" s="46"/>
      <c r="AY10" s="46">
        <f>データ!V6</f>
        <v>150.16999999999999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107</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454419</v>
      </c>
      <c r="D6" s="31">
        <f t="shared" si="3"/>
        <v>47</v>
      </c>
      <c r="E6" s="31">
        <f t="shared" si="3"/>
        <v>1</v>
      </c>
      <c r="F6" s="31">
        <f t="shared" si="3"/>
        <v>0</v>
      </c>
      <c r="G6" s="31">
        <f t="shared" si="3"/>
        <v>0</v>
      </c>
      <c r="H6" s="31" t="str">
        <f t="shared" si="3"/>
        <v>宮崎県　高千穂町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41.49</v>
      </c>
      <c r="P6" s="32">
        <f t="shared" si="3"/>
        <v>1512</v>
      </c>
      <c r="Q6" s="32">
        <f t="shared" si="3"/>
        <v>13222</v>
      </c>
      <c r="R6" s="32">
        <f t="shared" si="3"/>
        <v>237.54</v>
      </c>
      <c r="S6" s="32">
        <f t="shared" si="3"/>
        <v>55.66</v>
      </c>
      <c r="T6" s="32">
        <f t="shared" si="3"/>
        <v>5406</v>
      </c>
      <c r="U6" s="32">
        <f t="shared" si="3"/>
        <v>36</v>
      </c>
      <c r="V6" s="32">
        <f t="shared" si="3"/>
        <v>150.16999999999999</v>
      </c>
      <c r="W6" s="33">
        <f>IF(W7="",NA(),W7)</f>
        <v>99.33</v>
      </c>
      <c r="X6" s="33">
        <f t="shared" ref="X6:AF6" si="4">IF(X7="",NA(),X7)</f>
        <v>101.36</v>
      </c>
      <c r="Y6" s="33">
        <f t="shared" si="4"/>
        <v>102.72</v>
      </c>
      <c r="Z6" s="33">
        <f t="shared" si="4"/>
        <v>111.1</v>
      </c>
      <c r="AA6" s="33">
        <f t="shared" si="4"/>
        <v>118.16</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1187.81</v>
      </c>
      <c r="BJ6" s="33">
        <f t="shared" si="7"/>
        <v>1168.8</v>
      </c>
      <c r="BK6" s="33">
        <f t="shared" si="7"/>
        <v>1158.82</v>
      </c>
      <c r="BL6" s="33">
        <f t="shared" si="7"/>
        <v>1167.7</v>
      </c>
      <c r="BM6" s="33">
        <f t="shared" si="7"/>
        <v>1228.58</v>
      </c>
      <c r="BN6" s="32" t="str">
        <f>IF(BN7="","",IF(BN7="-","【-】","【"&amp;SUBSTITUTE(TEXT(BN7,"#,##0.00"),"-","△")&amp;"】"))</f>
        <v>【1,239.32】</v>
      </c>
      <c r="BO6" s="33">
        <f>IF(BO7="",NA(),BO7)</f>
        <v>70.98</v>
      </c>
      <c r="BP6" s="33">
        <f t="shared" ref="BP6:BX6" si="8">IF(BP7="",NA(),BP7)</f>
        <v>56.73</v>
      </c>
      <c r="BQ6" s="33">
        <f t="shared" si="8"/>
        <v>68.61</v>
      </c>
      <c r="BR6" s="33">
        <f t="shared" si="8"/>
        <v>81.569999999999993</v>
      </c>
      <c r="BS6" s="33">
        <f t="shared" si="8"/>
        <v>89.64</v>
      </c>
      <c r="BT6" s="33">
        <f t="shared" si="8"/>
        <v>57.96</v>
      </c>
      <c r="BU6" s="33">
        <f t="shared" si="8"/>
        <v>56.44</v>
      </c>
      <c r="BV6" s="33">
        <f t="shared" si="8"/>
        <v>55.6</v>
      </c>
      <c r="BW6" s="33">
        <f t="shared" si="8"/>
        <v>54.43</v>
      </c>
      <c r="BX6" s="33">
        <f t="shared" si="8"/>
        <v>53.81</v>
      </c>
      <c r="BY6" s="32" t="str">
        <f>IF(BY7="","",IF(BY7="-","【-】","【"&amp;SUBSTITUTE(TEXT(BY7,"#,##0.00"),"-","△")&amp;"】"))</f>
        <v>【36.33】</v>
      </c>
      <c r="BZ6" s="33">
        <f>IF(BZ7="",NA(),BZ7)</f>
        <v>98.38</v>
      </c>
      <c r="CA6" s="33">
        <f t="shared" ref="CA6:CI6" si="9">IF(CA7="",NA(),CA7)</f>
        <v>124.65</v>
      </c>
      <c r="CB6" s="33">
        <f t="shared" si="9"/>
        <v>101.75</v>
      </c>
      <c r="CC6" s="33">
        <f t="shared" si="9"/>
        <v>97.06</v>
      </c>
      <c r="CD6" s="33">
        <f t="shared" si="9"/>
        <v>97.23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54.63</v>
      </c>
      <c r="CL6" s="33">
        <f t="shared" ref="CL6:CT6" si="10">IF(CL7="",NA(),CL7)</f>
        <v>53.85</v>
      </c>
      <c r="CM6" s="33">
        <f t="shared" si="10"/>
        <v>52.27</v>
      </c>
      <c r="CN6" s="33">
        <f t="shared" si="10"/>
        <v>50.57</v>
      </c>
      <c r="CO6" s="33">
        <f t="shared" si="10"/>
        <v>48.6</v>
      </c>
      <c r="CP6" s="33">
        <f t="shared" si="10"/>
        <v>60.92</v>
      </c>
      <c r="CQ6" s="33">
        <f t="shared" si="10"/>
        <v>59.84</v>
      </c>
      <c r="CR6" s="33">
        <f t="shared" si="10"/>
        <v>60.66</v>
      </c>
      <c r="CS6" s="33">
        <f t="shared" si="10"/>
        <v>60.17</v>
      </c>
      <c r="CT6" s="33">
        <f t="shared" si="10"/>
        <v>58.96</v>
      </c>
      <c r="CU6" s="32" t="str">
        <f>IF(CU7="","",IF(CU7="-","【-】","【"&amp;SUBSTITUTE(TEXT(CU7,"#,##0.00"),"-","△")&amp;"】"))</f>
        <v>【58.19】</v>
      </c>
      <c r="CV6" s="33">
        <f>IF(CV7="",NA(),CV7)</f>
        <v>84.18</v>
      </c>
      <c r="CW6" s="33">
        <f t="shared" ref="CW6:DE6" si="11">IF(CW7="",NA(),CW7)</f>
        <v>80.89</v>
      </c>
      <c r="CX6" s="33">
        <f t="shared" si="11"/>
        <v>81.599999999999994</v>
      </c>
      <c r="CY6" s="33">
        <f t="shared" si="11"/>
        <v>83</v>
      </c>
      <c r="CZ6" s="33">
        <f t="shared" si="11"/>
        <v>83</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2.68</v>
      </c>
      <c r="ED6" s="32">
        <f t="shared" ref="ED6:EL6" si="14">IF(ED7="",NA(),ED7)</f>
        <v>0</v>
      </c>
      <c r="EE6" s="33">
        <f t="shared" si="14"/>
        <v>1.27</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454419</v>
      </c>
      <c r="D7" s="35">
        <v>47</v>
      </c>
      <c r="E7" s="35">
        <v>1</v>
      </c>
      <c r="F7" s="35">
        <v>0</v>
      </c>
      <c r="G7" s="35">
        <v>0</v>
      </c>
      <c r="H7" s="35" t="s">
        <v>93</v>
      </c>
      <c r="I7" s="35" t="s">
        <v>94</v>
      </c>
      <c r="J7" s="35" t="s">
        <v>95</v>
      </c>
      <c r="K7" s="35" t="s">
        <v>96</v>
      </c>
      <c r="L7" s="35" t="s">
        <v>97</v>
      </c>
      <c r="M7" s="36" t="s">
        <v>98</v>
      </c>
      <c r="N7" s="36" t="s">
        <v>99</v>
      </c>
      <c r="O7" s="36">
        <v>41.49</v>
      </c>
      <c r="P7" s="36">
        <v>1512</v>
      </c>
      <c r="Q7" s="36">
        <v>13222</v>
      </c>
      <c r="R7" s="36">
        <v>237.54</v>
      </c>
      <c r="S7" s="36">
        <v>55.66</v>
      </c>
      <c r="T7" s="36">
        <v>5406</v>
      </c>
      <c r="U7" s="36">
        <v>36</v>
      </c>
      <c r="V7" s="36">
        <v>150.16999999999999</v>
      </c>
      <c r="W7" s="36">
        <v>99.33</v>
      </c>
      <c r="X7" s="36">
        <v>101.36</v>
      </c>
      <c r="Y7" s="36">
        <v>102.72</v>
      </c>
      <c r="Z7" s="36">
        <v>111.1</v>
      </c>
      <c r="AA7" s="36">
        <v>118.16</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1187.81</v>
      </c>
      <c r="BJ7" s="36">
        <v>1168.8</v>
      </c>
      <c r="BK7" s="36">
        <v>1158.82</v>
      </c>
      <c r="BL7" s="36">
        <v>1167.7</v>
      </c>
      <c r="BM7" s="36">
        <v>1228.58</v>
      </c>
      <c r="BN7" s="36">
        <v>1239.32</v>
      </c>
      <c r="BO7" s="36">
        <v>70.98</v>
      </c>
      <c r="BP7" s="36">
        <v>56.73</v>
      </c>
      <c r="BQ7" s="36">
        <v>68.61</v>
      </c>
      <c r="BR7" s="36">
        <v>81.569999999999993</v>
      </c>
      <c r="BS7" s="36">
        <v>89.64</v>
      </c>
      <c r="BT7" s="36">
        <v>57.96</v>
      </c>
      <c r="BU7" s="36">
        <v>56.44</v>
      </c>
      <c r="BV7" s="36">
        <v>55.6</v>
      </c>
      <c r="BW7" s="36">
        <v>54.43</v>
      </c>
      <c r="BX7" s="36">
        <v>53.81</v>
      </c>
      <c r="BY7" s="36">
        <v>36.33</v>
      </c>
      <c r="BZ7" s="36">
        <v>98.38</v>
      </c>
      <c r="CA7" s="36">
        <v>124.65</v>
      </c>
      <c r="CB7" s="36">
        <v>101.75</v>
      </c>
      <c r="CC7" s="36">
        <v>97.06</v>
      </c>
      <c r="CD7" s="36">
        <v>97.23</v>
      </c>
      <c r="CE7" s="36">
        <v>263.20999999999998</v>
      </c>
      <c r="CF7" s="36">
        <v>270.7</v>
      </c>
      <c r="CG7" s="36">
        <v>275.86</v>
      </c>
      <c r="CH7" s="36">
        <v>279.8</v>
      </c>
      <c r="CI7" s="36">
        <v>284.64999999999998</v>
      </c>
      <c r="CJ7" s="36">
        <v>476.46</v>
      </c>
      <c r="CK7" s="36">
        <v>54.63</v>
      </c>
      <c r="CL7" s="36">
        <v>53.85</v>
      </c>
      <c r="CM7" s="36">
        <v>52.27</v>
      </c>
      <c r="CN7" s="36">
        <v>50.57</v>
      </c>
      <c r="CO7" s="36">
        <v>48.6</v>
      </c>
      <c r="CP7" s="36">
        <v>60.92</v>
      </c>
      <c r="CQ7" s="36">
        <v>59.84</v>
      </c>
      <c r="CR7" s="36">
        <v>60.66</v>
      </c>
      <c r="CS7" s="36">
        <v>60.17</v>
      </c>
      <c r="CT7" s="36">
        <v>58.96</v>
      </c>
      <c r="CU7" s="36">
        <v>58.19</v>
      </c>
      <c r="CV7" s="36">
        <v>84.18</v>
      </c>
      <c r="CW7" s="36">
        <v>80.89</v>
      </c>
      <c r="CX7" s="36">
        <v>81.599999999999994</v>
      </c>
      <c r="CY7" s="36">
        <v>83</v>
      </c>
      <c r="CZ7" s="36">
        <v>83</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2.68</v>
      </c>
      <c r="ED7" s="36">
        <v>0</v>
      </c>
      <c r="EE7" s="36">
        <v>1.27</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A048</cp:lastModifiedBy>
  <cp:lastPrinted>2016-02-25T08:41:12Z</cp:lastPrinted>
  <dcterms:created xsi:type="dcterms:W3CDTF">2016-01-18T05:07:48Z</dcterms:created>
  <dcterms:modified xsi:type="dcterms:W3CDTF">2016-03-07T06:26:19Z</dcterms:modified>
</cp:coreProperties>
</file>