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14.2\財政課\財政係\◎決算統計\28年度決算統計\99_各種調査\03_財政状況調査資料集\第２回目\01_県文書\"/>
    </mc:Choice>
  </mc:AlternateContent>
  <bookViews>
    <workbookView xWindow="240" yWindow="60" windowWidth="14940" windowHeight="7875" tabRatio="7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BG41" i="9" l="1"/>
  <c r="BG40" i="9"/>
  <c r="BG39" i="9"/>
  <c r="BG38" i="9"/>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AM41" i="9"/>
  <c r="U41" i="9"/>
  <c r="C41" i="9"/>
  <c r="BW40" i="9"/>
  <c r="AM40" i="9"/>
  <c r="U40" i="9"/>
  <c r="C40" i="9"/>
  <c r="BW39" i="9"/>
  <c r="AM39" i="9"/>
  <c r="U39" i="9"/>
  <c r="C39" i="9"/>
  <c r="AM38" i="9"/>
  <c r="U38" i="9"/>
  <c r="C38" i="9"/>
  <c r="AM37" i="9"/>
  <c r="C37" i="9"/>
  <c r="AM36" i="9"/>
  <c r="C36" i="9"/>
  <c r="AM35" i="9"/>
  <c r="C34" i="9"/>
  <c r="C35" i="9" l="1"/>
  <c r="U34" i="9" s="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E35" i="9" s="1"/>
  <c r="BE36" i="9" s="1"/>
  <c r="BE37" i="9" s="1"/>
  <c r="BE38" i="9" s="1"/>
  <c r="BE39" i="9" s="1"/>
  <c r="BE40" i="9" s="1"/>
  <c r="BE41" i="9" s="1"/>
  <c r="BW34" i="9" l="1"/>
  <c r="BW35" i="9" s="1"/>
  <c r="BW36" i="9" s="1"/>
  <c r="BW37" i="9" s="1"/>
  <c r="BW38"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<sst xmlns="http://schemas.openxmlformats.org/spreadsheetml/2006/main" count="1123" uniqueCount="571">
  <si>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</si>
  <si>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</si>
  <si>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</si>
  <si>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</si>
  <si>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</si>
  <si>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</si>
  <si>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</si>
  <si>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</si>
  <si>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</si>
  <si>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</si>
  <si>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</si>
  <si>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</si>
  <si>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</si>
  <si>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</si>
  <si>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</si>
  <si>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</si>
  <si>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</si>
  <si>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</si>
  <si>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</si>
  <si>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</si>
  <si>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</si>
  <si>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</si>
  <si>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</si>
  <si>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</si>
  <si>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</si>
  <si>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</si>
  <si>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</si>
  <si>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</si>
  <si>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</si>
  <si>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</si>
  <si>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</si>
  <si>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</si>
  <si>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</si>
  <si>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</si>
  <si>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</si>
  <si>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</si>
  <si>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</si>
  <si>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</si>
  <si>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</si>
  <si>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</si>
  <si>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</si>
  <si>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</si>
  <si>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</si>
  <si>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</si>
  <si>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</si>
  <si>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</si>
  <si>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</si>
  <si>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</si>
  <si>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</si>
  <si>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</si>
  <si>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</si>
  <si>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</si>
  <si>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</si>
  <si>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</si>
  <si>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</si>
  <si>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</si>
  <si>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</si>
  <si>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</si>
  <si>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</si>
  <si>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</si>
  <si>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</si>
  <si>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</si>
  <si>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</si>
  <si>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</si>
  <si>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</si>
  <si>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</si>
  <si>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</si>
  <si>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</si>
  <si>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</si>
  <si>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</si>
  <si>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</si>
  <si>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</si>
  <si>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</si>
  <si>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</si>
  <si>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</si>
  <si>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</si>
  <si>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</si>
  <si>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</si>
  <si>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</si>
  <si>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</si>
  <si>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</si>
  <si>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</si>
  <si>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都城市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</si>
  <si>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</si>
  <si>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</si>
  <si>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</si>
  <si>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</si>
  <si>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</si>
  <si>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</si>
  <si>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</si>
  <si>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</si>
  <si>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</si>
  <si>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</si>
  <si>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</si>
  <si>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</si>
  <si>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</si>
  <si>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</si>
  <si>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</si>
  <si>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</si>
  <si>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</si>
  <si>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</si>
  <si>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</si>
  <si>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</si>
  <si>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</si>
  <si>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</si>
  <si>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</si>
  <si>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</si>
  <si>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</si>
  <si>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</si>
  <si>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</si>
  <si>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</si>
  <si>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</si>
  <si>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</si>
  <si>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</si>
  <si>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</si>
  <si>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</si>
  <si>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</si>
  <si>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</si>
  <si>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</si>
  <si>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</si>
  <si>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</si>
  <si>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</si>
  <si>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</si>
  <si>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</si>
  <si>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</si>
  <si>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</si>
  <si>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</si>
  <si>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</si>
  <si>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</si>
  <si>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</si>
  <si>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</si>
  <si>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</si>
  <si>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</si>
  <si>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</si>
  <si>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</si>
  <si>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</si>
  <si>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</si>
  <si>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</si>
  <si>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</si>
  <si>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</si>
  <si>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</si>
  <si>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</si>
  <si>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</si>
  <si>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</si>
  <si>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</si>
  <si>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</si>
  <si>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</si>
  <si>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</si>
  <si>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</si>
  <si>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</si>
  <si>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</si>
  <si>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</si>
  <si>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</si>
  <si>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</si>
  <si>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</si>
  <si>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</si>
  <si>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</si>
  <si>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</si>
  <si>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</si>
  <si>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</si>
  <si>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</si>
  <si>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</si>
  <si>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</si>
  <si>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</si>
  <si>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</si>
  <si>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</si>
  <si>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</si>
  <si>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</si>
  <si>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</si>
  <si>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</si>
  <si>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</si>
  <si>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</si>
  <si>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</si>
  <si>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</si>
  <si>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</si>
  <si>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</si>
  <si>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</si>
  <si>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</si>
  <si>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</si>
  <si>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</si>
  <si>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</si>
  <si>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</si>
  <si>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</si>
  <si>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</si>
  <si>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</si>
  <si>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</si>
  <si>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</si>
  <si>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</si>
  <si>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</si>
  <si>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</si>
  <si>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</si>
  <si>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</si>
  <si>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宮崎県都城市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</si>
  <si>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</si>
  <si>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</si>
  <si>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</si>
  <si>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</si>
  <si>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</si>
  <si>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</si>
  <si>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</si>
  <si>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</si>
  <si>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</si>
  <si>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</si>
  <si>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</si>
  <si>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</si>
  <si>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</si>
  <si>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</si>
  <si>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</si>
  <si>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</si>
  <si>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</si>
  <si>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</si>
  <si>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</si>
  <si>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</si>
  <si>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</si>
  <si>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</si>
  <si>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</si>
  <si>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</si>
  <si>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</si>
  <si>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</si>
  <si>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</si>
  <si>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</si>
  <si>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</si>
  <si>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</si>
  <si>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</si>
  <si>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</si>
  <si>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</si>
  <si>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</si>
  <si>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</si>
  <si>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</si>
  <si>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</si>
  <si>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</si>
  <si>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</si>
  <si>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</si>
  <si>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</si>
  <si>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</si>
  <si>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</si>
  <si>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</si>
  <si>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</si>
  <si>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</si>
  <si>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</si>
  <si>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</si>
  <si>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</si>
  <si>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</si>
  <si>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</si>
  <si>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</si>
  <si>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</si>
  <si>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</si>
  <si>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</si>
  <si>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</si>
  <si>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</si>
  <si>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</si>
  <si>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</si>
  <si>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</si>
  <si>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</si>
  <si>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</si>
  <si>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</si>
  <si>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</si>
  <si>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</si>
  <si>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</si>
  <si>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</si>
  <si>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</si>
  <si>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</si>
  <si>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</si>
  <si>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</si>
  <si>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</si>
  <si>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</si>
  <si>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</si>
  <si>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</si>
  <si>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</si>
  <si>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</si>
  <si>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</si>
  <si>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</si>
  <si>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</si>
  <si>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</si>
  <si>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</si>
  <si>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</si>
  <si>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</si>
  <si>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</si>
  <si>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</si>
  <si>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</si>
  <si>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</si>
  <si>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</si>
  <si>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</si>
  <si>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</si>
  <si>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</si>
  <si>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</si>
  <si>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</si>
  <si>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</si>
  <si>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</si>
  <si>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</si>
  <si>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</si>
  <si>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</si>
  <si>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</si>
  <si>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</si>
  <si>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</si>
  <si>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</si>
  <si>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</si>
  <si>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</si>
  <si>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</si>
  <si>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</si>
  <si>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</si>
  <si>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</si>
  <si>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</si>
  <si>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</si>
  <si>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</si>
  <si>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</si>
  <si>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</si>
  <si>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</si>
  <si>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</si>
  <si>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</si>
  <si>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</si>
  <si>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と畜場</t>
    <phoneticPr fontId="18"/>
  </si>
  <si>
    <t>加入世帯数(世帯)</t>
  </si>
  <si>
    <t>　　うち一部事務組合負担金</t>
    <phoneticPr fontId="5"/>
  </si>
  <si>
    <t>簡易水道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</si>
  <si>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</si>
  <si>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</si>
  <si>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</si>
  <si>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</si>
  <si>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</si>
  <si>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</si>
  <si>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</si>
  <si>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</si>
  <si>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</si>
  <si>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</si>
  <si>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</si>
  <si>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</si>
  <si>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</si>
  <si>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</si>
  <si>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</si>
  <si>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</si>
  <si>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</si>
  <si>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</si>
  <si>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</si>
  <si>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</si>
  <si>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</si>
  <si>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</si>
  <si>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</si>
  <si>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</si>
  <si>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</si>
  <si>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宮崎県都城市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</si>
  <si>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</si>
  <si>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</si>
  <si>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</si>
  <si>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</si>
  <si>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</si>
  <si>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</si>
  <si>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</si>
  <si>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</si>
  <si>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</si>
  <si>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</si>
  <si>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</si>
  <si>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</si>
  <si>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</si>
  <si>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</si>
  <si>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</si>
  <si>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</si>
  <si>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</si>
  <si>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</si>
  <si>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</si>
  <si>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</si>
  <si>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都城市整備墓地特別会計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</si>
  <si>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</si>
  <si>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</si>
  <si>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</si>
  <si>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</si>
  <si>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</si>
  <si>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</si>
  <si>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</si>
  <si>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</si>
  <si>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</si>
  <si>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</si>
  <si>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</si>
  <si>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</si>
  <si>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</si>
  <si>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都城市国民健康保険特別会計（事業勘定）</t>
    <phoneticPr fontId="5"/>
  </si>
  <si>
    <t>都城市国民健康保険特別会計（診療施設勘定）</t>
    <phoneticPr fontId="5"/>
  </si>
  <si>
    <t>都城市後期高齢者医療特別会計</t>
    <phoneticPr fontId="5"/>
  </si>
  <si>
    <t>都城市介護保険特別会計</t>
    <phoneticPr fontId="5"/>
  </si>
  <si>
    <t>都城市水道事業会計</t>
    <phoneticPr fontId="5"/>
  </si>
  <si>
    <t>法適用企業</t>
    <phoneticPr fontId="5"/>
  </si>
  <si>
    <t>都城市食肉センター特別会計</t>
    <phoneticPr fontId="5"/>
  </si>
  <si>
    <t>法非適用企業</t>
    <phoneticPr fontId="5"/>
  </si>
  <si>
    <t>都城市下水道事業特別会計</t>
    <phoneticPr fontId="5"/>
  </si>
  <si>
    <t>都城市公設地方卸売市場事業特別会計</t>
    <phoneticPr fontId="5"/>
  </si>
  <si>
    <t>都城市農業集落下水道事業特別会計</t>
    <phoneticPr fontId="5"/>
  </si>
  <si>
    <t>都城市御池簡易水道事業特別会計</t>
    <phoneticPr fontId="5"/>
  </si>
  <si>
    <t>都城市簡易水道事業特別会計</t>
    <phoneticPr fontId="5"/>
  </si>
  <si>
    <t>都城市電気事業特別会計</t>
    <phoneticPr fontId="5"/>
  </si>
  <si>
    <t>都城市工業用地造成事業特別会計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</si>
  <si>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</si>
  <si>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</si>
  <si>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</si>
  <si>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</si>
  <si>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</si>
  <si>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</si>
  <si>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</si>
  <si>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</si>
  <si>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</si>
  <si>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</si>
  <si>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</si>
  <si>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</si>
  <si>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</si>
  <si>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</si>
  <si>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</si>
  <si>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</si>
  <si>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</si>
  <si>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</si>
  <si>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</si>
  <si>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</si>
  <si>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</si>
  <si>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</si>
  <si>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</si>
  <si>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</si>
  <si>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</si>
  <si>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</si>
  <si>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</si>
  <si>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</si>
  <si>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</si>
  <si>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</si>
  <si>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</si>
  <si>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</si>
  <si>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</si>
  <si>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</si>
  <si>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</si>
  <si>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</si>
  <si>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</si>
  <si>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</si>
  <si>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</si>
  <si>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</si>
  <si>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</si>
  <si>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</si>
  <si>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</si>
  <si>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</si>
  <si>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</si>
  <si>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</si>
  <si>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</si>
  <si>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</si>
  <si>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</si>
  <si>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</si>
  <si>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</si>
  <si>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</si>
  <si>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</si>
  <si>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</si>
  <si>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</si>
  <si>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</si>
  <si>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</si>
  <si>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</si>
  <si>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</si>
  <si>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</si>
  <si>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</si>
  <si>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</si>
  <si>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</si>
  <si>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</si>
  <si>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</si>
  <si>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</si>
  <si>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</si>
  <si>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</si>
  <si>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</si>
  <si>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</si>
  <si>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</si>
  <si>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</si>
  <si>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</si>
  <si>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</si>
  <si>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</si>
  <si>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</si>
  <si>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</si>
  <si>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</si>
  <si>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</si>
  <si>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</si>
  <si>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</si>
  <si>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</si>
  <si>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</si>
  <si>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</si>
  <si>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</si>
  <si>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</si>
  <si>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</si>
  <si>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</si>
  <si>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</si>
  <si>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</si>
  <si>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</si>
  <si>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</si>
  <si>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</si>
  <si>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</si>
  <si>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</si>
  <si>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</si>
  <si>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</si>
  <si>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</si>
  <si>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</si>
  <si>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</si>
  <si>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</si>
  <si>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</si>
  <si>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</si>
  <si>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</si>
  <si>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</si>
  <si>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</si>
  <si>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</si>
  <si>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</si>
  <si>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</si>
  <si>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</si>
  <si>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</si>
  <si>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</si>
  <si>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</si>
  <si>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</si>
  <si>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</si>
  <si>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</si>
  <si>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</si>
  <si>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</si>
  <si>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</si>
  <si>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</si>
  <si>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</si>
  <si>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</si>
  <si>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</si>
  <si>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</si>
  <si>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</si>
  <si>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</si>
  <si>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</si>
  <si>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</si>
  <si>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</si>
  <si>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</si>
  <si>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</si>
  <si>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</si>
  <si>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</si>
  <si>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</si>
  <si>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都城市水道事業会計</t>
  </si>
  <si>
    <t>一般会計</t>
  </si>
  <si>
    <t>都城市介護保険特別会計</t>
  </si>
  <si>
    <t>都城市食肉センター特別会計</t>
  </si>
  <si>
    <t>都城市電気事業特別会計</t>
  </si>
  <si>
    <t>都城市国民健康保険特別会計（事業勘定）</t>
  </si>
  <si>
    <t>都城市後期高齢者医療特別会計</t>
  </si>
  <si>
    <t>都城市整備墓地特別会計</t>
  </si>
  <si>
    <t>その他会計（赤字）</t>
  </si>
  <si>
    <t>その他会計（黒字）</t>
  </si>
  <si>
    <t>-</t>
    <phoneticPr fontId="2"/>
  </si>
  <si>
    <t>宮崎県市町村総合事務組合（一般会計）</t>
  </si>
  <si>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</si>
  <si>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宮崎県自治会館管理組合</t>
    <rPh sb="0" eb="3">
      <t>ミヤザキケン</t>
    </rPh>
    <rPh sb="3" eb="5">
      <t>ジチ</t>
    </rPh>
    <rPh sb="5" eb="7">
      <t>カイカン</t>
    </rPh>
    <rPh sb="7" eb="9">
      <t>カンリ</t>
    </rPh>
    <rPh sb="9" eb="11">
      <t>クミアイ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</si>
  <si>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</si>
  <si>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</si>
  <si>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都城森林組合</t>
    <rPh sb="0" eb="2">
      <t>ミヤコノジョウ</t>
    </rPh>
    <rPh sb="2" eb="4">
      <t>シンリン</t>
    </rPh>
    <rPh sb="4" eb="6">
      <t>クミアイ</t>
    </rPh>
    <phoneticPr fontId="2"/>
  </si>
  <si>
    <t>都城市土地開発公社</t>
    <rPh sb="0" eb="3">
      <t>ミヤコノジョウシ</t>
    </rPh>
    <rPh sb="3" eb="5">
      <t>トチ</t>
    </rPh>
    <rPh sb="5" eb="7">
      <t>カイハツ</t>
    </rPh>
    <rPh sb="7" eb="9">
      <t>コウシャ</t>
    </rPh>
    <phoneticPr fontId="2"/>
  </si>
  <si>
    <t>社会福祉法人　常陽社会福祉事業団</t>
    <rPh sb="0" eb="2">
      <t>シャカイ</t>
    </rPh>
    <rPh sb="2" eb="4">
      <t>フクシ</t>
    </rPh>
    <rPh sb="4" eb="6">
      <t>ホウジン</t>
    </rPh>
    <rPh sb="7" eb="9">
      <t>ジョウヨウ</t>
    </rPh>
    <rPh sb="9" eb="11">
      <t>シャカイ</t>
    </rPh>
    <rPh sb="11" eb="13">
      <t>フクシ</t>
    </rPh>
    <rPh sb="13" eb="16">
      <t>ジギョウダン</t>
    </rPh>
    <phoneticPr fontId="2"/>
  </si>
  <si>
    <t>財団法人　都城圏域地場産業振興センター</t>
    <rPh sb="0" eb="2">
      <t>ザイダン</t>
    </rPh>
    <rPh sb="2" eb="4">
      <t>ホウジン</t>
    </rPh>
    <rPh sb="5" eb="7">
      <t>ミヤコノジョウ</t>
    </rPh>
    <rPh sb="7" eb="9">
      <t>ケンイキ</t>
    </rPh>
    <rPh sb="9" eb="11">
      <t>ジバ</t>
    </rPh>
    <rPh sb="11" eb="13">
      <t>サンギョウ</t>
    </rPh>
    <rPh sb="13" eb="15">
      <t>シンコウ</t>
    </rPh>
    <phoneticPr fontId="2"/>
  </si>
  <si>
    <t>財団法人　都城市文化振興財団</t>
    <rPh sb="0" eb="2">
      <t>ザイダン</t>
    </rPh>
    <rPh sb="2" eb="4">
      <t>ホウジン</t>
    </rPh>
    <rPh sb="5" eb="8">
      <t>ミヤコノジョウシ</t>
    </rPh>
    <rPh sb="8" eb="10">
      <t>ブンカ</t>
    </rPh>
    <rPh sb="10" eb="12">
      <t>シンコウ</t>
    </rPh>
    <rPh sb="12" eb="14">
      <t>ザイダン</t>
    </rPh>
    <phoneticPr fontId="2"/>
  </si>
  <si>
    <t>都城まちづくり　株式会社</t>
    <rPh sb="0" eb="2">
      <t>ミヤコノジョウ</t>
    </rPh>
    <rPh sb="8" eb="10">
      <t>カブシキ</t>
    </rPh>
    <rPh sb="10" eb="12">
      <t>カイシャ</t>
    </rPh>
    <phoneticPr fontId="2"/>
  </si>
  <si>
    <t>株式会社　レイク観音</t>
    <rPh sb="0" eb="2">
      <t>カブシキ</t>
    </rPh>
    <rPh sb="2" eb="4">
      <t>カイシャ</t>
    </rPh>
    <rPh sb="8" eb="10">
      <t>カンノン</t>
    </rPh>
    <phoneticPr fontId="2"/>
  </si>
  <si>
    <t>道の駅山之口　株式会社</t>
    <rPh sb="0" eb="1">
      <t>ミチ</t>
    </rPh>
    <rPh sb="2" eb="3">
      <t>エキ</t>
    </rPh>
    <rPh sb="3" eb="6">
      <t>ヤマノクチ</t>
    </rPh>
    <rPh sb="7" eb="9">
      <t>カブシキ</t>
    </rPh>
    <rPh sb="9" eb="11">
      <t>カイシャ</t>
    </rPh>
    <phoneticPr fontId="2"/>
  </si>
  <si>
    <t>青井岳温泉　株式会社</t>
    <rPh sb="0" eb="3">
      <t>アオイダケ</t>
    </rPh>
    <rPh sb="3" eb="5">
      <t>オンセン</t>
    </rPh>
    <rPh sb="6" eb="8">
      <t>カブシキ</t>
    </rPh>
    <rPh sb="8" eb="10">
      <t>カイシャ</t>
    </rPh>
    <phoneticPr fontId="2"/>
  </si>
  <si>
    <t>高崎星の郷総合産業　株式会社</t>
    <rPh sb="0" eb="2">
      <t>タカサキ</t>
    </rPh>
    <rPh sb="2" eb="3">
      <t>ホシ</t>
    </rPh>
    <rPh sb="4" eb="5">
      <t>サト</t>
    </rPh>
    <rPh sb="5" eb="7">
      <t>ソウゴウ</t>
    </rPh>
    <rPh sb="7" eb="9">
      <t>サンギョウ</t>
    </rPh>
    <rPh sb="10" eb="12">
      <t>カブシキ</t>
    </rPh>
    <rPh sb="12" eb="14">
      <t>カイシャ</t>
    </rPh>
    <phoneticPr fontId="2"/>
  </si>
  <si>
    <t>株式会社　くえびこ山田</t>
    <rPh sb="0" eb="2">
      <t>カブシキ</t>
    </rPh>
    <rPh sb="2" eb="4">
      <t>カイシャ</t>
    </rPh>
    <rPh sb="9" eb="11">
      <t>ヤマダ</t>
    </rPh>
    <phoneticPr fontId="2"/>
  </si>
  <si>
    <t>○</t>
    <phoneticPr fontId="2"/>
  </si>
  <si>
    <t>-</t>
    <phoneticPr fontId="2"/>
  </si>
  <si>
    <t>-</t>
    <phoneticPr fontId="2"/>
  </si>
  <si>
    <t>-</t>
    <phoneticPr fontId="2"/>
  </si>
  <si>
    <t>-</t>
    <phoneticPr fontId="2"/>
  </si>
  <si>
    <t>都城市体育協会</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</si>
  <si>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</si>
  <si>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</si>
  <si>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</si>
  <si>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</si>
  <si>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</si>
  <si>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</si>
  <si>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</si>
  <si>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</si>
  <si>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</si>
  <si>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</si>
  <si>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</si>
  <si>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実質公債費比率は、類似団体と比較して高い水準にあるが、ここ５年間では減少傾向にある。要因として、実質公債費比率の分子となる公営企業債の元利償還金に対する繰入金の減額等が挙げられる。今後も、計画的な償還を推進するとともに、新規発行市債の抑制を図る。
将来負担比率は前年度と同様「-」である。「一般会計に係る地方債の現在高」の減による「将来負担額」の減に加え、「充当可能基金」の増により、分子の値がマイナスとなったためである。今後も、合併算定替終了に伴う財源不足を補うため、計画的な基金積立を行う等、健全な財政運営に努める。
</t>
    <rPh sb="0" eb="2">
      <t>ジッシツ</t>
    </rPh>
    <rPh sb="2" eb="5">
      <t>コウサイヒ</t>
    </rPh>
    <rPh sb="5" eb="7">
      <t>ヒリツ</t>
    </rPh>
    <rPh sb="9" eb="11">
      <t>ルイジ</t>
    </rPh>
    <rPh sb="11" eb="13">
      <t>ダンタイ</t>
    </rPh>
    <rPh sb="14" eb="16">
      <t>ヒカク</t>
    </rPh>
    <rPh sb="18" eb="19">
      <t>タカ</t>
    </rPh>
    <rPh sb="20" eb="22">
      <t>スイジュン</t>
    </rPh>
    <rPh sb="30" eb="32">
      <t>ネンカン</t>
    </rPh>
    <rPh sb="34" eb="36">
      <t>ゲンショウ</t>
    </rPh>
    <rPh sb="36" eb="38">
      <t>ケイコウ</t>
    </rPh>
    <rPh sb="42" eb="44">
      <t>ヨウイン</t>
    </rPh>
    <rPh sb="82" eb="83">
      <t>トウ</t>
    </rPh>
    <rPh sb="175" eb="176">
      <t>クワ</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</si>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</sst>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43532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45088</c:v>
                </c:pt>
                <c:pt idx="1">
                  <c:v>42830</c:v>
                </c:pt>
                <c:pt idx="2">
                  <c:v>88825</c:v>
                </c:pt>
                <c:pt idx="3">
                  <c:v>91747</c:v>
                </c:pt>
                <c:pt idx="4">
                  <c:v>49429</c:v>
                </c:pt>
              </c:numCache>
            </c:numRef>
          </c:val>
          <c:smooth val="0"/>
        </c:ser>
        <c:dLbls>
          <c:showLegendKey val="0"/>
          <c:showVal val="0"/>
          <c:showCatName val="0"/>
          <c:showSerName val="0"/>
          <c:showPercent val="0"/>
          <c:showBubbleSize val="0"/>
        </c:dLbls>
        <c:marker val="1"/>
        <c:smooth val="0"/>
        <c:axId val="437939712"/>
        <c:axId val="437941672"/>
      </c:lineChart>
      <c:catAx>
        <c:axId val="437939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7941672"/>
        <c:crosses val="autoZero"/>
        <c:auto val="1"/>
        <c:lblAlgn val="ctr"/>
        <c:lblOffset val="100"/>
        <c:tickLblSkip val="1"/>
        <c:tickMarkSkip val="1"/>
        <c:noMultiLvlLbl val="0"/>
      </c:catAx>
      <c:valAx>
        <c:axId val="43794167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7939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2.76</c:v>
                </c:pt>
                <c:pt idx="1">
                  <c:v>2.95</c:v>
                </c:pt>
                <c:pt idx="2">
                  <c:v>2.95</c:v>
                </c:pt>
                <c:pt idx="3">
                  <c:v>3.01</c:v>
                </c:pt>
                <c:pt idx="4">
                  <c:v>3.03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8.7799999999999994</c:v>
                </c:pt>
                <c:pt idx="1">
                  <c:v>9.01</c:v>
                </c:pt>
                <c:pt idx="2">
                  <c:v>8.93</c:v>
                </c:pt>
                <c:pt idx="3">
                  <c:v>9</c:v>
                </c:pt>
                <c:pt idx="4">
                  <c:v>8.8800000000000008</c:v>
                </c:pt>
              </c:numCache>
            </c:numRef>
          </c:val>
        </c:ser>
        <c:dLbls>
          <c:showLegendKey val="0"/>
          <c:showVal val="0"/>
          <c:showCatName val="0"/>
          <c:showSerName val="0"/>
          <c:showPercent val="0"/>
          <c:showBubbleSize val="0"/>
        </c:dLbls>
        <c:gapWidth val="250"/>
        <c:overlap val="100"/>
        <c:axId val="435781936"/>
        <c:axId val="446971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2.67</c:v>
                </c:pt>
                <c:pt idx="1">
                  <c:v>2.13</c:v>
                </c:pt>
                <c:pt idx="2">
                  <c:v>1.9</c:v>
                </c:pt>
                <c:pt idx="3">
                  <c:v>0.03</c:v>
                </c:pt>
                <c:pt idx="4">
                  <c:v>2.08</c:v>
                </c:pt>
              </c:numCache>
            </c:numRef>
          </c:val>
          <c:smooth val="0"/>
        </c:ser>
        <c:dLbls>
          <c:showLegendKey val="0"/>
          <c:showVal val="0"/>
          <c:showCatName val="0"/>
          <c:showSerName val="0"/>
          <c:showPercent val="0"/>
          <c:showBubbleSize val="0"/>
        </c:dLbls>
        <c:marker val="1"/>
        <c:smooth val="0"/>
        <c:axId val="435781936"/>
        <c:axId val="446971368"/>
      </c:lineChart>
      <c:catAx>
        <c:axId val="43578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6971368"/>
        <c:crosses val="autoZero"/>
        <c:auto val="1"/>
        <c:lblAlgn val="ctr"/>
        <c:lblOffset val="100"/>
        <c:tickLblSkip val="1"/>
        <c:tickMarkSkip val="1"/>
        <c:noMultiLvlLbl val="0"/>
      </c:catAx>
      <c:valAx>
        <c:axId val="446971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78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0.03</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都城市整備墓地特別会計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都城市後期高齢者医療特別会計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4"/>
          <c:order val="4"/>
          <c:tx>
            <c:strRef>
              <c:f>データシート!$A$31</c:f>
              <c:strCache>
                <c:ptCount val="1"/>
                <c:pt idx="0">
                  <c:v>都城市国民健康保険特別会計（事業勘定）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0.03</c:v>
                </c:pt>
                <c:pt idx="8">
                  <c:v>#N/A</c:v>
                </c:pt>
                <c:pt idx="9">
                  <c:v>0.01</c:v>
                </c:pt>
              </c:numCache>
            </c:numRef>
          </c:val>
        </c:ser>
        <c:ser>
          <c:idx val="5"/>
          <c:order val="5"/>
          <c:tx>
            <c:strRef>
              <c:f>データシート!$A$32</c:f>
              <c:strCache>
                <c:ptCount val="1"/>
                <c:pt idx="0">
                  <c:v>都城市電気事業特別会計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6"/>
          <c:order val="6"/>
          <c:tx>
            <c:strRef>
              <c:f>データシート!$A$33</c:f>
              <c:strCache>
                <c:ptCount val="1"/>
                <c:pt idx="0">
                  <c:v>都城市食肉センター特別会計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0.03</c:v>
                </c:pt>
              </c:numCache>
            </c:numRef>
          </c:val>
        </c:ser>
        <c:ser>
          <c:idx val="7"/>
          <c:order val="7"/>
          <c:tx>
            <c:strRef>
              <c:f>データシート!$A$34</c:f>
              <c:strCache>
                <c:ptCount val="1"/>
                <c:pt idx="0">
                  <c:v>都城市介護保険特別会計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0.01</c:v>
                </c:pt>
                <c:pt idx="2">
                  <c:v>#N/A</c:v>
                </c:pt>
                <c:pt idx="3">
                  <c:v>0.16</c:v>
                </c:pt>
                <c:pt idx="4">
                  <c:v>#N/A</c:v>
                </c:pt>
                <c:pt idx="5">
                  <c:v>0</c:v>
                </c:pt>
                <c:pt idx="6">
                  <c:v>#N/A</c:v>
                </c:pt>
                <c:pt idx="7">
                  <c:v>0.03</c:v>
                </c:pt>
                <c:pt idx="8">
                  <c:v>#N/A</c:v>
                </c:pt>
                <c:pt idx="9">
                  <c:v>0.68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2.75</c:v>
                </c:pt>
                <c:pt idx="2">
                  <c:v>#N/A</c:v>
                </c:pt>
                <c:pt idx="3">
                  <c:v>2.95</c:v>
                </c:pt>
                <c:pt idx="4">
                  <c:v>#N/A</c:v>
                </c:pt>
                <c:pt idx="5">
                  <c:v>2.94</c:v>
                </c:pt>
                <c:pt idx="6">
                  <c:v>#N/A</c:v>
                </c:pt>
                <c:pt idx="7">
                  <c:v>3</c:v>
                </c:pt>
                <c:pt idx="8">
                  <c:v>#N/A</c:v>
                </c:pt>
                <c:pt idx="9">
                  <c:v>3.03</c:v>
                </c:pt>
              </c:numCache>
            </c:numRef>
          </c:val>
        </c:ser>
        <c:ser>
          <c:idx val="9"/>
          <c:order val="9"/>
          <c:tx>
            <c:strRef>
              <c:f>データシート!$A$36</c:f>
              <c:strCache>
                <c:ptCount val="1"/>
                <c:pt idx="0">
                  <c:v>都城市水道事業会計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5.51</c:v>
                </c:pt>
                <c:pt idx="2">
                  <c:v>#N/A</c:v>
                </c:pt>
                <c:pt idx="3">
                  <c:v>6.48</c:v>
                </c:pt>
                <c:pt idx="4">
                  <c:v>#N/A</c:v>
                </c:pt>
                <c:pt idx="5">
                  <c:v>7.09</c:v>
                </c:pt>
                <c:pt idx="6">
                  <c:v>#N/A</c:v>
                </c:pt>
                <c:pt idx="7">
                  <c:v>8.17</c:v>
                </c:pt>
                <c:pt idx="8">
                  <c:v>#N/A</c:v>
                </c:pt>
                <c:pt idx="9">
                  <c:v>8.4</c:v>
                </c:pt>
              </c:numCache>
            </c:numRef>
          </c:val>
        </c:ser>
        <c:dLbls>
          <c:showLegendKey val="0"/>
          <c:showVal val="0"/>
          <c:showCatName val="0"/>
          <c:showSerName val="0"/>
          <c:showPercent val="0"/>
          <c:showBubbleSize val="0"/>
        </c:dLbls>
        <c:gapWidth val="150"/>
        <c:overlap val="100"/>
        <c:axId val="446972152"/>
        <c:axId val="446972544"/>
      </c:barChart>
      <c:catAx>
        <c:axId val="446972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6972544"/>
        <c:crosses val="autoZero"/>
        <c:auto val="1"/>
        <c:lblAlgn val="ctr"/>
        <c:lblOffset val="100"/>
        <c:tickLblSkip val="1"/>
        <c:tickMarkSkip val="1"/>
        <c:noMultiLvlLbl val="0"/>
      </c:catAx>
      <c:valAx>
        <c:axId val="446972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6972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8505</c:v>
                </c:pt>
                <c:pt idx="5">
                  <c:v>7579</c:v>
                </c:pt>
                <c:pt idx="8">
                  <c:v>7704</c:v>
                </c:pt>
                <c:pt idx="11">
                  <c:v>7972</c:v>
                </c:pt>
                <c:pt idx="14">
                  <c:v>7963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136</c:v>
                </c:pt>
                <c:pt idx="3">
                  <c:v>136</c:v>
                </c:pt>
                <c:pt idx="6">
                  <c:v>136</c:v>
                </c:pt>
                <c:pt idx="9">
                  <c:v>136</c:v>
                </c:pt>
                <c:pt idx="12">
                  <c:v>136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1561</c:v>
                </c:pt>
                <c:pt idx="3">
                  <c:v>1510</c:v>
                </c:pt>
                <c:pt idx="6">
                  <c:v>1498</c:v>
                </c:pt>
                <c:pt idx="9">
                  <c:v>1496</c:v>
                </c:pt>
                <c:pt idx="12">
                  <c:v>1409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9008</c:v>
                </c:pt>
                <c:pt idx="3">
                  <c:v>8651</c:v>
                </c:pt>
                <c:pt idx="6">
                  <c:v>8274</c:v>
                </c:pt>
                <c:pt idx="9">
                  <c:v>8203</c:v>
                </c:pt>
                <c:pt idx="12">
                  <c:v>8243</c:v>
                </c:pt>
              </c:numCache>
            </c:numRef>
          </c:val>
        </c:ser>
        <c:dLbls>
          <c:showLegendKey val="0"/>
          <c:showVal val="0"/>
          <c:showCatName val="0"/>
          <c:showSerName val="0"/>
          <c:showPercent val="0"/>
          <c:showBubbleSize val="0"/>
        </c:dLbls>
        <c:gapWidth val="100"/>
        <c:overlap val="100"/>
        <c:axId val="446973328"/>
        <c:axId val="446973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2200</c:v>
                </c:pt>
                <c:pt idx="2">
                  <c:v>#N/A</c:v>
                </c:pt>
                <c:pt idx="3">
                  <c:v>#N/A</c:v>
                </c:pt>
                <c:pt idx="4">
                  <c:v>2718</c:v>
                </c:pt>
                <c:pt idx="5">
                  <c:v>#N/A</c:v>
                </c:pt>
                <c:pt idx="6">
                  <c:v>#N/A</c:v>
                </c:pt>
                <c:pt idx="7">
                  <c:v>2204</c:v>
                </c:pt>
                <c:pt idx="8">
                  <c:v>#N/A</c:v>
                </c:pt>
                <c:pt idx="9">
                  <c:v>#N/A</c:v>
                </c:pt>
                <c:pt idx="10">
                  <c:v>1863</c:v>
                </c:pt>
                <c:pt idx="11">
                  <c:v>#N/A</c:v>
                </c:pt>
                <c:pt idx="12">
                  <c:v>#N/A</c:v>
                </c:pt>
                <c:pt idx="13">
                  <c:v>1825</c:v>
                </c:pt>
                <c:pt idx="14">
                  <c:v>#N/A</c:v>
                </c:pt>
              </c:numCache>
            </c:numRef>
          </c:val>
          <c:smooth val="0"/>
        </c:ser>
        <c:dLbls>
          <c:showLegendKey val="0"/>
          <c:showVal val="0"/>
          <c:showCatName val="0"/>
          <c:showSerName val="0"/>
          <c:showPercent val="0"/>
          <c:showBubbleSize val="0"/>
        </c:dLbls>
        <c:marker val="1"/>
        <c:smooth val="0"/>
        <c:axId val="446973328"/>
        <c:axId val="446973720"/>
      </c:lineChart>
      <c:catAx>
        <c:axId val="44697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6973720"/>
        <c:crosses val="autoZero"/>
        <c:auto val="1"/>
        <c:lblAlgn val="ctr"/>
        <c:lblOffset val="100"/>
        <c:tickLblSkip val="1"/>
        <c:tickMarkSkip val="1"/>
        <c:noMultiLvlLbl val="0"/>
      </c:catAx>
      <c:valAx>
        <c:axId val="446973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6973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65732</c:v>
                </c:pt>
                <c:pt idx="5">
                  <c:v>69063</c:v>
                </c:pt>
                <c:pt idx="8">
                  <c:v>69804</c:v>
                </c:pt>
                <c:pt idx="11">
                  <c:v>71307</c:v>
                </c:pt>
                <c:pt idx="14">
                  <c:v>71244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10430</c:v>
                </c:pt>
                <c:pt idx="5">
                  <c:v>10210</c:v>
                </c:pt>
                <c:pt idx="8">
                  <c:v>9830</c:v>
                </c:pt>
                <c:pt idx="11">
                  <c:v>9631</c:v>
                </c:pt>
                <c:pt idx="14">
                  <c:v>9120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22911</c:v>
                </c:pt>
                <c:pt idx="5">
                  <c:v>25007</c:v>
                </c:pt>
                <c:pt idx="8">
                  <c:v>27862</c:v>
                </c:pt>
                <c:pt idx="11">
                  <c:v>29604</c:v>
                </c:pt>
                <c:pt idx="14">
                  <c:v>32684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13747</c:v>
                </c:pt>
                <c:pt idx="3">
                  <c:v>13636</c:v>
                </c:pt>
                <c:pt idx="6">
                  <c:v>13071</c:v>
                </c:pt>
                <c:pt idx="9">
                  <c:v>12044</c:v>
                </c:pt>
                <c:pt idx="12">
                  <c:v>11878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19703</c:v>
                </c:pt>
                <c:pt idx="3">
                  <c:v>18439</c:v>
                </c:pt>
                <c:pt idx="6">
                  <c:v>17513</c:v>
                </c:pt>
                <c:pt idx="9">
                  <c:v>16807</c:v>
                </c:pt>
                <c:pt idx="12">
                  <c:v>16378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887</c:v>
                </c:pt>
                <c:pt idx="3">
                  <c:v>766</c:v>
                </c:pt>
                <c:pt idx="6">
                  <c:v>643</c:v>
                </c:pt>
                <c:pt idx="9">
                  <c:v>539</c:v>
                </c:pt>
                <c:pt idx="12">
                  <c:v>403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76620</c:v>
                </c:pt>
                <c:pt idx="3">
                  <c:v>75283</c:v>
                </c:pt>
                <c:pt idx="6">
                  <c:v>75814</c:v>
                </c:pt>
                <c:pt idx="9">
                  <c:v>79483</c:v>
                </c:pt>
                <c:pt idx="12">
                  <c:v>77542</c:v>
                </c:pt>
              </c:numCache>
            </c:numRef>
          </c:val>
        </c:ser>
        <c:dLbls>
          <c:showLegendKey val="0"/>
          <c:showVal val="0"/>
          <c:showCatName val="0"/>
          <c:showSerName val="0"/>
          <c:showPercent val="0"/>
          <c:showBubbleSize val="0"/>
        </c:dLbls>
        <c:gapWidth val="100"/>
        <c:overlap val="100"/>
        <c:axId val="446974112"/>
        <c:axId val="446974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11883</c:v>
                </c:pt>
                <c:pt idx="2">
                  <c:v>#N/A</c:v>
                </c:pt>
                <c:pt idx="3">
                  <c:v>#N/A</c:v>
                </c:pt>
                <c:pt idx="4">
                  <c:v>3843</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46974112"/>
        <c:axId val="446974896"/>
      </c:lineChart>
      <c:catAx>
        <c:axId val="44697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6974896"/>
        <c:crosses val="autoZero"/>
        <c:auto val="1"/>
        <c:lblAlgn val="ctr"/>
        <c:lblOffset val="100"/>
        <c:tickLblSkip val="1"/>
        <c:tickMarkSkip val="1"/>
        <c:noMultiLvlLbl val="0"/>
      </c:catAx>
      <c:valAx>
        <c:axId val="446974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697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{C854240A-651B-45F3-8300-2C2FB683F3EF}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{FCB765B2-7E83-4F4D-8761-542CF25317C4}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{59D22679-4DCA-4C3A-BAE6-4E560E847205}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{0FB7FA45-E78B-4F9F-BB24-956229EC9535}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{A80E6438-D335-4597-84F2-23B3E4D66DE6}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{5D43119D-C552-4131-AC3A-E780E2957DFC}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{7BFA2375-B243-4490-B120-8F809EAE3164}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{45535088-7C6B-4E26-B554-E15882CF9D04}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{0C9727A3-D79C-479C-BA5F-963F42038DA5}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{41252E05-47BF-43CD-85C7-AF52B1F1A25C}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43030256"/>
        <c:axId val="143030648"/>
      </c:scatterChart>
      <c:valAx>
        <c:axId val="1430302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3030648"/>
        <c:crosses val="autoZero"/>
        <c:crossBetween val="midCat"/>
      </c:valAx>
      <c:valAx>
        <c:axId val="1430306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30302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{459BF949-DB65-4C4E-B3F0-A96D4BA92BAB}</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{E181DEE9-6168-40AF-9662-3748ED3C8833}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{64C522A5-DEEC-4EDC-B89D-C6653472ED88}</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{2F777541-F405-40A7-AE5D-2E3FF6D1F704}</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{8F7CDDA7-92FB-452F-914E-EE094E85F686}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9.1</c:v>
                </c:pt>
                <c:pt idx="1">
                  <c:v>7.9</c:v>
                </c:pt>
                <c:pt idx="2">
                  <c:v>6.6</c:v>
                </c:pt>
                <c:pt idx="3">
                  <c:v>6.4</c:v>
                </c:pt>
                <c:pt idx="4">
                  <c:v>5.5</c:v>
                </c:pt>
              </c:numCache>
            </c:numRef>
          </c:xVal>
          <c:yVal>
            <c:numRef>
              <c:f>公会計指標分析・財政指標組合せ分析表!$K$73:$O$73</c:f>
              <c:numCache>
                <c:formatCode>#,##0.0;"▲ "#,##0.0</c:formatCode>
                <c:ptCount val="5"/>
                <c:pt idx="0">
                  <c:v>33.4</c:v>
                </c:pt>
                <c:pt idx="1">
                  <c:v>10.8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{C6965775-4355-4D6E-A45F-D8269F3E4808}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{03211C63-31D3-4A7B-89F4-4E25432BE5C8}</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{A8B1C3C9-66D2-49B4-9FBD-2029804956E9}</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{C99593C8-3694-4581-9B7C-CAE48778F6C6}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{21A5FD7B-1024-4209-BFA3-EA59C15CBAC8}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7.6</c:v>
                </c:pt>
                <c:pt idx="1">
                  <c:v>6.8</c:v>
                </c:pt>
                <c:pt idx="2">
                  <c:v>5.9</c:v>
                </c:pt>
                <c:pt idx="3">
                  <c:v>5.2</c:v>
                </c:pt>
                <c:pt idx="4">
                  <c:v>4.0999999999999996</c:v>
                </c:pt>
              </c:numCache>
            </c:numRef>
          </c:xVal>
          <c:yVal>
            <c:numRef>
              <c:f>公会計指標分析・財政指標組合せ分析表!$K$77:$O$77</c:f>
              <c:numCache>
                <c:formatCode>#,##0.0;"▲ "#,##0.0</c:formatCode>
                <c:ptCount val="5"/>
                <c:pt idx="0">
                  <c:v>53.1</c:v>
                </c:pt>
                <c:pt idx="1">
                  <c:v>42</c:v>
                </c:pt>
                <c:pt idx="2">
                  <c:v>32.6</c:v>
                </c:pt>
                <c:pt idx="3">
                  <c:v>30.5</c:v>
                </c:pt>
                <c:pt idx="4">
                  <c:v>21.2</c:v>
                </c:pt>
              </c:numCache>
            </c:numRef>
          </c:yVal>
          <c:smooth val="0"/>
        </c:ser>
        <c:dLbls>
          <c:showLegendKey val="0"/>
          <c:showVal val="0"/>
          <c:showCatName val="0"/>
          <c:showSerName val="0"/>
          <c:showPercent val="0"/>
          <c:showBubbleSize val="0"/>
        </c:dLbls>
        <c:axId val="143031040"/>
        <c:axId val="437360440"/>
      </c:scatterChart>
      <c:valAx>
        <c:axId val="143031040"/>
        <c:scaling>
          <c:orientation val="minMax"/>
          <c:max val="9.6"/>
          <c:min val="3.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7360440"/>
        <c:crosses val="autoZero"/>
        <c:crossBetween val="midCat"/>
      </c:valAx>
      <c:valAx>
        <c:axId val="437360440"/>
        <c:scaling>
          <c:orientation val="minMax"/>
          <c:max val="6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30310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実質公債費比率の分子の減（対前年度比</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百万円減）の要因としては、</a:t>
          </a:r>
          <a:r>
            <a:rPr kumimoji="1" lang="ja-JP" altLang="en-US" sz="1100">
              <a:solidFill>
                <a:schemeClr val="dk1"/>
              </a:solidFill>
              <a:effectLst/>
              <a:latin typeface="+mn-lt"/>
              <a:ea typeface="+mn-ea"/>
              <a:cs typeface="+mn-cs"/>
            </a:rPr>
            <a:t>公営企業債の元利償還金に対する繰入金</a:t>
          </a:r>
          <a:r>
            <a:rPr kumimoji="1" lang="ja-JP" altLang="ja-JP" sz="1100">
              <a:solidFill>
                <a:schemeClr val="dk1"/>
              </a:solidFill>
              <a:effectLst/>
              <a:latin typeface="+mn-lt"/>
              <a:ea typeface="+mn-ea"/>
              <a:cs typeface="+mn-cs"/>
            </a:rPr>
            <a:t>の減額（対前年度比</a:t>
          </a:r>
          <a:r>
            <a:rPr kumimoji="1" lang="en-US" altLang="ja-JP" sz="1100">
              <a:solidFill>
                <a:schemeClr val="dk1"/>
              </a:solidFill>
              <a:effectLst/>
              <a:latin typeface="+mn-lt"/>
              <a:ea typeface="+mn-ea"/>
              <a:cs typeface="+mn-cs"/>
            </a:rPr>
            <a:t>87</a:t>
          </a:r>
          <a:r>
            <a:rPr kumimoji="1" lang="ja-JP" altLang="ja-JP" sz="1100">
              <a:solidFill>
                <a:schemeClr val="dk1"/>
              </a:solidFill>
              <a:effectLst/>
              <a:latin typeface="+mn-lt"/>
              <a:ea typeface="+mn-ea"/>
              <a:cs typeface="+mn-cs"/>
            </a:rPr>
            <a:t>百万円減）が挙げられる。</a:t>
          </a:r>
          <a:endParaRPr lang="ja-JP" altLang="ja-JP" sz="1400">
            <a:effectLst/>
          </a:endParaRPr>
        </a:p>
        <a:p>
          <a:r>
            <a:rPr kumimoji="1" lang="ja-JP" altLang="ja-JP" sz="1100">
              <a:solidFill>
                <a:schemeClr val="dk1"/>
              </a:solidFill>
              <a:effectLst/>
              <a:latin typeface="+mn-lt"/>
              <a:ea typeface="+mn-ea"/>
              <a:cs typeface="+mn-cs"/>
            </a:rPr>
            <a:t>　今後も、計画的な償還を推進するとともに、新規発行市債の抑制を図る。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将</a:t>
          </a:r>
          <a:r>
            <a:rPr kumimoji="1" lang="ja-JP" altLang="ja-JP" sz="1100">
              <a:solidFill>
                <a:schemeClr val="dk1"/>
              </a:solidFill>
              <a:effectLst/>
              <a:latin typeface="+mn-lt"/>
              <a:ea typeface="+mn-ea"/>
              <a:cs typeface="+mn-cs"/>
            </a:rPr>
            <a:t>来負担比率の分子の減（対前年度比</a:t>
          </a:r>
          <a:r>
            <a:rPr kumimoji="1" lang="en-US" altLang="ja-JP" sz="1100">
              <a:solidFill>
                <a:schemeClr val="dk1"/>
              </a:solidFill>
              <a:effectLst/>
              <a:latin typeface="+mn-lt"/>
              <a:ea typeface="+mn-ea"/>
              <a:cs typeface="+mn-cs"/>
            </a:rPr>
            <a:t>5,179</a:t>
          </a:r>
          <a:r>
            <a:rPr kumimoji="1" lang="ja-JP" altLang="ja-JP" sz="1100">
              <a:solidFill>
                <a:schemeClr val="dk1"/>
              </a:solidFill>
              <a:effectLst/>
              <a:latin typeface="+mn-lt"/>
              <a:ea typeface="+mn-ea"/>
              <a:cs typeface="+mn-cs"/>
            </a:rPr>
            <a:t>百万円減）の要因としては、</a:t>
          </a:r>
          <a:r>
            <a:rPr kumimoji="1" lang="ja-JP" altLang="en-US" sz="1100">
              <a:solidFill>
                <a:schemeClr val="dk1"/>
              </a:solidFill>
              <a:effectLst/>
              <a:latin typeface="+mn-lt"/>
              <a:ea typeface="+mn-ea"/>
              <a:cs typeface="+mn-cs"/>
            </a:rPr>
            <a:t>一般会計に係る地方債の現在高</a:t>
          </a:r>
          <a:r>
            <a:rPr kumimoji="1" lang="ja-JP" altLang="ja-JP" sz="1100">
              <a:solidFill>
                <a:schemeClr val="dk1"/>
              </a:solidFill>
              <a:effectLst/>
              <a:latin typeface="+mn-lt"/>
              <a:ea typeface="+mn-ea"/>
              <a:cs typeface="+mn-cs"/>
            </a:rPr>
            <a:t>の減（対前年度比</a:t>
          </a:r>
          <a:r>
            <a:rPr kumimoji="1" lang="en-US" altLang="ja-JP" sz="1100">
              <a:solidFill>
                <a:schemeClr val="dk1"/>
              </a:solidFill>
              <a:effectLst/>
              <a:latin typeface="+mn-lt"/>
              <a:ea typeface="+mn-ea"/>
              <a:cs typeface="+mn-cs"/>
            </a:rPr>
            <a:t>1,941</a:t>
          </a:r>
          <a:r>
            <a:rPr kumimoji="1" lang="ja-JP" altLang="ja-JP" sz="1100">
              <a:solidFill>
                <a:schemeClr val="dk1"/>
              </a:solidFill>
              <a:effectLst/>
              <a:latin typeface="+mn-lt"/>
              <a:ea typeface="+mn-ea"/>
              <a:cs typeface="+mn-cs"/>
            </a:rPr>
            <a:t>百万円減）に加え、充当可能基金の増（対前年度比</a:t>
          </a:r>
          <a:r>
            <a:rPr kumimoji="1" lang="en-US" altLang="ja-JP" sz="1100">
              <a:solidFill>
                <a:schemeClr val="dk1"/>
              </a:solidFill>
              <a:effectLst/>
              <a:latin typeface="+mn-lt"/>
              <a:ea typeface="+mn-ea"/>
              <a:cs typeface="+mn-cs"/>
            </a:rPr>
            <a:t>3,080</a:t>
          </a:r>
          <a:r>
            <a:rPr kumimoji="1" lang="ja-JP" altLang="ja-JP" sz="1100">
              <a:solidFill>
                <a:schemeClr val="dk1"/>
              </a:solidFill>
              <a:effectLst/>
              <a:latin typeface="+mn-lt"/>
              <a:ea typeface="+mn-ea"/>
              <a:cs typeface="+mn-cs"/>
            </a:rPr>
            <a:t>百万円増）が挙げられる。充当可能基金は、</a:t>
          </a:r>
          <a:r>
            <a:rPr lang="ja-JP" altLang="en-US" sz="1100">
              <a:solidFill>
                <a:schemeClr val="dk1"/>
              </a:solidFill>
              <a:effectLst/>
              <a:latin typeface="+mn-lt"/>
              <a:ea typeface="+mn-ea"/>
              <a:cs typeface="+mn-cs"/>
            </a:rPr>
            <a:t>ふるさと応援</a:t>
          </a:r>
          <a:r>
            <a:rPr lang="ja-JP" altLang="ja-JP" sz="1100">
              <a:solidFill>
                <a:schemeClr val="dk1"/>
              </a:solidFill>
              <a:effectLst/>
              <a:latin typeface="+mn-lt"/>
              <a:ea typeface="+mn-ea"/>
              <a:cs typeface="+mn-cs"/>
            </a:rPr>
            <a:t>基金への積み立て</a:t>
          </a:r>
          <a:r>
            <a:rPr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増額したことによる増である。</a:t>
          </a:r>
          <a:endParaRPr lang="ja-JP" altLang="ja-JP" sz="1400">
            <a:effectLst/>
          </a:endParaRPr>
        </a:p>
        <a:p>
          <a:r>
            <a:rPr kumimoji="1" lang="ja-JP" altLang="ja-JP" sz="1100">
              <a:solidFill>
                <a:schemeClr val="dk1"/>
              </a:solidFill>
              <a:effectLst/>
              <a:latin typeface="+mn-lt"/>
              <a:ea typeface="+mn-ea"/>
              <a:cs typeface="+mn-cs"/>
            </a:rPr>
            <a:t>　また、基準財政需要額算入見込額は、合併特例債等の普通交付税算入率の高い地方債の割合が増加しているため、増加傾向にある。</a:t>
          </a:r>
          <a:endParaRPr lang="ja-JP" altLang="ja-JP" sz="1400">
            <a:effectLst/>
          </a:endParaRPr>
        </a:p>
        <a:p>
          <a:r>
            <a:rPr kumimoji="1" lang="ja-JP" altLang="ja-JP" sz="1100">
              <a:solidFill>
                <a:schemeClr val="dk1"/>
              </a:solidFill>
              <a:effectLst/>
              <a:latin typeface="+mn-lt"/>
              <a:ea typeface="+mn-ea"/>
              <a:cs typeface="+mn-cs"/>
            </a:rPr>
            <a:t>　今後も、合併算定替終了に伴う財源不足を補うため、計画的な基金積立を行う等、健全な財政運営に努める。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宮崎県都城市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168,448
167,554
653.36
82,556,768
80,842,982
1,292,141
42,595,007
77,541,987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宮崎県都城市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168,448
167,554
653.36
82,556,768
80,842,982
1,292,141
42,595,007
77,541,987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宮崎県都城市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168,448
167,554
653.36
82,556,768
80,842,982
1,292,141
42,595,007
77,541,987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宮崎県都城市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168,448
167,554
653.36
82,556,768
80,842,982
1,292,141
42,595,007
77,541,987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類似団体内では、依然として下位に位置している。原因としては、依存財源が歳入の約６割を占めていることが示すとおり、地方税等の自主財源に乏しいためである。企業誘致等による新たな税収の確保を通じて歳入増を図るとともに、基金繰入や起債発行に頼らずに経常的な歳入の範囲内で歳出予算を編成する「歳入先行の予算編成（予算の枠配分）」を徹底し、財政基盤の強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104775</xdr:rowOff>
    </xdr:to>
    <xdr:cxnSp macro="">
      <xdr:nvCxnSpPr>
        <xdr:cNvPr id="63" name="直線コネクタ 62"/>
        <xdr:cNvCxnSpPr/>
      </xdr:nvCxnSpPr>
      <xdr:spPr>
        <a:xfrm flipV="1">
          <a:off x="4953000" y="6180667"/>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76852</xdr:rowOff>
    </xdr:from>
    <xdr:ext cx="762000" cy="259045"/>
    <xdr:sp macro="" textlink="">
      <xdr:nvSpPr>
        <xdr:cNvPr id="64" name="財政力最小値テキスト"/>
        <xdr:cNvSpPr txBox="1"/>
      </xdr:nvSpPr>
      <xdr:spPr>
        <a:xfrm>
          <a:off x="5041900" y="762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0.47</a:t>
          </a:r>
          <a:endParaRPr kumimoji="1" lang="ja-JP" altLang="en-US" sz="1000" b="1">
            <a:latin typeface="ＭＳ Ｐゴシック"/>
          </a:endParaRPr>
        </a:p>
      </xdr:txBody>
    </xdr:sp>
    <xdr:clientData/>
  </xdr:oneCellAnchor>
  <xdr:twoCellAnchor>
    <xdr:from>
      <xdr:col>7</xdr:col>
      <xdr:colOff>63500</xdr:colOff>
      <xdr:row>44</xdr:row>
      <xdr:rowOff>104775</xdr:rowOff>
    </xdr:from>
    <xdr:to>
      <xdr:col>7</xdr:col>
      <xdr:colOff>241300</xdr:colOff>
      <xdr:row>44</xdr:row>
      <xdr:rowOff>104775</xdr:rowOff>
    </xdr:to>
    <xdr:cxnSp macro="">
      <xdr:nvCxnSpPr>
        <xdr:cNvPr id="65" name="直線コネクタ 64"/>
        <xdr:cNvCxnSpPr/>
      </xdr:nvCxnSpPr>
      <xdr:spPr>
        <a:xfrm>
          <a:off x="4864100" y="764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8" name="直線コネクタ 67"/>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12294</xdr:rowOff>
    </xdr:from>
    <xdr:ext cx="762000" cy="259045"/>
    <xdr:sp macro="" textlink="">
      <xdr:nvSpPr>
        <xdr:cNvPr id="69" name="財政力平均値テキスト"/>
        <xdr:cNvSpPr txBox="1"/>
      </xdr:nvSpPr>
      <xdr:spPr>
        <a:xfrm>
          <a:off x="5041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70" name="フローチャート : 判断 69"/>
        <xdr:cNvSpPr/>
      </xdr:nvSpPr>
      <xdr:spPr>
        <a:xfrm>
          <a:off x="4902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84667</xdr:rowOff>
    </xdr:to>
    <xdr:cxnSp macro="">
      <xdr:nvCxnSpPr>
        <xdr:cNvPr id="71" name="直線コネクタ 70"/>
        <xdr:cNvCxnSpPr/>
      </xdr:nvCxnSpPr>
      <xdr:spPr>
        <a:xfrm flipV="1">
          <a:off x="3225800" y="75882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73" name="テキスト ボックス 72"/>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84667</xdr:rowOff>
    </xdr:to>
    <xdr:cxnSp macro="">
      <xdr:nvCxnSpPr>
        <xdr:cNvPr id="74" name="直線コネクタ 73"/>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76" name="テキスト ボックス 75"/>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84667</xdr:rowOff>
    </xdr:to>
    <xdr:cxnSp macro="">
      <xdr:nvCxnSpPr>
        <xdr:cNvPr id="77" name="直線コネクタ 76"/>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35983</xdr:rowOff>
    </xdr:from>
    <xdr:to>
      <xdr:col>3</xdr:col>
      <xdr:colOff>330200</xdr:colOff>
      <xdr:row>40</xdr:row>
      <xdr:rowOff>137583</xdr:rowOff>
    </xdr:to>
    <xdr:sp macro="" textlink="">
      <xdr:nvSpPr>
        <xdr:cNvPr id="78" name="フローチャート : 判断 77"/>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147760</xdr:rowOff>
    </xdr:from>
    <xdr:ext cx="762000" cy="259045"/>
    <xdr:sp macro="" textlink="">
      <xdr:nvSpPr>
        <xdr:cNvPr id="79" name="テキスト ボックス 78"/>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7" name="円/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60977</xdr:rowOff>
    </xdr:from>
    <xdr:ext cx="762000" cy="259045"/>
    <xdr:sp macro="" textlink="">
      <xdr:nvSpPr>
        <xdr:cNvPr id="88"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9" name="円/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1" name="円/楕円 90"/>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2" name="テキスト ボックス 91"/>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3" name="円/楕円 92"/>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4" name="テキスト ボックス 93"/>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5" name="円/楕円 94"/>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6" name="テキスト ボックス 95"/>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扶助費等の経常経費充当一般財源が増加したものの、地方消費税交付金の増により、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100">
              <a:solidFill>
                <a:schemeClr val="dk1"/>
              </a:solidFill>
              <a:effectLst/>
              <a:latin typeface="+mn-lt"/>
              <a:ea typeface="+mn-ea"/>
              <a:cs typeface="+mn-cs"/>
            </a:rPr>
            <a:t>ポイント改善した。しかし、</a:t>
          </a:r>
          <a:r>
            <a:rPr kumimoji="1" lang="ja-JP" altLang="ja-JP" sz="1100">
              <a:solidFill>
                <a:schemeClr val="dk1"/>
              </a:solidFill>
              <a:effectLst/>
              <a:latin typeface="+mn-lt"/>
              <a:ea typeface="+mn-ea"/>
              <a:cs typeface="+mn-cs"/>
            </a:rPr>
            <a:t>依然として財政が硬直化している状況にある。主要な自主財源である市税については、景気回復の影響により前年度に引き続き順調な伸びを見せた。</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122767</xdr:rowOff>
    </xdr:to>
    <xdr:cxnSp macro="">
      <xdr:nvCxnSpPr>
        <xdr:cNvPr id="126" name="直線コネクタ 125"/>
        <xdr:cNvCxnSpPr/>
      </xdr:nvCxnSpPr>
      <xdr:spPr>
        <a:xfrm flipV="1">
          <a:off x="4953000" y="999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94844</xdr:rowOff>
    </xdr:from>
    <xdr:ext cx="762000" cy="259045"/>
    <xdr:sp macro="" textlink="">
      <xdr:nvSpPr>
        <xdr:cNvPr id="127" name="財政構造の弾力性最小値テキスト"/>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7</xdr:col>
      <xdr:colOff>63500</xdr:colOff>
      <xdr:row>66</xdr:row>
      <xdr:rowOff>122767</xdr:rowOff>
    </xdr:from>
    <xdr:to>
      <xdr:col>7</xdr:col>
      <xdr:colOff>241300</xdr:colOff>
      <xdr:row>66</xdr:row>
      <xdr:rowOff>122767</xdr:rowOff>
    </xdr:to>
    <xdr:cxnSp macro="">
      <xdr:nvCxnSpPr>
        <xdr:cNvPr id="128" name="直線コネクタ 127"/>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9"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0" name="直線コネクタ 129"/>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38805</xdr:rowOff>
    </xdr:from>
    <xdr:to>
      <xdr:col>7</xdr:col>
      <xdr:colOff>152400</xdr:colOff>
      <xdr:row>61</xdr:row>
      <xdr:rowOff>135467</xdr:rowOff>
    </xdr:to>
    <xdr:cxnSp macro="">
      <xdr:nvCxnSpPr>
        <xdr:cNvPr id="131" name="直線コネクタ 130"/>
        <xdr:cNvCxnSpPr/>
      </xdr:nvCxnSpPr>
      <xdr:spPr>
        <a:xfrm flipV="1">
          <a:off x="4114800" y="10325805"/>
          <a:ext cx="838200" cy="26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46160</xdr:rowOff>
    </xdr:from>
    <xdr:ext cx="762000" cy="259045"/>
    <xdr:sp macro="" textlink="">
      <xdr:nvSpPr>
        <xdr:cNvPr id="132" name="財政構造の弾力性平均値テキスト"/>
        <xdr:cNvSpPr txBox="1"/>
      </xdr:nvSpPr>
      <xdr:spPr>
        <a:xfrm>
          <a:off x="5041900" y="1067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74083</xdr:rowOff>
    </xdr:from>
    <xdr:to>
      <xdr:col>7</xdr:col>
      <xdr:colOff>203200</xdr:colOff>
      <xdr:row>63</xdr:row>
      <xdr:rowOff>4233</xdr:rowOff>
    </xdr:to>
    <xdr:sp macro="" textlink="">
      <xdr:nvSpPr>
        <xdr:cNvPr id="133" name="フローチャート : 判断 132"/>
        <xdr:cNvSpPr/>
      </xdr:nvSpPr>
      <xdr:spPr>
        <a:xfrm>
          <a:off x="49022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146050</xdr:rowOff>
    </xdr:from>
    <xdr:to>
      <xdr:col>6</xdr:col>
      <xdr:colOff>0</xdr:colOff>
      <xdr:row>61</xdr:row>
      <xdr:rowOff>135467</xdr:rowOff>
    </xdr:to>
    <xdr:cxnSp macro="">
      <xdr:nvCxnSpPr>
        <xdr:cNvPr id="134" name="直線コネクタ 133"/>
        <xdr:cNvCxnSpPr/>
      </xdr:nvCxnSpPr>
      <xdr:spPr>
        <a:xfrm>
          <a:off x="3225800" y="1043305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90311</xdr:rowOff>
    </xdr:from>
    <xdr:to>
      <xdr:col>6</xdr:col>
      <xdr:colOff>50800</xdr:colOff>
      <xdr:row>64</xdr:row>
      <xdr:rowOff>20461</xdr:rowOff>
    </xdr:to>
    <xdr:sp macro="" textlink="">
      <xdr:nvSpPr>
        <xdr:cNvPr id="135" name="フローチャート : 判断 134"/>
        <xdr:cNvSpPr/>
      </xdr:nvSpPr>
      <xdr:spPr>
        <a:xfrm>
          <a:off x="4064000" y="1089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5238</xdr:rowOff>
    </xdr:from>
    <xdr:ext cx="736600" cy="259045"/>
    <xdr:sp macro="" textlink="">
      <xdr:nvSpPr>
        <xdr:cNvPr id="136" name="テキスト ボックス 135"/>
        <xdr:cNvSpPr txBox="1"/>
      </xdr:nvSpPr>
      <xdr:spPr>
        <a:xfrm>
          <a:off x="3733800" y="1097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146050</xdr:rowOff>
    </xdr:from>
    <xdr:to>
      <xdr:col>4</xdr:col>
      <xdr:colOff>482600</xdr:colOff>
      <xdr:row>61</xdr:row>
      <xdr:rowOff>148872</xdr:rowOff>
    </xdr:to>
    <xdr:cxnSp macro="">
      <xdr:nvCxnSpPr>
        <xdr:cNvPr id="137" name="直線コネクタ 136"/>
        <xdr:cNvCxnSpPr/>
      </xdr:nvCxnSpPr>
      <xdr:spPr>
        <a:xfrm flipV="1">
          <a:off x="2336800" y="10433050"/>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8" name="フローチャート : 判断 137"/>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39" name="テキスト ボックス 138"/>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62795</xdr:rowOff>
    </xdr:from>
    <xdr:to>
      <xdr:col>3</xdr:col>
      <xdr:colOff>279400</xdr:colOff>
      <xdr:row>61</xdr:row>
      <xdr:rowOff>148872</xdr:rowOff>
    </xdr:to>
    <xdr:cxnSp macro="">
      <xdr:nvCxnSpPr>
        <xdr:cNvPr id="140" name="直線コネクタ 139"/>
        <xdr:cNvCxnSpPr/>
      </xdr:nvCxnSpPr>
      <xdr:spPr>
        <a:xfrm>
          <a:off x="1447800" y="10178345"/>
          <a:ext cx="889000" cy="42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50095</xdr:rowOff>
    </xdr:from>
    <xdr:to>
      <xdr:col>3</xdr:col>
      <xdr:colOff>330200</xdr:colOff>
      <xdr:row>63</xdr:row>
      <xdr:rowOff>151695</xdr:rowOff>
    </xdr:to>
    <xdr:sp macro="" textlink="">
      <xdr:nvSpPr>
        <xdr:cNvPr id="141" name="フローチャート : 判断 140"/>
        <xdr:cNvSpPr/>
      </xdr:nvSpPr>
      <xdr:spPr>
        <a:xfrm>
          <a:off x="2286000" y="1085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136472</xdr:rowOff>
    </xdr:from>
    <xdr:ext cx="762000" cy="259045"/>
    <xdr:sp macro="" textlink="">
      <xdr:nvSpPr>
        <xdr:cNvPr id="142" name="テキスト ボックス 141"/>
        <xdr:cNvSpPr txBox="1"/>
      </xdr:nvSpPr>
      <xdr:spPr>
        <a:xfrm>
          <a:off x="1955800" y="1093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127705</xdr:rowOff>
    </xdr:from>
    <xdr:to>
      <xdr:col>2</xdr:col>
      <xdr:colOff>127000</xdr:colOff>
      <xdr:row>63</xdr:row>
      <xdr:rowOff>57855</xdr:rowOff>
    </xdr:to>
    <xdr:sp macro="" textlink="">
      <xdr:nvSpPr>
        <xdr:cNvPr id="143" name="フローチャート : 判断 142"/>
        <xdr:cNvSpPr/>
      </xdr:nvSpPr>
      <xdr:spPr>
        <a:xfrm>
          <a:off x="1397000" y="107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42632</xdr:rowOff>
    </xdr:from>
    <xdr:ext cx="762000" cy="259045"/>
    <xdr:sp macro="" textlink="">
      <xdr:nvSpPr>
        <xdr:cNvPr id="144" name="テキスト ボックス 143"/>
        <xdr:cNvSpPr txBox="1"/>
      </xdr:nvSpPr>
      <xdr:spPr>
        <a:xfrm>
          <a:off x="1066800" y="1084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159455</xdr:rowOff>
    </xdr:from>
    <xdr:to>
      <xdr:col>7</xdr:col>
      <xdr:colOff>203200</xdr:colOff>
      <xdr:row>60</xdr:row>
      <xdr:rowOff>89605</xdr:rowOff>
    </xdr:to>
    <xdr:sp macro="" textlink="">
      <xdr:nvSpPr>
        <xdr:cNvPr id="150" name="円/楕円 149"/>
        <xdr:cNvSpPr/>
      </xdr:nvSpPr>
      <xdr:spPr>
        <a:xfrm>
          <a:off x="4902200" y="102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4532</xdr:rowOff>
    </xdr:from>
    <xdr:ext cx="762000" cy="259045"/>
    <xdr:sp macro="" textlink="">
      <xdr:nvSpPr>
        <xdr:cNvPr id="151" name="財政構造の弾力性該当値テキスト"/>
        <xdr:cNvSpPr txBox="1"/>
      </xdr:nvSpPr>
      <xdr:spPr>
        <a:xfrm>
          <a:off x="5041900" y="1012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84667</xdr:rowOff>
    </xdr:from>
    <xdr:to>
      <xdr:col>6</xdr:col>
      <xdr:colOff>50800</xdr:colOff>
      <xdr:row>62</xdr:row>
      <xdr:rowOff>14817</xdr:rowOff>
    </xdr:to>
    <xdr:sp macro="" textlink="">
      <xdr:nvSpPr>
        <xdr:cNvPr id="152" name="円/楕円 151"/>
        <xdr:cNvSpPr/>
      </xdr:nvSpPr>
      <xdr:spPr>
        <a:xfrm>
          <a:off x="4064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24994</xdr:rowOff>
    </xdr:from>
    <xdr:ext cx="736600" cy="259045"/>
    <xdr:sp macro="" textlink="">
      <xdr:nvSpPr>
        <xdr:cNvPr id="153" name="テキスト ボックス 152"/>
        <xdr:cNvSpPr txBox="1"/>
      </xdr:nvSpPr>
      <xdr:spPr>
        <a:xfrm>
          <a:off x="3733800" y="1031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95250</xdr:rowOff>
    </xdr:from>
    <xdr:to>
      <xdr:col>4</xdr:col>
      <xdr:colOff>533400</xdr:colOff>
      <xdr:row>61</xdr:row>
      <xdr:rowOff>25400</xdr:rowOff>
    </xdr:to>
    <xdr:sp macro="" textlink="">
      <xdr:nvSpPr>
        <xdr:cNvPr id="154" name="円/楕円 153"/>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35577</xdr:rowOff>
    </xdr:from>
    <xdr:ext cx="762000" cy="259045"/>
    <xdr:sp macro="" textlink="">
      <xdr:nvSpPr>
        <xdr:cNvPr id="155" name="テキスト ボックス 154"/>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98072</xdr:rowOff>
    </xdr:from>
    <xdr:to>
      <xdr:col>3</xdr:col>
      <xdr:colOff>330200</xdr:colOff>
      <xdr:row>62</xdr:row>
      <xdr:rowOff>28222</xdr:rowOff>
    </xdr:to>
    <xdr:sp macro="" textlink="">
      <xdr:nvSpPr>
        <xdr:cNvPr id="156" name="円/楕円 155"/>
        <xdr:cNvSpPr/>
      </xdr:nvSpPr>
      <xdr:spPr>
        <a:xfrm>
          <a:off x="2286000" y="1055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38399</xdr:rowOff>
    </xdr:from>
    <xdr:ext cx="762000" cy="259045"/>
    <xdr:sp macro="" textlink="">
      <xdr:nvSpPr>
        <xdr:cNvPr id="157" name="テキスト ボックス 156"/>
        <xdr:cNvSpPr txBox="1"/>
      </xdr:nvSpPr>
      <xdr:spPr>
        <a:xfrm>
          <a:off x="1955800" y="1032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11995</xdr:rowOff>
    </xdr:from>
    <xdr:to>
      <xdr:col>2</xdr:col>
      <xdr:colOff>127000</xdr:colOff>
      <xdr:row>59</xdr:row>
      <xdr:rowOff>113595</xdr:rowOff>
    </xdr:to>
    <xdr:sp macro="" textlink="">
      <xdr:nvSpPr>
        <xdr:cNvPr id="158" name="円/楕円 157"/>
        <xdr:cNvSpPr/>
      </xdr:nvSpPr>
      <xdr:spPr>
        <a:xfrm>
          <a:off x="1397000" y="1012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123772</xdr:rowOff>
    </xdr:from>
    <xdr:ext cx="762000" cy="259045"/>
    <xdr:sp macro="" textlink="">
      <xdr:nvSpPr>
        <xdr:cNvPr id="159" name="テキスト ボックス 158"/>
        <xdr:cNvSpPr txBox="1"/>
      </xdr:nvSpPr>
      <xdr:spPr>
        <a:xfrm>
          <a:off x="1066800" y="989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[131,300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人口一人当たりの人件費・物件費等の決算額は</a:t>
          </a:r>
          <a:r>
            <a:rPr kumimoji="1" lang="en-US" altLang="ja-JP" sz="1100">
              <a:solidFill>
                <a:schemeClr val="dk1"/>
              </a:solidFill>
              <a:effectLst/>
              <a:latin typeface="+mn-lt"/>
              <a:ea typeface="+mn-ea"/>
              <a:cs typeface="+mn-cs"/>
            </a:rPr>
            <a:t>19,585</a:t>
          </a:r>
          <a:r>
            <a:rPr kumimoji="1" lang="ja-JP" altLang="ja-JP" sz="1100">
              <a:solidFill>
                <a:schemeClr val="dk1"/>
              </a:solidFill>
              <a:effectLst/>
              <a:latin typeface="+mn-lt"/>
              <a:ea typeface="+mn-ea"/>
              <a:cs typeface="+mn-cs"/>
            </a:rPr>
            <a:t>円の増となった。要因としては、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ふるさと納税推進事業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に係る委託料（</a:t>
          </a:r>
          <a:r>
            <a:rPr kumimoji="1" lang="en-US" altLang="ja-JP" sz="1100">
              <a:solidFill>
                <a:schemeClr val="dk1"/>
              </a:solidFill>
              <a:effectLst/>
              <a:latin typeface="+mn-lt"/>
              <a:ea typeface="+mn-ea"/>
              <a:cs typeface="+mn-cs"/>
            </a:rPr>
            <a:t>3,141,726</a:t>
          </a:r>
          <a:r>
            <a:rPr kumimoji="1" lang="ja-JP" altLang="ja-JP" sz="1100">
              <a:solidFill>
                <a:schemeClr val="dk1"/>
              </a:solidFill>
              <a:effectLst/>
              <a:latin typeface="+mn-lt"/>
              <a:ea typeface="+mn-ea"/>
              <a:cs typeface="+mn-cs"/>
            </a:rPr>
            <a:t>千円）等よる物件費の増が挙げられる。　　</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今後、老朽化した施設の維持補修費の伸びが見込まれるため、職員数削減による人件費の抑制等により、更なるコスト縮減を図る。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44926</xdr:rowOff>
    </xdr:from>
    <xdr:to>
      <xdr:col>7</xdr:col>
      <xdr:colOff>152400</xdr:colOff>
      <xdr:row>90</xdr:row>
      <xdr:rowOff>31114</xdr:rowOff>
    </xdr:to>
    <xdr:cxnSp macro="">
      <xdr:nvCxnSpPr>
        <xdr:cNvPr id="189" name="直線コネクタ 188"/>
        <xdr:cNvCxnSpPr/>
      </xdr:nvCxnSpPr>
      <xdr:spPr>
        <a:xfrm flipV="1">
          <a:off x="4953000" y="13932376"/>
          <a:ext cx="0" cy="152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3191</xdr:rowOff>
    </xdr:from>
    <xdr:ext cx="762000" cy="259045"/>
    <xdr:sp macro="" textlink="">
      <xdr:nvSpPr>
        <xdr:cNvPr id="190" name="人件費・物件費等の状況最小値テキスト"/>
        <xdr:cNvSpPr txBox="1"/>
      </xdr:nvSpPr>
      <xdr:spPr>
        <a:xfrm>
          <a:off x="5041900" y="1543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131,300</a:t>
          </a:r>
          <a:endParaRPr kumimoji="1" lang="ja-JP" altLang="en-US" sz="1000" b="1">
            <a:latin typeface="ＭＳ Ｐゴシック"/>
          </a:endParaRPr>
        </a:p>
      </xdr:txBody>
    </xdr:sp>
    <xdr:clientData/>
  </xdr:oneCellAnchor>
  <xdr:twoCellAnchor>
    <xdr:from>
      <xdr:col>7</xdr:col>
      <xdr:colOff>63500</xdr:colOff>
      <xdr:row>90</xdr:row>
      <xdr:rowOff>31114</xdr:rowOff>
    </xdr:from>
    <xdr:to>
      <xdr:col>7</xdr:col>
      <xdr:colOff>241300</xdr:colOff>
      <xdr:row>90</xdr:row>
      <xdr:rowOff>31114</xdr:rowOff>
    </xdr:to>
    <xdr:cxnSp macro="">
      <xdr:nvCxnSpPr>
        <xdr:cNvPr id="191" name="直線コネクタ 190"/>
        <xdr:cNvCxnSpPr/>
      </xdr:nvCxnSpPr>
      <xdr:spPr>
        <a:xfrm>
          <a:off x="4864100" y="1546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131303</xdr:rowOff>
    </xdr:from>
    <xdr:ext cx="762000" cy="259045"/>
    <xdr:sp macro="" textlink="">
      <xdr:nvSpPr>
        <xdr:cNvPr id="192" name="人件費・物件費等の状況最大値テキスト"/>
        <xdr:cNvSpPr txBox="1"/>
      </xdr:nvSpPr>
      <xdr:spPr>
        <a:xfrm>
          <a:off x="5041900" y="1367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93,275</a:t>
          </a:r>
          <a:endParaRPr kumimoji="1" lang="ja-JP" altLang="en-US" sz="1000" b="1">
            <a:latin typeface="ＭＳ Ｐゴシック"/>
          </a:endParaRPr>
        </a:p>
      </xdr:txBody>
    </xdr:sp>
    <xdr:clientData/>
  </xdr:oneCellAnchor>
  <xdr:twoCellAnchor>
    <xdr:from>
      <xdr:col>7</xdr:col>
      <xdr:colOff>63500</xdr:colOff>
      <xdr:row>81</xdr:row>
      <xdr:rowOff>44926</xdr:rowOff>
    </xdr:from>
    <xdr:to>
      <xdr:col>7</xdr:col>
      <xdr:colOff>241300</xdr:colOff>
      <xdr:row>81</xdr:row>
      <xdr:rowOff>44926</xdr:rowOff>
    </xdr:to>
    <xdr:cxnSp macro="">
      <xdr:nvCxnSpPr>
        <xdr:cNvPr id="193" name="直線コネクタ 192"/>
        <xdr:cNvCxnSpPr/>
      </xdr:nvCxnSpPr>
      <xdr:spPr>
        <a:xfrm>
          <a:off x="4864100" y="1393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100721</xdr:rowOff>
    </xdr:from>
    <xdr:to>
      <xdr:col>7</xdr:col>
      <xdr:colOff>152400</xdr:colOff>
      <xdr:row>90</xdr:row>
      <xdr:rowOff>31114</xdr:rowOff>
    </xdr:to>
    <xdr:cxnSp macro="">
      <xdr:nvCxnSpPr>
        <xdr:cNvPr id="194" name="直線コネクタ 193"/>
        <xdr:cNvCxnSpPr/>
      </xdr:nvCxnSpPr>
      <xdr:spPr>
        <a:xfrm>
          <a:off x="4114800" y="14673971"/>
          <a:ext cx="838200" cy="78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136312</xdr:rowOff>
    </xdr:from>
    <xdr:ext cx="762000" cy="259045"/>
    <xdr:sp macro="" textlink="">
      <xdr:nvSpPr>
        <xdr:cNvPr id="195" name="人件費・物件費等の状況平均値テキスト"/>
        <xdr:cNvSpPr txBox="1"/>
      </xdr:nvSpPr>
      <xdr:spPr>
        <a:xfrm>
          <a:off x="5041900" y="14366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109,189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119785</xdr:rowOff>
    </xdr:from>
    <xdr:to>
      <xdr:col>7</xdr:col>
      <xdr:colOff>203200</xdr:colOff>
      <xdr:row>85</xdr:row>
      <xdr:rowOff>49935</xdr:rowOff>
    </xdr:to>
    <xdr:sp macro="" textlink="">
      <xdr:nvSpPr>
        <xdr:cNvPr id="196" name="フローチャート : 判断 195"/>
        <xdr:cNvSpPr/>
      </xdr:nvSpPr>
      <xdr:spPr>
        <a:xfrm>
          <a:off x="4902200" y="145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160296</xdr:rowOff>
    </xdr:from>
    <xdr:to>
      <xdr:col>6</xdr:col>
      <xdr:colOff>0</xdr:colOff>
      <xdr:row>85</xdr:row>
      <xdr:rowOff>100721</xdr:rowOff>
    </xdr:to>
    <xdr:cxnSp macro="">
      <xdr:nvCxnSpPr>
        <xdr:cNvPr id="197" name="直線コネクタ 196"/>
        <xdr:cNvCxnSpPr/>
      </xdr:nvCxnSpPr>
      <xdr:spPr>
        <a:xfrm>
          <a:off x="3225800" y="14390646"/>
          <a:ext cx="889000" cy="28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37374</xdr:rowOff>
    </xdr:from>
    <xdr:to>
      <xdr:col>6</xdr:col>
      <xdr:colOff>50800</xdr:colOff>
      <xdr:row>85</xdr:row>
      <xdr:rowOff>138974</xdr:rowOff>
    </xdr:to>
    <xdr:sp macro="" textlink="">
      <xdr:nvSpPr>
        <xdr:cNvPr id="198" name="フローチャート : 判断 197"/>
        <xdr:cNvSpPr/>
      </xdr:nvSpPr>
      <xdr:spPr>
        <a:xfrm>
          <a:off x="4064000" y="1461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149151</xdr:rowOff>
    </xdr:from>
    <xdr:ext cx="736600" cy="259045"/>
    <xdr:sp macro="" textlink="">
      <xdr:nvSpPr>
        <xdr:cNvPr id="199" name="テキスト ボックス 198"/>
        <xdr:cNvSpPr txBox="1"/>
      </xdr:nvSpPr>
      <xdr:spPr>
        <a:xfrm>
          <a:off x="3733800" y="14379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160296</xdr:rowOff>
    </xdr:from>
    <xdr:to>
      <xdr:col>4</xdr:col>
      <xdr:colOff>482600</xdr:colOff>
      <xdr:row>84</xdr:row>
      <xdr:rowOff>111385</xdr:rowOff>
    </xdr:to>
    <xdr:cxnSp macro="">
      <xdr:nvCxnSpPr>
        <xdr:cNvPr id="200" name="直線コネクタ 199"/>
        <xdr:cNvCxnSpPr/>
      </xdr:nvCxnSpPr>
      <xdr:spPr>
        <a:xfrm flipV="1">
          <a:off x="2336800" y="14390646"/>
          <a:ext cx="889000" cy="12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55558</xdr:rowOff>
    </xdr:from>
    <xdr:to>
      <xdr:col>4</xdr:col>
      <xdr:colOff>533400</xdr:colOff>
      <xdr:row>84</xdr:row>
      <xdr:rowOff>157158</xdr:rowOff>
    </xdr:to>
    <xdr:sp macro="" textlink="">
      <xdr:nvSpPr>
        <xdr:cNvPr id="201" name="フローチャート : 判断 200"/>
        <xdr:cNvSpPr/>
      </xdr:nvSpPr>
      <xdr:spPr>
        <a:xfrm>
          <a:off x="3175000" y="144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141935</xdr:rowOff>
    </xdr:from>
    <xdr:ext cx="762000" cy="259045"/>
    <xdr:sp macro="" textlink="">
      <xdr:nvSpPr>
        <xdr:cNvPr id="202" name="テキスト ボックス 201"/>
        <xdr:cNvSpPr txBox="1"/>
      </xdr:nvSpPr>
      <xdr:spPr>
        <a:xfrm>
          <a:off x="2844800" y="14543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111385</xdr:rowOff>
    </xdr:from>
    <xdr:to>
      <xdr:col>3</xdr:col>
      <xdr:colOff>279400</xdr:colOff>
      <xdr:row>85</xdr:row>
      <xdr:rowOff>48037</xdr:rowOff>
    </xdr:to>
    <xdr:cxnSp macro="">
      <xdr:nvCxnSpPr>
        <xdr:cNvPr id="203" name="直線コネクタ 202"/>
        <xdr:cNvCxnSpPr/>
      </xdr:nvCxnSpPr>
      <xdr:spPr>
        <a:xfrm flipV="1">
          <a:off x="1447800" y="14513185"/>
          <a:ext cx="889000" cy="10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166362</xdr:rowOff>
    </xdr:from>
    <xdr:to>
      <xdr:col>3</xdr:col>
      <xdr:colOff>330200</xdr:colOff>
      <xdr:row>84</xdr:row>
      <xdr:rowOff>96512</xdr:rowOff>
    </xdr:to>
    <xdr:sp macro="" textlink="">
      <xdr:nvSpPr>
        <xdr:cNvPr id="204" name="フローチャート : 判断 203"/>
        <xdr:cNvSpPr/>
      </xdr:nvSpPr>
      <xdr:spPr>
        <a:xfrm>
          <a:off x="2286000" y="1439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106689</xdr:rowOff>
    </xdr:from>
    <xdr:ext cx="762000" cy="259045"/>
    <xdr:sp macro="" textlink="">
      <xdr:nvSpPr>
        <xdr:cNvPr id="205" name="テキスト ボックス 204"/>
        <xdr:cNvSpPr txBox="1"/>
      </xdr:nvSpPr>
      <xdr:spPr>
        <a:xfrm>
          <a:off x="1955800" y="141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93</xdr:rowOff>
    </xdr:from>
    <xdr:to>
      <xdr:col>2</xdr:col>
      <xdr:colOff>127000</xdr:colOff>
      <xdr:row>85</xdr:row>
      <xdr:rowOff>101693</xdr:rowOff>
    </xdr:to>
    <xdr:sp macro="" textlink="">
      <xdr:nvSpPr>
        <xdr:cNvPr id="206" name="フローチャート : 判断 205"/>
        <xdr:cNvSpPr/>
      </xdr:nvSpPr>
      <xdr:spPr>
        <a:xfrm>
          <a:off x="1397000" y="145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86470</xdr:rowOff>
    </xdr:from>
    <xdr:ext cx="762000" cy="259045"/>
    <xdr:sp macro="" textlink="">
      <xdr:nvSpPr>
        <xdr:cNvPr id="207" name="テキスト ボックス 206"/>
        <xdr:cNvSpPr txBox="1"/>
      </xdr:nvSpPr>
      <xdr:spPr>
        <a:xfrm>
          <a:off x="1066800" y="146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89</xdr:row>
      <xdr:rowOff>151764</xdr:rowOff>
    </xdr:from>
    <xdr:to>
      <xdr:col>7</xdr:col>
      <xdr:colOff>203200</xdr:colOff>
      <xdr:row>90</xdr:row>
      <xdr:rowOff>81914</xdr:rowOff>
    </xdr:to>
    <xdr:sp macro="" textlink="">
      <xdr:nvSpPr>
        <xdr:cNvPr id="213" name="円/楕円 212"/>
        <xdr:cNvSpPr/>
      </xdr:nvSpPr>
      <xdr:spPr>
        <a:xfrm>
          <a:off x="4902200" y="1541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89</xdr:row>
      <xdr:rowOff>47641</xdr:rowOff>
    </xdr:from>
    <xdr:ext cx="762000" cy="259045"/>
    <xdr:sp macro="" textlink="">
      <xdr:nvSpPr>
        <xdr:cNvPr id="214" name="人件費・物件費等の状況該当値テキスト"/>
        <xdr:cNvSpPr txBox="1"/>
      </xdr:nvSpPr>
      <xdr:spPr>
        <a:xfrm>
          <a:off x="5041900" y="1530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131,300</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49921</xdr:rowOff>
    </xdr:from>
    <xdr:to>
      <xdr:col>6</xdr:col>
      <xdr:colOff>50800</xdr:colOff>
      <xdr:row>85</xdr:row>
      <xdr:rowOff>151521</xdr:rowOff>
    </xdr:to>
    <xdr:sp macro="" textlink="">
      <xdr:nvSpPr>
        <xdr:cNvPr id="215" name="円/楕円 214"/>
        <xdr:cNvSpPr/>
      </xdr:nvSpPr>
      <xdr:spPr>
        <a:xfrm>
          <a:off x="4064000" y="1462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136298</xdr:rowOff>
    </xdr:from>
    <xdr:ext cx="736600" cy="259045"/>
    <xdr:sp macro="" textlink="">
      <xdr:nvSpPr>
        <xdr:cNvPr id="216" name="テキスト ボックス 215"/>
        <xdr:cNvSpPr txBox="1"/>
      </xdr:nvSpPr>
      <xdr:spPr>
        <a:xfrm>
          <a:off x="3733800" y="1470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111,715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109496</xdr:rowOff>
    </xdr:from>
    <xdr:to>
      <xdr:col>4</xdr:col>
      <xdr:colOff>533400</xdr:colOff>
      <xdr:row>84</xdr:row>
      <xdr:rowOff>39646</xdr:rowOff>
    </xdr:to>
    <xdr:sp macro="" textlink="">
      <xdr:nvSpPr>
        <xdr:cNvPr id="217" name="円/楕円 216"/>
        <xdr:cNvSpPr/>
      </xdr:nvSpPr>
      <xdr:spPr>
        <a:xfrm>
          <a:off x="3175000" y="143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49823</xdr:rowOff>
    </xdr:from>
    <xdr:ext cx="762000" cy="259045"/>
    <xdr:sp macro="" textlink="">
      <xdr:nvSpPr>
        <xdr:cNvPr id="218" name="テキスト ボックス 217"/>
        <xdr:cNvSpPr txBox="1"/>
      </xdr:nvSpPr>
      <xdr:spPr>
        <a:xfrm>
          <a:off x="2844800" y="141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104,670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60585</xdr:rowOff>
    </xdr:from>
    <xdr:to>
      <xdr:col>3</xdr:col>
      <xdr:colOff>330200</xdr:colOff>
      <xdr:row>84</xdr:row>
      <xdr:rowOff>162185</xdr:rowOff>
    </xdr:to>
    <xdr:sp macro="" textlink="">
      <xdr:nvSpPr>
        <xdr:cNvPr id="219" name="円/楕円 218"/>
        <xdr:cNvSpPr/>
      </xdr:nvSpPr>
      <xdr:spPr>
        <a:xfrm>
          <a:off x="2286000" y="1446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146962</xdr:rowOff>
    </xdr:from>
    <xdr:ext cx="762000" cy="259045"/>
    <xdr:sp macro="" textlink="">
      <xdr:nvSpPr>
        <xdr:cNvPr id="220" name="テキスト ボックス 219"/>
        <xdr:cNvSpPr txBox="1"/>
      </xdr:nvSpPr>
      <xdr:spPr>
        <a:xfrm>
          <a:off x="1955800" y="1454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107,717</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168687</xdr:rowOff>
    </xdr:from>
    <xdr:to>
      <xdr:col>2</xdr:col>
      <xdr:colOff>127000</xdr:colOff>
      <xdr:row>85</xdr:row>
      <xdr:rowOff>98837</xdr:rowOff>
    </xdr:to>
    <xdr:sp macro="" textlink="">
      <xdr:nvSpPr>
        <xdr:cNvPr id="221" name="円/楕円 220"/>
        <xdr:cNvSpPr/>
      </xdr:nvSpPr>
      <xdr:spPr>
        <a:xfrm>
          <a:off x="1397000" y="1457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109014</xdr:rowOff>
    </xdr:from>
    <xdr:ext cx="762000" cy="259045"/>
    <xdr:sp macro="" textlink="">
      <xdr:nvSpPr>
        <xdr:cNvPr id="222" name="テキスト ボックス 221"/>
        <xdr:cNvSpPr txBox="1"/>
      </xdr:nvSpPr>
      <xdr:spPr>
        <a:xfrm>
          <a:off x="1066800" y="1433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類似団体平均を下回っており、適正な給与体系を維持している。今後も、引き続き給与体系の適正化に努める。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39612</xdr:rowOff>
    </xdr:from>
    <xdr:to>
      <xdr:col>24</xdr:col>
      <xdr:colOff>558800</xdr:colOff>
      <xdr:row>87</xdr:row>
      <xdr:rowOff>56545</xdr:rowOff>
    </xdr:to>
    <xdr:cxnSp macro="">
      <xdr:nvCxnSpPr>
        <xdr:cNvPr id="253" name="直線コネクタ 252"/>
        <xdr:cNvCxnSpPr/>
      </xdr:nvCxnSpPr>
      <xdr:spPr>
        <a:xfrm flipV="1">
          <a:off x="17018000" y="13927062"/>
          <a:ext cx="0" cy="10456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28622</xdr:rowOff>
    </xdr:from>
    <xdr:ext cx="762000" cy="259045"/>
    <xdr:sp macro="" textlink="">
      <xdr:nvSpPr>
        <xdr:cNvPr id="254" name="給与水準   （国との比較）最小値テキスト"/>
        <xdr:cNvSpPr txBox="1"/>
      </xdr:nvSpPr>
      <xdr:spPr>
        <a:xfrm>
          <a:off x="17106900" y="149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87</xdr:row>
      <xdr:rowOff>56545</xdr:rowOff>
    </xdr:from>
    <xdr:to>
      <xdr:col>24</xdr:col>
      <xdr:colOff>647700</xdr:colOff>
      <xdr:row>87</xdr:row>
      <xdr:rowOff>56545</xdr:rowOff>
    </xdr:to>
    <xdr:cxnSp macro="">
      <xdr:nvCxnSpPr>
        <xdr:cNvPr id="255" name="直線コネクタ 254"/>
        <xdr:cNvCxnSpPr/>
      </xdr:nvCxnSpPr>
      <xdr:spPr>
        <a:xfrm>
          <a:off x="16929100" y="1497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125989</xdr:rowOff>
    </xdr:from>
    <xdr:ext cx="762000" cy="259045"/>
    <xdr:sp macro="" textlink="">
      <xdr:nvSpPr>
        <xdr:cNvPr id="256" name="給与水準   （国との比較）最大値テキスト"/>
        <xdr:cNvSpPr txBox="1"/>
      </xdr:nvSpPr>
      <xdr:spPr>
        <a:xfrm>
          <a:off x="17106900" y="1367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24</xdr:col>
      <xdr:colOff>469900</xdr:colOff>
      <xdr:row>81</xdr:row>
      <xdr:rowOff>39612</xdr:rowOff>
    </xdr:from>
    <xdr:to>
      <xdr:col>24</xdr:col>
      <xdr:colOff>647700</xdr:colOff>
      <xdr:row>81</xdr:row>
      <xdr:rowOff>39612</xdr:rowOff>
    </xdr:to>
    <xdr:cxnSp macro="">
      <xdr:nvCxnSpPr>
        <xdr:cNvPr id="257" name="直線コネクタ 256"/>
        <xdr:cNvCxnSpPr/>
      </xdr:nvCxnSpPr>
      <xdr:spPr>
        <a:xfrm>
          <a:off x="16929100" y="1392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121859</xdr:rowOff>
    </xdr:from>
    <xdr:to>
      <xdr:col>24</xdr:col>
      <xdr:colOff>558800</xdr:colOff>
      <xdr:row>83</xdr:row>
      <xdr:rowOff>156332</xdr:rowOff>
    </xdr:to>
    <xdr:cxnSp macro="">
      <xdr:nvCxnSpPr>
        <xdr:cNvPr id="258" name="直線コネクタ 257"/>
        <xdr:cNvCxnSpPr/>
      </xdr:nvCxnSpPr>
      <xdr:spPr>
        <a:xfrm>
          <a:off x="16179800" y="14352209"/>
          <a:ext cx="8382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9"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60" name="フローチャート : 判断 259"/>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121859</xdr:rowOff>
    </xdr:from>
    <xdr:to>
      <xdr:col>23</xdr:col>
      <xdr:colOff>406400</xdr:colOff>
      <xdr:row>83</xdr:row>
      <xdr:rowOff>121859</xdr:rowOff>
    </xdr:to>
    <xdr:cxnSp macro="">
      <xdr:nvCxnSpPr>
        <xdr:cNvPr id="261" name="直線コネクタ 260"/>
        <xdr:cNvCxnSpPr/>
      </xdr:nvCxnSpPr>
      <xdr:spPr>
        <a:xfrm>
          <a:off x="15290800" y="143522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62" name="フローチャート : 判断 261"/>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63" name="テキスト ボックス 262"/>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121859</xdr:rowOff>
    </xdr:from>
    <xdr:to>
      <xdr:col>22</xdr:col>
      <xdr:colOff>203200</xdr:colOff>
      <xdr:row>89</xdr:row>
      <xdr:rowOff>23888</xdr:rowOff>
    </xdr:to>
    <xdr:cxnSp macro="">
      <xdr:nvCxnSpPr>
        <xdr:cNvPr id="264" name="直線コネクタ 263"/>
        <xdr:cNvCxnSpPr/>
      </xdr:nvCxnSpPr>
      <xdr:spPr>
        <a:xfrm flipV="1">
          <a:off x="14401800" y="14352209"/>
          <a:ext cx="889000" cy="9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5" name="フローチャート : 判断 264"/>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6" name="テキスト ボックス 265"/>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149377</xdr:rowOff>
    </xdr:from>
    <xdr:to>
      <xdr:col>21</xdr:col>
      <xdr:colOff>0</xdr:colOff>
      <xdr:row>89</xdr:row>
      <xdr:rowOff>23888</xdr:rowOff>
    </xdr:to>
    <xdr:cxnSp macro="">
      <xdr:nvCxnSpPr>
        <xdr:cNvPr id="267" name="直線コネクタ 266"/>
        <xdr:cNvCxnSpPr/>
      </xdr:nvCxnSpPr>
      <xdr:spPr>
        <a:xfrm>
          <a:off x="13512800" y="1523697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19957</xdr:rowOff>
    </xdr:from>
    <xdr:to>
      <xdr:col>21</xdr:col>
      <xdr:colOff>50800</xdr:colOff>
      <xdr:row>90</xdr:row>
      <xdr:rowOff>121557</xdr:rowOff>
    </xdr:to>
    <xdr:sp macro="" textlink="">
      <xdr:nvSpPr>
        <xdr:cNvPr id="268" name="フローチャート : 判断 267"/>
        <xdr:cNvSpPr/>
      </xdr:nvSpPr>
      <xdr:spPr>
        <a:xfrm>
          <a:off x="14351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106334</xdr:rowOff>
    </xdr:from>
    <xdr:ext cx="762000" cy="259045"/>
    <xdr:sp macro="" textlink="">
      <xdr:nvSpPr>
        <xdr:cNvPr id="269" name="テキスト ボックス 268"/>
        <xdr:cNvSpPr txBox="1"/>
      </xdr:nvSpPr>
      <xdr:spPr>
        <a:xfrm>
          <a:off x="14020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19957</xdr:rowOff>
    </xdr:from>
    <xdr:to>
      <xdr:col>19</xdr:col>
      <xdr:colOff>533400</xdr:colOff>
      <xdr:row>90</xdr:row>
      <xdr:rowOff>121557</xdr:rowOff>
    </xdr:to>
    <xdr:sp macro="" textlink="">
      <xdr:nvSpPr>
        <xdr:cNvPr id="270" name="フローチャート : 判断 269"/>
        <xdr:cNvSpPr/>
      </xdr:nvSpPr>
      <xdr:spPr>
        <a:xfrm>
          <a:off x="13462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106334</xdr:rowOff>
    </xdr:from>
    <xdr:ext cx="762000" cy="259045"/>
    <xdr:sp macro="" textlink="">
      <xdr:nvSpPr>
        <xdr:cNvPr id="271" name="テキスト ボックス 270"/>
        <xdr:cNvSpPr txBox="1"/>
      </xdr:nvSpPr>
      <xdr:spPr>
        <a:xfrm>
          <a:off x="13131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77" name="円/楕円 276"/>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122059</xdr:rowOff>
    </xdr:from>
    <xdr:ext cx="762000" cy="259045"/>
    <xdr:sp macro="" textlink="">
      <xdr:nvSpPr>
        <xdr:cNvPr id="278" name="給与水準   （国との比較）該当値テキスト"/>
        <xdr:cNvSpPr txBox="1"/>
      </xdr:nvSpPr>
      <xdr:spPr>
        <a:xfrm>
          <a:off x="17106900" y="1418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71059</xdr:rowOff>
    </xdr:from>
    <xdr:to>
      <xdr:col>23</xdr:col>
      <xdr:colOff>457200</xdr:colOff>
      <xdr:row>84</xdr:row>
      <xdr:rowOff>1209</xdr:rowOff>
    </xdr:to>
    <xdr:sp macro="" textlink="">
      <xdr:nvSpPr>
        <xdr:cNvPr id="279" name="円/楕円 278"/>
        <xdr:cNvSpPr/>
      </xdr:nvSpPr>
      <xdr:spPr>
        <a:xfrm>
          <a:off x="16129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11386</xdr:rowOff>
    </xdr:from>
    <xdr:ext cx="736600" cy="259045"/>
    <xdr:sp macro="" textlink="">
      <xdr:nvSpPr>
        <xdr:cNvPr id="280" name="テキスト ボックス 279"/>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71059</xdr:rowOff>
    </xdr:from>
    <xdr:to>
      <xdr:col>22</xdr:col>
      <xdr:colOff>254000</xdr:colOff>
      <xdr:row>84</xdr:row>
      <xdr:rowOff>1209</xdr:rowOff>
    </xdr:to>
    <xdr:sp macro="" textlink="">
      <xdr:nvSpPr>
        <xdr:cNvPr id="281" name="円/楕円 280"/>
        <xdr:cNvSpPr/>
      </xdr:nvSpPr>
      <xdr:spPr>
        <a:xfrm>
          <a:off x="15240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11386</xdr:rowOff>
    </xdr:from>
    <xdr:ext cx="762000" cy="259045"/>
    <xdr:sp macro="" textlink="">
      <xdr:nvSpPr>
        <xdr:cNvPr id="282" name="テキスト ボックス 281"/>
        <xdr:cNvSpPr txBox="1"/>
      </xdr:nvSpPr>
      <xdr:spPr>
        <a:xfrm>
          <a:off x="14909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144538</xdr:rowOff>
    </xdr:from>
    <xdr:to>
      <xdr:col>21</xdr:col>
      <xdr:colOff>50800</xdr:colOff>
      <xdr:row>89</xdr:row>
      <xdr:rowOff>74688</xdr:rowOff>
    </xdr:to>
    <xdr:sp macro="" textlink="">
      <xdr:nvSpPr>
        <xdr:cNvPr id="283" name="円/楕円 282"/>
        <xdr:cNvSpPr/>
      </xdr:nvSpPr>
      <xdr:spPr>
        <a:xfrm>
          <a:off x="14351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84865</xdr:rowOff>
    </xdr:from>
    <xdr:ext cx="762000" cy="259045"/>
    <xdr:sp macro="" textlink="">
      <xdr:nvSpPr>
        <xdr:cNvPr id="284" name="テキスト ボックス 283"/>
        <xdr:cNvSpPr txBox="1"/>
      </xdr:nvSpPr>
      <xdr:spPr>
        <a:xfrm>
          <a:off x="14020800" y="1500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85" name="円/楕円 284"/>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86" name="テキスト ボックス 285"/>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年々職員数が減少し、改善傾向にはあるものの、依然として類似団体平均を上回っている状況である。要因としては、民間委託の推進等を行ってはいるが、市の面積が比較的広大であることから、支所出張所を多く設置しなくてはならないことが挙げられる。</a:t>
          </a:r>
          <a:endParaRPr lang="ja-JP" altLang="ja-JP" sz="1400">
            <a:effectLst/>
          </a:endParaRPr>
        </a:p>
        <a:p>
          <a:r>
            <a:rPr kumimoji="1" lang="ja-JP" altLang="ja-JP" sz="1100">
              <a:solidFill>
                <a:schemeClr val="dk1"/>
              </a:solidFill>
              <a:effectLst/>
              <a:latin typeface="+mn-lt"/>
              <a:ea typeface="+mn-ea"/>
              <a:cs typeface="+mn-cs"/>
            </a:rPr>
            <a:t>　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次行財政改革大綱に掲げる「平成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人口</a:t>
          </a:r>
          <a:r>
            <a:rPr kumimoji="1" lang="ja-JP" altLang="ja-JP" sz="1100">
              <a:solidFill>
                <a:schemeClr val="dk1"/>
              </a:solidFill>
              <a:effectLst/>
              <a:latin typeface="+mn-lt"/>
              <a:ea typeface="+mn-ea"/>
              <a:cs typeface="+mn-cs"/>
            </a:rPr>
            <a:t>度から平成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年度の期間内に</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名の職員削減」を目指し、事務事業の見直し・縮小、事務処理の効率化・適正化に取り組む。</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158496</xdr:rowOff>
    </xdr:from>
    <xdr:to>
      <xdr:col>24</xdr:col>
      <xdr:colOff>558800</xdr:colOff>
      <xdr:row>65</xdr:row>
      <xdr:rowOff>138176</xdr:rowOff>
    </xdr:to>
    <xdr:cxnSp macro="">
      <xdr:nvCxnSpPr>
        <xdr:cNvPr id="314" name="直線コネクタ 313"/>
        <xdr:cNvCxnSpPr/>
      </xdr:nvCxnSpPr>
      <xdr:spPr>
        <a:xfrm flipV="1">
          <a:off x="17018000" y="993114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110253</xdr:rowOff>
    </xdr:from>
    <xdr:ext cx="762000" cy="259045"/>
    <xdr:sp macro="" textlink="">
      <xdr:nvSpPr>
        <xdr:cNvPr id="315" name="定員管理の状況最小値テキスト"/>
        <xdr:cNvSpPr txBox="1"/>
      </xdr:nvSpPr>
      <xdr:spPr>
        <a:xfrm>
          <a:off x="17106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7.51</a:t>
          </a:r>
          <a:endParaRPr kumimoji="1" lang="ja-JP" altLang="en-US" sz="1000" b="1">
            <a:latin typeface="ＭＳ Ｐゴシック"/>
          </a:endParaRPr>
        </a:p>
      </xdr:txBody>
    </xdr:sp>
    <xdr:clientData/>
  </xdr:oneCellAnchor>
  <xdr:twoCellAnchor>
    <xdr:from>
      <xdr:col>24</xdr:col>
      <xdr:colOff>469900</xdr:colOff>
      <xdr:row>65</xdr:row>
      <xdr:rowOff>138176</xdr:rowOff>
    </xdr:from>
    <xdr:to>
      <xdr:col>24</xdr:col>
      <xdr:colOff>647700</xdr:colOff>
      <xdr:row>65</xdr:row>
      <xdr:rowOff>138176</xdr:rowOff>
    </xdr:to>
    <xdr:cxnSp macro="">
      <xdr:nvCxnSpPr>
        <xdr:cNvPr id="316" name="直線コネクタ 315"/>
        <xdr:cNvCxnSpPr/>
      </xdr:nvCxnSpPr>
      <xdr:spPr>
        <a:xfrm>
          <a:off x="16929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73423</xdr:rowOff>
    </xdr:from>
    <xdr:ext cx="762000" cy="259045"/>
    <xdr:sp macro="" textlink="">
      <xdr:nvSpPr>
        <xdr:cNvPr id="317" name="定員管理の状況最大値テキスト"/>
        <xdr:cNvSpPr txBox="1"/>
      </xdr:nvSpPr>
      <xdr:spPr>
        <a:xfrm>
          <a:off x="1710690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a:t>
          </a:r>
          <a:endParaRPr kumimoji="1" lang="ja-JP" altLang="en-US" sz="1000" b="1">
            <a:latin typeface="ＭＳ Ｐゴシック"/>
          </a:endParaRPr>
        </a:p>
      </xdr:txBody>
    </xdr:sp>
    <xdr:clientData/>
  </xdr:oneCellAnchor>
  <xdr:twoCellAnchor>
    <xdr:from>
      <xdr:col>24</xdr:col>
      <xdr:colOff>469900</xdr:colOff>
      <xdr:row>57</xdr:row>
      <xdr:rowOff>158496</xdr:rowOff>
    </xdr:from>
    <xdr:to>
      <xdr:col>24</xdr:col>
      <xdr:colOff>647700</xdr:colOff>
      <xdr:row>57</xdr:row>
      <xdr:rowOff>158496</xdr:rowOff>
    </xdr:to>
    <xdr:cxnSp macro="">
      <xdr:nvCxnSpPr>
        <xdr:cNvPr id="318" name="直線コネクタ 317"/>
        <xdr:cNvCxnSpPr/>
      </xdr:nvCxnSpPr>
      <xdr:spPr>
        <a:xfrm>
          <a:off x="16929100" y="993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56134</xdr:rowOff>
    </xdr:from>
    <xdr:to>
      <xdr:col>24</xdr:col>
      <xdr:colOff>558800</xdr:colOff>
      <xdr:row>65</xdr:row>
      <xdr:rowOff>70612</xdr:rowOff>
    </xdr:to>
    <xdr:cxnSp macro="">
      <xdr:nvCxnSpPr>
        <xdr:cNvPr id="319" name="直線コネクタ 318"/>
        <xdr:cNvCxnSpPr/>
      </xdr:nvCxnSpPr>
      <xdr:spPr>
        <a:xfrm>
          <a:off x="16179800" y="1120038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164863</xdr:rowOff>
    </xdr:from>
    <xdr:ext cx="762000" cy="259045"/>
    <xdr:sp macro="" textlink="">
      <xdr:nvSpPr>
        <xdr:cNvPr id="320" name="定員管理の状況平均値テキスト"/>
        <xdr:cNvSpPr txBox="1"/>
      </xdr:nvSpPr>
      <xdr:spPr>
        <a:xfrm>
          <a:off x="17106900" y="102804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148336</xdr:rowOff>
    </xdr:from>
    <xdr:to>
      <xdr:col>24</xdr:col>
      <xdr:colOff>609600</xdr:colOff>
      <xdr:row>61</xdr:row>
      <xdr:rowOff>78486</xdr:rowOff>
    </xdr:to>
    <xdr:sp macro="" textlink="">
      <xdr:nvSpPr>
        <xdr:cNvPr id="321" name="フローチャート : 判断 320"/>
        <xdr:cNvSpPr/>
      </xdr:nvSpPr>
      <xdr:spPr>
        <a:xfrm>
          <a:off x="169672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56134</xdr:rowOff>
    </xdr:from>
    <xdr:to>
      <xdr:col>23</xdr:col>
      <xdr:colOff>406400</xdr:colOff>
      <xdr:row>65</xdr:row>
      <xdr:rowOff>109220</xdr:rowOff>
    </xdr:to>
    <xdr:cxnSp macro="">
      <xdr:nvCxnSpPr>
        <xdr:cNvPr id="322" name="直線コネクタ 321"/>
        <xdr:cNvCxnSpPr/>
      </xdr:nvCxnSpPr>
      <xdr:spPr>
        <a:xfrm flipV="1">
          <a:off x="15290800" y="1120038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78232</xdr:rowOff>
    </xdr:from>
    <xdr:to>
      <xdr:col>23</xdr:col>
      <xdr:colOff>457200</xdr:colOff>
      <xdr:row>62</xdr:row>
      <xdr:rowOff>8382</xdr:rowOff>
    </xdr:to>
    <xdr:sp macro="" textlink="">
      <xdr:nvSpPr>
        <xdr:cNvPr id="323" name="フローチャート : 判断 322"/>
        <xdr:cNvSpPr/>
      </xdr:nvSpPr>
      <xdr:spPr>
        <a:xfrm>
          <a:off x="16129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18559</xdr:rowOff>
    </xdr:from>
    <xdr:ext cx="736600" cy="259045"/>
    <xdr:sp macro="" textlink="">
      <xdr:nvSpPr>
        <xdr:cNvPr id="324" name="テキスト ボックス 323"/>
        <xdr:cNvSpPr txBox="1"/>
      </xdr:nvSpPr>
      <xdr:spPr>
        <a:xfrm>
          <a:off x="15798800" y="10305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109220</xdr:rowOff>
    </xdr:from>
    <xdr:to>
      <xdr:col>22</xdr:col>
      <xdr:colOff>203200</xdr:colOff>
      <xdr:row>66</xdr:row>
      <xdr:rowOff>24638</xdr:rowOff>
    </xdr:to>
    <xdr:cxnSp macro="">
      <xdr:nvCxnSpPr>
        <xdr:cNvPr id="325" name="直線コネクタ 324"/>
        <xdr:cNvCxnSpPr/>
      </xdr:nvCxnSpPr>
      <xdr:spPr>
        <a:xfrm flipV="1">
          <a:off x="14401800" y="1125347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97536</xdr:rowOff>
    </xdr:from>
    <xdr:to>
      <xdr:col>22</xdr:col>
      <xdr:colOff>254000</xdr:colOff>
      <xdr:row>62</xdr:row>
      <xdr:rowOff>27686</xdr:rowOff>
    </xdr:to>
    <xdr:sp macro="" textlink="">
      <xdr:nvSpPr>
        <xdr:cNvPr id="326" name="フローチャート : 判断 325"/>
        <xdr:cNvSpPr/>
      </xdr:nvSpPr>
      <xdr:spPr>
        <a:xfrm>
          <a:off x="152400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37863</xdr:rowOff>
    </xdr:from>
    <xdr:ext cx="762000" cy="259045"/>
    <xdr:sp macro="" textlink="">
      <xdr:nvSpPr>
        <xdr:cNvPr id="327" name="テキスト ボックス 326"/>
        <xdr:cNvSpPr txBox="1"/>
      </xdr:nvSpPr>
      <xdr:spPr>
        <a:xfrm>
          <a:off x="14909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24638</xdr:rowOff>
    </xdr:from>
    <xdr:to>
      <xdr:col>21</xdr:col>
      <xdr:colOff>0</xdr:colOff>
      <xdr:row>66</xdr:row>
      <xdr:rowOff>48768</xdr:rowOff>
    </xdr:to>
    <xdr:cxnSp macro="">
      <xdr:nvCxnSpPr>
        <xdr:cNvPr id="328" name="直線コネクタ 327"/>
        <xdr:cNvCxnSpPr/>
      </xdr:nvCxnSpPr>
      <xdr:spPr>
        <a:xfrm flipV="1">
          <a:off x="13512800" y="113403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116840</xdr:rowOff>
    </xdr:from>
    <xdr:to>
      <xdr:col>21</xdr:col>
      <xdr:colOff>50800</xdr:colOff>
      <xdr:row>62</xdr:row>
      <xdr:rowOff>46990</xdr:rowOff>
    </xdr:to>
    <xdr:sp macro="" textlink="">
      <xdr:nvSpPr>
        <xdr:cNvPr id="329" name="フローチャート : 判断 328"/>
        <xdr:cNvSpPr/>
      </xdr:nvSpPr>
      <xdr:spPr>
        <a:xfrm>
          <a:off x="14351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57167</xdr:rowOff>
    </xdr:from>
    <xdr:ext cx="762000" cy="259045"/>
    <xdr:sp macro="" textlink="">
      <xdr:nvSpPr>
        <xdr:cNvPr id="330" name="テキスト ボックス 329"/>
        <xdr:cNvSpPr txBox="1"/>
      </xdr:nvSpPr>
      <xdr:spPr>
        <a:xfrm>
          <a:off x="14020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22606</xdr:rowOff>
    </xdr:from>
    <xdr:to>
      <xdr:col>19</xdr:col>
      <xdr:colOff>533400</xdr:colOff>
      <xdr:row>62</xdr:row>
      <xdr:rowOff>124206</xdr:rowOff>
    </xdr:to>
    <xdr:sp macro="" textlink="">
      <xdr:nvSpPr>
        <xdr:cNvPr id="331" name="フローチャート : 判断 330"/>
        <xdr:cNvSpPr/>
      </xdr:nvSpPr>
      <xdr:spPr>
        <a:xfrm>
          <a:off x="13462000" y="1065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134383</xdr:rowOff>
    </xdr:from>
    <xdr:ext cx="762000" cy="259045"/>
    <xdr:sp macro="" textlink="">
      <xdr:nvSpPr>
        <xdr:cNvPr id="332" name="テキスト ボックス 331"/>
        <xdr:cNvSpPr txBox="1"/>
      </xdr:nvSpPr>
      <xdr:spPr>
        <a:xfrm>
          <a:off x="13131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19812</xdr:rowOff>
    </xdr:from>
    <xdr:to>
      <xdr:col>24</xdr:col>
      <xdr:colOff>609600</xdr:colOff>
      <xdr:row>65</xdr:row>
      <xdr:rowOff>121412</xdr:rowOff>
    </xdr:to>
    <xdr:sp macro="" textlink="">
      <xdr:nvSpPr>
        <xdr:cNvPr id="338" name="円/楕円 337"/>
        <xdr:cNvSpPr/>
      </xdr:nvSpPr>
      <xdr:spPr>
        <a:xfrm>
          <a:off x="169672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87139</xdr:rowOff>
    </xdr:from>
    <xdr:ext cx="762000" cy="259045"/>
    <xdr:sp macro="" textlink="">
      <xdr:nvSpPr>
        <xdr:cNvPr id="339" name="定員管理の状況該当値テキスト"/>
        <xdr:cNvSpPr txBox="1"/>
      </xdr:nvSpPr>
      <xdr:spPr>
        <a:xfrm>
          <a:off x="17106900" y="1105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5334</xdr:rowOff>
    </xdr:from>
    <xdr:to>
      <xdr:col>23</xdr:col>
      <xdr:colOff>457200</xdr:colOff>
      <xdr:row>65</xdr:row>
      <xdr:rowOff>106934</xdr:rowOff>
    </xdr:to>
    <xdr:sp macro="" textlink="">
      <xdr:nvSpPr>
        <xdr:cNvPr id="340" name="円/楕円 339"/>
        <xdr:cNvSpPr/>
      </xdr:nvSpPr>
      <xdr:spPr>
        <a:xfrm>
          <a:off x="16129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91711</xdr:rowOff>
    </xdr:from>
    <xdr:ext cx="736600" cy="259045"/>
    <xdr:sp macro="" textlink="">
      <xdr:nvSpPr>
        <xdr:cNvPr id="341" name="テキスト ボックス 340"/>
        <xdr:cNvSpPr txBox="1"/>
      </xdr:nvSpPr>
      <xdr:spPr>
        <a:xfrm>
          <a:off x="15798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58420</xdr:rowOff>
    </xdr:from>
    <xdr:to>
      <xdr:col>22</xdr:col>
      <xdr:colOff>254000</xdr:colOff>
      <xdr:row>65</xdr:row>
      <xdr:rowOff>160020</xdr:rowOff>
    </xdr:to>
    <xdr:sp macro="" textlink="">
      <xdr:nvSpPr>
        <xdr:cNvPr id="342" name="円/楕円 341"/>
        <xdr:cNvSpPr/>
      </xdr:nvSpPr>
      <xdr:spPr>
        <a:xfrm>
          <a:off x="15240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144797</xdr:rowOff>
    </xdr:from>
    <xdr:ext cx="762000" cy="259045"/>
    <xdr:sp macro="" textlink="">
      <xdr:nvSpPr>
        <xdr:cNvPr id="343" name="テキスト ボックス 342"/>
        <xdr:cNvSpPr txBox="1"/>
      </xdr:nvSpPr>
      <xdr:spPr>
        <a:xfrm>
          <a:off x="14909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145288</xdr:rowOff>
    </xdr:from>
    <xdr:to>
      <xdr:col>21</xdr:col>
      <xdr:colOff>50800</xdr:colOff>
      <xdr:row>66</xdr:row>
      <xdr:rowOff>75438</xdr:rowOff>
    </xdr:to>
    <xdr:sp macro="" textlink="">
      <xdr:nvSpPr>
        <xdr:cNvPr id="344" name="円/楕円 343"/>
        <xdr:cNvSpPr/>
      </xdr:nvSpPr>
      <xdr:spPr>
        <a:xfrm>
          <a:off x="14351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60215</xdr:rowOff>
    </xdr:from>
    <xdr:ext cx="762000" cy="259045"/>
    <xdr:sp macro="" textlink="">
      <xdr:nvSpPr>
        <xdr:cNvPr id="345" name="テキスト ボックス 344"/>
        <xdr:cNvSpPr txBox="1"/>
      </xdr:nvSpPr>
      <xdr:spPr>
        <a:xfrm>
          <a:off x="14020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169418</xdr:rowOff>
    </xdr:from>
    <xdr:to>
      <xdr:col>19</xdr:col>
      <xdr:colOff>533400</xdr:colOff>
      <xdr:row>66</xdr:row>
      <xdr:rowOff>99568</xdr:rowOff>
    </xdr:to>
    <xdr:sp macro="" textlink="">
      <xdr:nvSpPr>
        <xdr:cNvPr id="346" name="円/楕円 345"/>
        <xdr:cNvSpPr/>
      </xdr:nvSpPr>
      <xdr:spPr>
        <a:xfrm>
          <a:off x="13462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84345</xdr:rowOff>
    </xdr:from>
    <xdr:ext cx="762000" cy="259045"/>
    <xdr:sp macro="" textlink="">
      <xdr:nvSpPr>
        <xdr:cNvPr id="347" name="テキスト ボックス 346"/>
        <xdr:cNvSpPr txBox="1"/>
      </xdr:nvSpPr>
      <xdr:spPr>
        <a:xfrm>
          <a:off x="13131800" y="1140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ポイント改善し、</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％となった。改善の要因としては、公営企業に要する経費の財源とする地方債の償還の財源に充てたと認められる繰入金の減（対前年度比</a:t>
          </a:r>
          <a:r>
            <a:rPr kumimoji="1" lang="en-US" altLang="ja-JP" sz="1100">
              <a:solidFill>
                <a:schemeClr val="dk1"/>
              </a:solidFill>
              <a:effectLst/>
              <a:latin typeface="+mn-lt"/>
              <a:ea typeface="+mn-ea"/>
              <a:cs typeface="+mn-cs"/>
            </a:rPr>
            <a:t>86,718</a:t>
          </a:r>
          <a:r>
            <a:rPr kumimoji="1" lang="ja-JP" altLang="ja-JP" sz="1100">
              <a:solidFill>
                <a:schemeClr val="dk1"/>
              </a:solidFill>
              <a:effectLst/>
              <a:latin typeface="+mn-lt"/>
              <a:ea typeface="+mn-ea"/>
              <a:cs typeface="+mn-cs"/>
            </a:rPr>
            <a:t>千円減）が挙げられる。</a:t>
          </a:r>
          <a:endParaRPr lang="ja-JP" altLang="ja-JP" sz="1400">
            <a:effectLst/>
          </a:endParaRPr>
        </a:p>
        <a:p>
          <a:r>
            <a:rPr kumimoji="1" lang="ja-JP" altLang="ja-JP" sz="1100">
              <a:solidFill>
                <a:schemeClr val="dk1"/>
              </a:solidFill>
              <a:effectLst/>
              <a:latin typeface="+mn-lt"/>
              <a:ea typeface="+mn-ea"/>
              <a:cs typeface="+mn-cs"/>
            </a:rPr>
            <a:t>　今後、清掃工場等の大型事業に係る起債の償還等に伴い、比率が上昇する可能性もあるが、投資事業の整理・縮小等による新規発行市債の抑制を図り、健全な財政運営に努める。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7076</xdr:rowOff>
    </xdr:from>
    <xdr:to>
      <xdr:col>24</xdr:col>
      <xdr:colOff>558800</xdr:colOff>
      <xdr:row>45</xdr:row>
      <xdr:rowOff>7438</xdr:rowOff>
    </xdr:to>
    <xdr:cxnSp macro="">
      <xdr:nvCxnSpPr>
        <xdr:cNvPr id="377" name="直線コネクタ 376"/>
        <xdr:cNvCxnSpPr/>
      </xdr:nvCxnSpPr>
      <xdr:spPr>
        <a:xfrm flipV="1">
          <a:off x="17018000" y="6350726"/>
          <a:ext cx="0" cy="1371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150965</xdr:rowOff>
    </xdr:from>
    <xdr:ext cx="762000" cy="259045"/>
    <xdr:sp macro="" textlink="">
      <xdr:nvSpPr>
        <xdr:cNvPr id="378" name="公債費負担の状況最小値テキスト"/>
        <xdr:cNvSpPr txBox="1"/>
      </xdr:nvSpPr>
      <xdr:spPr>
        <a:xfrm>
          <a:off x="17106900" y="769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24</xdr:col>
      <xdr:colOff>469900</xdr:colOff>
      <xdr:row>45</xdr:row>
      <xdr:rowOff>7438</xdr:rowOff>
    </xdr:from>
    <xdr:to>
      <xdr:col>24</xdr:col>
      <xdr:colOff>647700</xdr:colOff>
      <xdr:row>45</xdr:row>
      <xdr:rowOff>7438</xdr:rowOff>
    </xdr:to>
    <xdr:cxnSp macro="">
      <xdr:nvCxnSpPr>
        <xdr:cNvPr id="379" name="直線コネクタ 378"/>
        <xdr:cNvCxnSpPr/>
      </xdr:nvCxnSpPr>
      <xdr:spPr>
        <a:xfrm>
          <a:off x="16929100" y="7722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93453</xdr:rowOff>
    </xdr:from>
    <xdr:ext cx="762000" cy="259045"/>
    <xdr:sp macro="" textlink="">
      <xdr:nvSpPr>
        <xdr:cNvPr id="380" name="公債費負担の状況最大値テキスト"/>
        <xdr:cNvSpPr txBox="1"/>
      </xdr:nvSpPr>
      <xdr:spPr>
        <a:xfrm>
          <a:off x="17106900" y="609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37</xdr:row>
      <xdr:rowOff>7076</xdr:rowOff>
    </xdr:from>
    <xdr:to>
      <xdr:col>24</xdr:col>
      <xdr:colOff>647700</xdr:colOff>
      <xdr:row>37</xdr:row>
      <xdr:rowOff>7076</xdr:rowOff>
    </xdr:to>
    <xdr:cxnSp macro="">
      <xdr:nvCxnSpPr>
        <xdr:cNvPr id="381" name="直線コネクタ 380"/>
        <xdr:cNvCxnSpPr/>
      </xdr:nvCxnSpPr>
      <xdr:spPr>
        <a:xfrm>
          <a:off x="16929100" y="635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160565</xdr:rowOff>
    </xdr:from>
    <xdr:to>
      <xdr:col>24</xdr:col>
      <xdr:colOff>558800</xdr:colOff>
      <xdr:row>40</xdr:row>
      <xdr:rowOff>51163</xdr:rowOff>
    </xdr:to>
    <xdr:cxnSp macro="">
      <xdr:nvCxnSpPr>
        <xdr:cNvPr id="382" name="直線コネクタ 381"/>
        <xdr:cNvCxnSpPr/>
      </xdr:nvCxnSpPr>
      <xdr:spPr>
        <a:xfrm flipV="1">
          <a:off x="16179800" y="6847115"/>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29771</xdr:rowOff>
    </xdr:from>
    <xdr:ext cx="762000" cy="259045"/>
    <xdr:sp macro="" textlink="">
      <xdr:nvSpPr>
        <xdr:cNvPr id="383" name="公債費負担の状況平均値テキスト"/>
        <xdr:cNvSpPr txBox="1"/>
      </xdr:nvSpPr>
      <xdr:spPr>
        <a:xfrm>
          <a:off x="17106900" y="6544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13244</xdr:rowOff>
    </xdr:from>
    <xdr:to>
      <xdr:col>24</xdr:col>
      <xdr:colOff>609600</xdr:colOff>
      <xdr:row>39</xdr:row>
      <xdr:rowOff>114844</xdr:rowOff>
    </xdr:to>
    <xdr:sp macro="" textlink="">
      <xdr:nvSpPr>
        <xdr:cNvPr id="384" name="フローチャート : 判断 383"/>
        <xdr:cNvSpPr/>
      </xdr:nvSpPr>
      <xdr:spPr>
        <a:xfrm>
          <a:off x="16967200" y="669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51163</xdr:rowOff>
    </xdr:from>
    <xdr:to>
      <xdr:col>23</xdr:col>
      <xdr:colOff>406400</xdr:colOff>
      <xdr:row>40</xdr:row>
      <xdr:rowOff>64951</xdr:rowOff>
    </xdr:to>
    <xdr:cxnSp macro="">
      <xdr:nvCxnSpPr>
        <xdr:cNvPr id="385" name="直線コネクタ 384"/>
        <xdr:cNvCxnSpPr/>
      </xdr:nvCxnSpPr>
      <xdr:spPr>
        <a:xfrm flipV="1">
          <a:off x="15290800" y="69091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89081</xdr:rowOff>
    </xdr:from>
    <xdr:to>
      <xdr:col>23</xdr:col>
      <xdr:colOff>457200</xdr:colOff>
      <xdr:row>40</xdr:row>
      <xdr:rowOff>19231</xdr:rowOff>
    </xdr:to>
    <xdr:sp macro="" textlink="">
      <xdr:nvSpPr>
        <xdr:cNvPr id="386" name="フローチャート : 判断 385"/>
        <xdr:cNvSpPr/>
      </xdr:nvSpPr>
      <xdr:spPr>
        <a:xfrm>
          <a:off x="161290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29408</xdr:rowOff>
    </xdr:from>
    <xdr:ext cx="736600" cy="259045"/>
    <xdr:sp macro="" textlink="">
      <xdr:nvSpPr>
        <xdr:cNvPr id="387" name="テキスト ボックス 386"/>
        <xdr:cNvSpPr txBox="1"/>
      </xdr:nvSpPr>
      <xdr:spPr>
        <a:xfrm>
          <a:off x="15798800" y="654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64951</xdr:rowOff>
    </xdr:from>
    <xdr:to>
      <xdr:col>22</xdr:col>
      <xdr:colOff>203200</xdr:colOff>
      <xdr:row>40</xdr:row>
      <xdr:rowOff>154577</xdr:rowOff>
    </xdr:to>
    <xdr:cxnSp macro="">
      <xdr:nvCxnSpPr>
        <xdr:cNvPr id="388" name="直線コネクタ 387"/>
        <xdr:cNvCxnSpPr/>
      </xdr:nvCxnSpPr>
      <xdr:spPr>
        <a:xfrm flipV="1">
          <a:off x="14401800" y="6922951"/>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137341</xdr:rowOff>
    </xdr:from>
    <xdr:to>
      <xdr:col>22</xdr:col>
      <xdr:colOff>254000</xdr:colOff>
      <xdr:row>40</xdr:row>
      <xdr:rowOff>67491</xdr:rowOff>
    </xdr:to>
    <xdr:sp macro="" textlink="">
      <xdr:nvSpPr>
        <xdr:cNvPr id="389" name="フローチャート : 判断 388"/>
        <xdr:cNvSpPr/>
      </xdr:nvSpPr>
      <xdr:spPr>
        <a:xfrm>
          <a:off x="152400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77668</xdr:rowOff>
    </xdr:from>
    <xdr:ext cx="762000" cy="259045"/>
    <xdr:sp macro="" textlink="">
      <xdr:nvSpPr>
        <xdr:cNvPr id="390" name="テキスト ボックス 389"/>
        <xdr:cNvSpPr txBox="1"/>
      </xdr:nvSpPr>
      <xdr:spPr>
        <a:xfrm>
          <a:off x="14909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154577</xdr:rowOff>
    </xdr:from>
    <xdr:to>
      <xdr:col>21</xdr:col>
      <xdr:colOff>0</xdr:colOff>
      <xdr:row>41</xdr:row>
      <xdr:rowOff>65859</xdr:rowOff>
    </xdr:to>
    <xdr:cxnSp macro="">
      <xdr:nvCxnSpPr>
        <xdr:cNvPr id="391" name="直線コネクタ 390"/>
        <xdr:cNvCxnSpPr/>
      </xdr:nvCxnSpPr>
      <xdr:spPr>
        <a:xfrm flipV="1">
          <a:off x="13512800" y="7012577"/>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27940</xdr:rowOff>
    </xdr:from>
    <xdr:to>
      <xdr:col>21</xdr:col>
      <xdr:colOff>50800</xdr:colOff>
      <xdr:row>40</xdr:row>
      <xdr:rowOff>129540</xdr:rowOff>
    </xdr:to>
    <xdr:sp macro="" textlink="">
      <xdr:nvSpPr>
        <xdr:cNvPr id="392" name="フローチャート : 判断 391"/>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139717</xdr:rowOff>
    </xdr:from>
    <xdr:ext cx="762000" cy="259045"/>
    <xdr:sp macro="" textlink="">
      <xdr:nvSpPr>
        <xdr:cNvPr id="393" name="テキスト ボックス 392"/>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83094</xdr:rowOff>
    </xdr:from>
    <xdr:to>
      <xdr:col>19</xdr:col>
      <xdr:colOff>533400</xdr:colOff>
      <xdr:row>41</xdr:row>
      <xdr:rowOff>13244</xdr:rowOff>
    </xdr:to>
    <xdr:sp macro="" textlink="">
      <xdr:nvSpPr>
        <xdr:cNvPr id="394" name="フローチャート : 判断 393"/>
        <xdr:cNvSpPr/>
      </xdr:nvSpPr>
      <xdr:spPr>
        <a:xfrm>
          <a:off x="13462000" y="69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23421</xdr:rowOff>
    </xdr:from>
    <xdr:ext cx="762000" cy="259045"/>
    <xdr:sp macro="" textlink="">
      <xdr:nvSpPr>
        <xdr:cNvPr id="395" name="テキスト ボックス 394"/>
        <xdr:cNvSpPr txBox="1"/>
      </xdr:nvSpPr>
      <xdr:spPr>
        <a:xfrm>
          <a:off x="13131800" y="67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401" name="円/楕円 400"/>
        <xdr:cNvSpPr/>
      </xdr:nvSpPr>
      <xdr:spPr>
        <a:xfrm>
          <a:off x="16967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81842</xdr:rowOff>
    </xdr:from>
    <xdr:ext cx="762000" cy="259045"/>
    <xdr:sp macro="" textlink="">
      <xdr:nvSpPr>
        <xdr:cNvPr id="402" name="公債費負担の状況該当値テキスト"/>
        <xdr:cNvSpPr txBox="1"/>
      </xdr:nvSpPr>
      <xdr:spPr>
        <a:xfrm>
          <a:off x="17106900" y="676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363</xdr:rowOff>
    </xdr:from>
    <xdr:to>
      <xdr:col>23</xdr:col>
      <xdr:colOff>457200</xdr:colOff>
      <xdr:row>40</xdr:row>
      <xdr:rowOff>101963</xdr:rowOff>
    </xdr:to>
    <xdr:sp macro="" textlink="">
      <xdr:nvSpPr>
        <xdr:cNvPr id="403" name="円/楕円 402"/>
        <xdr:cNvSpPr/>
      </xdr:nvSpPr>
      <xdr:spPr>
        <a:xfrm>
          <a:off x="16129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86740</xdr:rowOff>
    </xdr:from>
    <xdr:ext cx="736600" cy="259045"/>
    <xdr:sp macro="" textlink="">
      <xdr:nvSpPr>
        <xdr:cNvPr id="404" name="テキスト ボックス 403"/>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14151</xdr:rowOff>
    </xdr:from>
    <xdr:to>
      <xdr:col>22</xdr:col>
      <xdr:colOff>254000</xdr:colOff>
      <xdr:row>40</xdr:row>
      <xdr:rowOff>115751</xdr:rowOff>
    </xdr:to>
    <xdr:sp macro="" textlink="">
      <xdr:nvSpPr>
        <xdr:cNvPr id="405" name="円/楕円 404"/>
        <xdr:cNvSpPr/>
      </xdr:nvSpPr>
      <xdr:spPr>
        <a:xfrm>
          <a:off x="15240000" y="687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100528</xdr:rowOff>
    </xdr:from>
    <xdr:ext cx="762000" cy="259045"/>
    <xdr:sp macro="" textlink="">
      <xdr:nvSpPr>
        <xdr:cNvPr id="406" name="テキスト ボックス 405"/>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103777</xdr:rowOff>
    </xdr:from>
    <xdr:to>
      <xdr:col>21</xdr:col>
      <xdr:colOff>50800</xdr:colOff>
      <xdr:row>41</xdr:row>
      <xdr:rowOff>33927</xdr:rowOff>
    </xdr:to>
    <xdr:sp macro="" textlink="">
      <xdr:nvSpPr>
        <xdr:cNvPr id="407" name="円/楕円 406"/>
        <xdr:cNvSpPr/>
      </xdr:nvSpPr>
      <xdr:spPr>
        <a:xfrm>
          <a:off x="143510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18704</xdr:rowOff>
    </xdr:from>
    <xdr:ext cx="762000" cy="259045"/>
    <xdr:sp macro="" textlink="">
      <xdr:nvSpPr>
        <xdr:cNvPr id="408" name="テキスト ボックス 407"/>
        <xdr:cNvSpPr txBox="1"/>
      </xdr:nvSpPr>
      <xdr:spPr>
        <a:xfrm>
          <a:off x="14020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15059</xdr:rowOff>
    </xdr:from>
    <xdr:to>
      <xdr:col>19</xdr:col>
      <xdr:colOff>533400</xdr:colOff>
      <xdr:row>41</xdr:row>
      <xdr:rowOff>116659</xdr:rowOff>
    </xdr:to>
    <xdr:sp macro="" textlink="">
      <xdr:nvSpPr>
        <xdr:cNvPr id="409" name="円/楕円 408"/>
        <xdr:cNvSpPr/>
      </xdr:nvSpPr>
      <xdr:spPr>
        <a:xfrm>
          <a:off x="134620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101436</xdr:rowOff>
    </xdr:from>
    <xdr:ext cx="762000" cy="259045"/>
    <xdr:sp macro="" textlink="">
      <xdr:nvSpPr>
        <xdr:cNvPr id="410" name="テキスト ボックス 409"/>
        <xdr:cNvSpPr txBox="1"/>
      </xdr:nvSpPr>
      <xdr:spPr>
        <a:xfrm>
          <a:off x="13131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将来負担比率は前年度と同様「</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である。「公営企業債等繰入見込額」の増加等の理由により「将来負担額」は増加したものの、「充当可能基金」の増を主な理由として、「将来負担額」を上回る「充当可能財源等」が生じたことから、分子の値がマイナスとなったためである。</a:t>
          </a:r>
          <a:r>
            <a:rPr kumimoji="1" lang="ja-JP" altLang="ja-JP" sz="1100">
              <a:solidFill>
                <a:schemeClr val="dk1"/>
              </a:solidFill>
              <a:effectLst/>
              <a:latin typeface="+mn-lt"/>
              <a:ea typeface="+mn-ea"/>
              <a:cs typeface="+mn-cs"/>
            </a:rPr>
            <a:t>　今後も、計画的な行財政改革を推進し、健全な財政運営に努める。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21632</xdr:rowOff>
    </xdr:to>
    <xdr:cxnSp macro="">
      <xdr:nvCxnSpPr>
        <xdr:cNvPr id="439" name="直線コネクタ 438"/>
        <xdr:cNvCxnSpPr/>
      </xdr:nvCxnSpPr>
      <xdr:spPr>
        <a:xfrm flipV="1">
          <a:off x="17018000" y="2370667"/>
          <a:ext cx="0" cy="1422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165159</xdr:rowOff>
    </xdr:from>
    <xdr:ext cx="762000" cy="259045"/>
    <xdr:sp macro="" textlink="">
      <xdr:nvSpPr>
        <xdr:cNvPr id="440" name="将来負担の状況最小値テキスト"/>
        <xdr:cNvSpPr txBox="1"/>
      </xdr:nvSpPr>
      <xdr:spPr>
        <a:xfrm>
          <a:off x="17106900" y="376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24</xdr:col>
      <xdr:colOff>469900</xdr:colOff>
      <xdr:row>22</xdr:row>
      <xdr:rowOff>21632</xdr:rowOff>
    </xdr:from>
    <xdr:to>
      <xdr:col>24</xdr:col>
      <xdr:colOff>647700</xdr:colOff>
      <xdr:row>22</xdr:row>
      <xdr:rowOff>21632</xdr:rowOff>
    </xdr:to>
    <xdr:cxnSp macro="">
      <xdr:nvCxnSpPr>
        <xdr:cNvPr id="441" name="直線コネクタ 440"/>
        <xdr:cNvCxnSpPr/>
      </xdr:nvCxnSpPr>
      <xdr:spPr>
        <a:xfrm>
          <a:off x="16929100" y="3793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57235</xdr:rowOff>
    </xdr:from>
    <xdr:to>
      <xdr:col>21</xdr:col>
      <xdr:colOff>0</xdr:colOff>
      <xdr:row>15</xdr:row>
      <xdr:rowOff>67564</xdr:rowOff>
    </xdr:to>
    <xdr:cxnSp macro="">
      <xdr:nvCxnSpPr>
        <xdr:cNvPr id="444" name="直線コネクタ 443"/>
        <xdr:cNvCxnSpPr/>
      </xdr:nvCxnSpPr>
      <xdr:spPr>
        <a:xfrm flipV="1">
          <a:off x="13512800" y="2457535"/>
          <a:ext cx="889000" cy="18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62162</xdr:rowOff>
    </xdr:from>
    <xdr:ext cx="762000" cy="259045"/>
    <xdr:sp macro="" textlink="">
      <xdr:nvSpPr>
        <xdr:cNvPr id="445" name="将来負担の状況平均値テキスト"/>
        <xdr:cNvSpPr txBox="1"/>
      </xdr:nvSpPr>
      <xdr:spPr>
        <a:xfrm>
          <a:off x="17106900" y="2462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90085</xdr:rowOff>
    </xdr:from>
    <xdr:to>
      <xdr:col>24</xdr:col>
      <xdr:colOff>609600</xdr:colOff>
      <xdr:row>15</xdr:row>
      <xdr:rowOff>20235</xdr:rowOff>
    </xdr:to>
    <xdr:sp macro="" textlink="">
      <xdr:nvSpPr>
        <xdr:cNvPr id="446" name="フローチャート : 判断 445"/>
        <xdr:cNvSpPr/>
      </xdr:nvSpPr>
      <xdr:spPr>
        <a:xfrm>
          <a:off x="16967200" y="249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164888</xdr:rowOff>
    </xdr:from>
    <xdr:to>
      <xdr:col>23</xdr:col>
      <xdr:colOff>457200</xdr:colOff>
      <xdr:row>15</xdr:row>
      <xdr:rowOff>95038</xdr:rowOff>
    </xdr:to>
    <xdr:sp macro="" textlink="">
      <xdr:nvSpPr>
        <xdr:cNvPr id="447" name="フローチャート : 判断 446"/>
        <xdr:cNvSpPr/>
      </xdr:nvSpPr>
      <xdr:spPr>
        <a:xfrm>
          <a:off x="16129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105215</xdr:rowOff>
    </xdr:from>
    <xdr:ext cx="736600" cy="259045"/>
    <xdr:sp macro="" textlink="">
      <xdr:nvSpPr>
        <xdr:cNvPr id="448" name="テキスト ボックス 447"/>
        <xdr:cNvSpPr txBox="1"/>
      </xdr:nvSpPr>
      <xdr:spPr>
        <a:xfrm>
          <a:off x="15798800" y="233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10329</xdr:rowOff>
    </xdr:from>
    <xdr:to>
      <xdr:col>22</xdr:col>
      <xdr:colOff>254000</xdr:colOff>
      <xdr:row>15</xdr:row>
      <xdr:rowOff>111929</xdr:rowOff>
    </xdr:to>
    <xdr:sp macro="" textlink="">
      <xdr:nvSpPr>
        <xdr:cNvPr id="449" name="フローチャート : 判断 448"/>
        <xdr:cNvSpPr/>
      </xdr:nvSpPr>
      <xdr:spPr>
        <a:xfrm>
          <a:off x="15240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122106</xdr:rowOff>
    </xdr:from>
    <xdr:ext cx="762000" cy="259045"/>
    <xdr:sp macro="" textlink="">
      <xdr:nvSpPr>
        <xdr:cNvPr id="450" name="テキスト ボックス 449"/>
        <xdr:cNvSpPr txBox="1"/>
      </xdr:nvSpPr>
      <xdr:spPr>
        <a:xfrm>
          <a:off x="14909800" y="235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85937</xdr:rowOff>
    </xdr:from>
    <xdr:to>
      <xdr:col>21</xdr:col>
      <xdr:colOff>50800</xdr:colOff>
      <xdr:row>16</xdr:row>
      <xdr:rowOff>16087</xdr:rowOff>
    </xdr:to>
    <xdr:sp macro="" textlink="">
      <xdr:nvSpPr>
        <xdr:cNvPr id="451" name="フローチャート : 判断 450"/>
        <xdr:cNvSpPr/>
      </xdr:nvSpPr>
      <xdr:spPr>
        <a:xfrm>
          <a:off x="14351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864</xdr:rowOff>
    </xdr:from>
    <xdr:ext cx="762000" cy="259045"/>
    <xdr:sp macro="" textlink="">
      <xdr:nvSpPr>
        <xdr:cNvPr id="452" name="テキスト ボックス 451"/>
        <xdr:cNvSpPr txBox="1"/>
      </xdr:nvSpPr>
      <xdr:spPr>
        <a:xfrm>
          <a:off x="14020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3768</xdr:rowOff>
    </xdr:from>
    <xdr:to>
      <xdr:col>19</xdr:col>
      <xdr:colOff>533400</xdr:colOff>
      <xdr:row>16</xdr:row>
      <xdr:rowOff>105368</xdr:rowOff>
    </xdr:to>
    <xdr:sp macro="" textlink="">
      <xdr:nvSpPr>
        <xdr:cNvPr id="453" name="フローチャート : 判断 452"/>
        <xdr:cNvSpPr/>
      </xdr:nvSpPr>
      <xdr:spPr>
        <a:xfrm>
          <a:off x="13462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90145</xdr:rowOff>
    </xdr:from>
    <xdr:ext cx="762000" cy="259045"/>
    <xdr:sp macro="" textlink="">
      <xdr:nvSpPr>
        <xdr:cNvPr id="454" name="テキスト ボックス 453"/>
        <xdr:cNvSpPr txBox="1"/>
      </xdr:nvSpPr>
      <xdr:spPr>
        <a:xfrm>
          <a:off x="13131800" y="2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14</xdr:row>
      <xdr:rowOff>6435</xdr:rowOff>
    </xdr:from>
    <xdr:to>
      <xdr:col>21</xdr:col>
      <xdr:colOff>50800</xdr:colOff>
      <xdr:row>14</xdr:row>
      <xdr:rowOff>108035</xdr:rowOff>
    </xdr:to>
    <xdr:sp macro="" textlink="">
      <xdr:nvSpPr>
        <xdr:cNvPr id="460" name="円/楕円 459"/>
        <xdr:cNvSpPr/>
      </xdr:nvSpPr>
      <xdr:spPr>
        <a:xfrm>
          <a:off x="14351000" y="24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118212</xdr:rowOff>
    </xdr:from>
    <xdr:ext cx="762000" cy="259045"/>
    <xdr:sp macro="" textlink="">
      <xdr:nvSpPr>
        <xdr:cNvPr id="461" name="テキスト ボックス 460"/>
        <xdr:cNvSpPr txBox="1"/>
      </xdr:nvSpPr>
      <xdr:spPr>
        <a:xfrm>
          <a:off x="14020800" y="2175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16764</xdr:rowOff>
    </xdr:from>
    <xdr:to>
      <xdr:col>19</xdr:col>
      <xdr:colOff>533400</xdr:colOff>
      <xdr:row>15</xdr:row>
      <xdr:rowOff>118364</xdr:rowOff>
    </xdr:to>
    <xdr:sp macro="" textlink="">
      <xdr:nvSpPr>
        <xdr:cNvPr id="462" name="円/楕円 461"/>
        <xdr:cNvSpPr/>
      </xdr:nvSpPr>
      <xdr:spPr>
        <a:xfrm>
          <a:off x="13462000" y="25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128541</xdr:rowOff>
    </xdr:from>
    <xdr:ext cx="762000" cy="259045"/>
    <xdr:sp macro="" textlink="">
      <xdr:nvSpPr>
        <xdr:cNvPr id="463" name="テキスト ボックス 462"/>
        <xdr:cNvSpPr txBox="1"/>
      </xdr:nvSpPr>
      <xdr:spPr>
        <a:xfrm>
          <a:off x="13131800" y="235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宮崎県都城市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168,448
167,554
653.36
82,556,768
80,842,982
1,292,141
42,595,007
77,541,987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年々改善傾向にあり、今後も職員数の適正化、民間委託の推進等に取り組み、更なる人件費の削減に努める。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31750</xdr:rowOff>
    </xdr:from>
    <xdr:to>
      <xdr:col>7</xdr:col>
      <xdr:colOff>15875</xdr:colOff>
      <xdr:row>41</xdr:row>
      <xdr:rowOff>133350</xdr:rowOff>
    </xdr:to>
    <xdr:cxnSp macro="">
      <xdr:nvCxnSpPr>
        <xdr:cNvPr id="61" name="直線コネクタ 60"/>
        <xdr:cNvCxnSpPr/>
      </xdr:nvCxnSpPr>
      <xdr:spPr>
        <a:xfrm flipV="1">
          <a:off x="4826000" y="56896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41</xdr:row>
      <xdr:rowOff>133350</xdr:rowOff>
    </xdr:from>
    <xdr:to>
      <xdr:col>7</xdr:col>
      <xdr:colOff>104775</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6</xdr:col>
      <xdr:colOff>612775</xdr:colOff>
      <xdr:row>33</xdr:row>
      <xdr:rowOff>31750</xdr:rowOff>
    </xdr:from>
    <xdr:to>
      <xdr:col>7</xdr:col>
      <xdr:colOff>104775</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158750</xdr:rowOff>
    </xdr:from>
    <xdr:to>
      <xdr:col>7</xdr:col>
      <xdr:colOff>15875</xdr:colOff>
      <xdr:row>36</xdr:row>
      <xdr:rowOff>88900</xdr:rowOff>
    </xdr:to>
    <xdr:cxnSp macro="">
      <xdr:nvCxnSpPr>
        <xdr:cNvPr id="66" name="直線コネクタ 65"/>
        <xdr:cNvCxnSpPr/>
      </xdr:nvCxnSpPr>
      <xdr:spPr>
        <a:xfrm flipV="1">
          <a:off x="3987800" y="61595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16527</xdr:rowOff>
    </xdr:from>
    <xdr:ext cx="762000" cy="259045"/>
    <xdr:sp macro="" textlink="">
      <xdr:nvSpPr>
        <xdr:cNvPr id="67" name="人件費平均値テキスト"/>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44450</xdr:rowOff>
    </xdr:from>
    <xdr:to>
      <xdr:col>7</xdr:col>
      <xdr:colOff>66675</xdr:colOff>
      <xdr:row>37</xdr:row>
      <xdr:rowOff>146050</xdr:rowOff>
    </xdr:to>
    <xdr:sp macro="" textlink="">
      <xdr:nvSpPr>
        <xdr:cNvPr id="68" name="フローチャート :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88900</xdr:rowOff>
    </xdr:from>
    <xdr:to>
      <xdr:col>5</xdr:col>
      <xdr:colOff>549275</xdr:colOff>
      <xdr:row>36</xdr:row>
      <xdr:rowOff>101600</xdr:rowOff>
    </xdr:to>
    <xdr:cxnSp macro="">
      <xdr:nvCxnSpPr>
        <xdr:cNvPr id="69" name="直線コネクタ 68"/>
        <xdr:cNvCxnSpPr/>
      </xdr:nvCxnSpPr>
      <xdr:spPr>
        <a:xfrm flipV="1">
          <a:off x="3098800" y="6261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25400</xdr:rowOff>
    </xdr:from>
    <xdr:to>
      <xdr:col>5</xdr:col>
      <xdr:colOff>600075</xdr:colOff>
      <xdr:row>38</xdr:row>
      <xdr:rowOff>127000</xdr:rowOff>
    </xdr:to>
    <xdr:sp macro="" textlink="">
      <xdr:nvSpPr>
        <xdr:cNvPr id="70" name="フローチャート : 判断 69"/>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111777</xdr:rowOff>
    </xdr:from>
    <xdr:ext cx="736600" cy="259045"/>
    <xdr:sp macro="" textlink="">
      <xdr:nvSpPr>
        <xdr:cNvPr id="71" name="テキスト ボックス 70"/>
        <xdr:cNvSpPr txBox="1"/>
      </xdr:nvSpPr>
      <xdr:spPr>
        <a:xfrm>
          <a:off x="3606800" y="662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101600</xdr:rowOff>
    </xdr:from>
    <xdr:to>
      <xdr:col>4</xdr:col>
      <xdr:colOff>346075</xdr:colOff>
      <xdr:row>37</xdr:row>
      <xdr:rowOff>31750</xdr:rowOff>
    </xdr:to>
    <xdr:cxnSp macro="">
      <xdr:nvCxnSpPr>
        <xdr:cNvPr id="72" name="直線コネクタ 71"/>
        <xdr:cNvCxnSpPr/>
      </xdr:nvCxnSpPr>
      <xdr:spPr>
        <a:xfrm flipV="1">
          <a:off x="2209800" y="6273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xdr:rowOff>
    </xdr:from>
    <xdr:to>
      <xdr:col>4</xdr:col>
      <xdr:colOff>396875</xdr:colOff>
      <xdr:row>38</xdr:row>
      <xdr:rowOff>114300</xdr:rowOff>
    </xdr:to>
    <xdr:sp macro="" textlink="">
      <xdr:nvSpPr>
        <xdr:cNvPr id="73" name="フローチャート : 判断 72"/>
        <xdr:cNvSpPr/>
      </xdr:nvSpPr>
      <xdr:spPr>
        <a:xfrm>
          <a:off x="3048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99077</xdr:rowOff>
    </xdr:from>
    <xdr:ext cx="762000" cy="259045"/>
    <xdr:sp macro="" textlink="">
      <xdr:nvSpPr>
        <xdr:cNvPr id="74" name="テキスト ボックス 73"/>
        <xdr:cNvSpPr txBox="1"/>
      </xdr:nvSpPr>
      <xdr:spPr>
        <a:xfrm>
          <a:off x="2717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31750</xdr:rowOff>
    </xdr:from>
    <xdr:to>
      <xdr:col>3</xdr:col>
      <xdr:colOff>142875</xdr:colOff>
      <xdr:row>37</xdr:row>
      <xdr:rowOff>95250</xdr:rowOff>
    </xdr:to>
    <xdr:cxnSp macro="">
      <xdr:nvCxnSpPr>
        <xdr:cNvPr id="75" name="直線コネクタ 74"/>
        <xdr:cNvCxnSpPr/>
      </xdr:nvCxnSpPr>
      <xdr:spPr>
        <a:xfrm flipV="1">
          <a:off x="1320800" y="6375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139700</xdr:rowOff>
    </xdr:from>
    <xdr:to>
      <xdr:col>3</xdr:col>
      <xdr:colOff>193675</xdr:colOff>
      <xdr:row>39</xdr:row>
      <xdr:rowOff>69850</xdr:rowOff>
    </xdr:to>
    <xdr:sp macro="" textlink="">
      <xdr:nvSpPr>
        <xdr:cNvPr id="76" name="フローチャート : 判断 75"/>
        <xdr:cNvSpPr/>
      </xdr:nvSpPr>
      <xdr:spPr>
        <a:xfrm>
          <a:off x="2159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54627</xdr:rowOff>
    </xdr:from>
    <xdr:ext cx="762000" cy="259045"/>
    <xdr:sp macro="" textlink="">
      <xdr:nvSpPr>
        <xdr:cNvPr id="77" name="テキスト ボックス 76"/>
        <xdr:cNvSpPr txBox="1"/>
      </xdr:nvSpPr>
      <xdr:spPr>
        <a:xfrm>
          <a:off x="1828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78" name="フローチャート : 判断 77"/>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79" name="テキスト ボックス 78"/>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107950</xdr:rowOff>
    </xdr:from>
    <xdr:to>
      <xdr:col>7</xdr:col>
      <xdr:colOff>66675</xdr:colOff>
      <xdr:row>36</xdr:row>
      <xdr:rowOff>38100</xdr:rowOff>
    </xdr:to>
    <xdr:sp macro="" textlink="">
      <xdr:nvSpPr>
        <xdr:cNvPr id="85" name="円/楕円 84"/>
        <xdr:cNvSpPr/>
      </xdr:nvSpPr>
      <xdr:spPr>
        <a:xfrm>
          <a:off x="47752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124477</xdr:rowOff>
    </xdr:from>
    <xdr:ext cx="762000" cy="259045"/>
    <xdr:sp macro="" textlink="">
      <xdr:nvSpPr>
        <xdr:cNvPr id="86" name="人件費該当値テキスト"/>
        <xdr:cNvSpPr txBox="1"/>
      </xdr:nvSpPr>
      <xdr:spPr>
        <a:xfrm>
          <a:off x="49149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38100</xdr:rowOff>
    </xdr:from>
    <xdr:to>
      <xdr:col>5</xdr:col>
      <xdr:colOff>600075</xdr:colOff>
      <xdr:row>36</xdr:row>
      <xdr:rowOff>139700</xdr:rowOff>
    </xdr:to>
    <xdr:sp macro="" textlink="">
      <xdr:nvSpPr>
        <xdr:cNvPr id="87" name="円/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50800</xdr:rowOff>
    </xdr:from>
    <xdr:to>
      <xdr:col>4</xdr:col>
      <xdr:colOff>396875</xdr:colOff>
      <xdr:row>36</xdr:row>
      <xdr:rowOff>152400</xdr:rowOff>
    </xdr:to>
    <xdr:sp macro="" textlink="">
      <xdr:nvSpPr>
        <xdr:cNvPr id="89" name="円/楕円 88"/>
        <xdr:cNvSpPr/>
      </xdr:nvSpPr>
      <xdr:spPr>
        <a:xfrm>
          <a:off x="3048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162577</xdr:rowOff>
    </xdr:from>
    <xdr:ext cx="762000" cy="259045"/>
    <xdr:sp macro="" textlink="">
      <xdr:nvSpPr>
        <xdr:cNvPr id="90" name="テキスト ボックス 89"/>
        <xdr:cNvSpPr txBox="1"/>
      </xdr:nvSpPr>
      <xdr:spPr>
        <a:xfrm>
          <a:off x="2717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152400</xdr:rowOff>
    </xdr:from>
    <xdr:to>
      <xdr:col>3</xdr:col>
      <xdr:colOff>193675</xdr:colOff>
      <xdr:row>37</xdr:row>
      <xdr:rowOff>82550</xdr:rowOff>
    </xdr:to>
    <xdr:sp macro="" textlink="">
      <xdr:nvSpPr>
        <xdr:cNvPr id="91" name="円/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92" name="テキスト ボックス 91"/>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44450</xdr:rowOff>
    </xdr:from>
    <xdr:to>
      <xdr:col>1</xdr:col>
      <xdr:colOff>676275</xdr:colOff>
      <xdr:row>37</xdr:row>
      <xdr:rowOff>146050</xdr:rowOff>
    </xdr:to>
    <xdr:sp macro="" textlink="">
      <xdr:nvSpPr>
        <xdr:cNvPr id="93" name="円/楕円 92"/>
        <xdr:cNvSpPr/>
      </xdr:nvSpPr>
      <xdr:spPr>
        <a:xfrm>
          <a:off x="1270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156227</xdr:rowOff>
    </xdr:from>
    <xdr:ext cx="762000" cy="259045"/>
    <xdr:sp macro="" textlink="">
      <xdr:nvSpPr>
        <xdr:cNvPr id="94" name="テキスト ボックス 93"/>
        <xdr:cNvSpPr txBox="1"/>
      </xdr:nvSpPr>
      <xdr:spPr>
        <a:xfrm>
          <a:off x="939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ここ</a:t>
          </a:r>
          <a:r>
            <a:rPr kumimoji="1" lang="ja-JP" altLang="en-US" sz="1100">
              <a:solidFill>
                <a:schemeClr val="dk1"/>
              </a:solidFill>
              <a:effectLst/>
              <a:latin typeface="+mn-lt"/>
              <a:ea typeface="+mn-ea"/>
              <a:cs typeface="+mn-cs"/>
            </a:rPr>
            <a:t>数</a:t>
          </a:r>
          <a:r>
            <a:rPr kumimoji="1" lang="ja-JP" altLang="ja-JP" sz="1100">
              <a:solidFill>
                <a:schemeClr val="dk1"/>
              </a:solidFill>
              <a:effectLst/>
              <a:latin typeface="+mn-lt"/>
              <a:ea typeface="+mn-ea"/>
              <a:cs typeface="+mn-cs"/>
            </a:rPr>
            <a:t>年は類似団体平均を下回ってはいるが、今後、業務の民間委託化が進んだ場合は、人件費が減少し、物件費の上昇が見込まれるため、引き続き、経常的な物件費の圧縮に努める。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21</xdr:row>
      <xdr:rowOff>37193</xdr:rowOff>
    </xdr:to>
    <xdr:cxnSp macro="">
      <xdr:nvCxnSpPr>
        <xdr:cNvPr id="124" name="直線コネクタ 123"/>
        <xdr:cNvCxnSpPr/>
      </xdr:nvCxnSpPr>
      <xdr:spPr>
        <a:xfrm flipV="1">
          <a:off x="16510000" y="21027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5"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6" name="直線コネクタ 125"/>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61686</xdr:rowOff>
    </xdr:from>
    <xdr:to>
      <xdr:col>24</xdr:col>
      <xdr:colOff>31750</xdr:colOff>
      <xdr:row>15</xdr:row>
      <xdr:rowOff>20864</xdr:rowOff>
    </xdr:to>
    <xdr:cxnSp macro="">
      <xdr:nvCxnSpPr>
        <xdr:cNvPr id="129" name="直線コネクタ 128"/>
        <xdr:cNvCxnSpPr/>
      </xdr:nvCxnSpPr>
      <xdr:spPr>
        <a:xfrm flipV="1">
          <a:off x="15671800" y="2461986"/>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15620</xdr:rowOff>
    </xdr:from>
    <xdr:ext cx="762000" cy="259045"/>
    <xdr:sp macro="" textlink="">
      <xdr:nvSpPr>
        <xdr:cNvPr id="130" name="物件費平均値テキスト"/>
        <xdr:cNvSpPr txBox="1"/>
      </xdr:nvSpPr>
      <xdr:spPr>
        <a:xfrm>
          <a:off x="16598900" y="275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43543</xdr:rowOff>
    </xdr:from>
    <xdr:to>
      <xdr:col>24</xdr:col>
      <xdr:colOff>82550</xdr:colOff>
      <xdr:row>16</xdr:row>
      <xdr:rowOff>145143</xdr:rowOff>
    </xdr:to>
    <xdr:sp macro="" textlink="">
      <xdr:nvSpPr>
        <xdr:cNvPr id="131" name="フローチャート : 判断 130"/>
        <xdr:cNvSpPr/>
      </xdr:nvSpPr>
      <xdr:spPr>
        <a:xfrm>
          <a:off x="164592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15</xdr:row>
      <xdr:rowOff>20864</xdr:rowOff>
    </xdr:to>
    <xdr:cxnSp macro="">
      <xdr:nvCxnSpPr>
        <xdr:cNvPr id="132" name="直線コネクタ 131"/>
        <xdr:cNvCxnSpPr/>
      </xdr:nvCxnSpPr>
      <xdr:spPr>
        <a:xfrm>
          <a:off x="14782800" y="2527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34" name="テキスト ボックス 133"/>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xdr:rowOff>
    </xdr:from>
    <xdr:to>
      <xdr:col>21</xdr:col>
      <xdr:colOff>361950</xdr:colOff>
      <xdr:row>14</xdr:row>
      <xdr:rowOff>127000</xdr:rowOff>
    </xdr:to>
    <xdr:cxnSp macro="">
      <xdr:nvCxnSpPr>
        <xdr:cNvPr id="135" name="直線コネクタ 134"/>
        <xdr:cNvCxnSpPr/>
      </xdr:nvCxnSpPr>
      <xdr:spPr>
        <a:xfrm>
          <a:off x="13893800" y="2413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166007</xdr:rowOff>
    </xdr:from>
    <xdr:to>
      <xdr:col>21</xdr:col>
      <xdr:colOff>412750</xdr:colOff>
      <xdr:row>16</xdr:row>
      <xdr:rowOff>96157</xdr:rowOff>
    </xdr:to>
    <xdr:sp macro="" textlink="">
      <xdr:nvSpPr>
        <xdr:cNvPr id="136" name="フローチャート : 判断 135"/>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80934</xdr:rowOff>
    </xdr:from>
    <xdr:ext cx="762000" cy="259045"/>
    <xdr:sp macro="" textlink="">
      <xdr:nvSpPr>
        <xdr:cNvPr id="137" name="テキスト ボックス 136"/>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159657</xdr:rowOff>
    </xdr:from>
    <xdr:to>
      <xdr:col>20</xdr:col>
      <xdr:colOff>158750</xdr:colOff>
      <xdr:row>14</xdr:row>
      <xdr:rowOff>12700</xdr:rowOff>
    </xdr:to>
    <xdr:cxnSp macro="">
      <xdr:nvCxnSpPr>
        <xdr:cNvPr id="138" name="直線コネクタ 137"/>
        <xdr:cNvCxnSpPr/>
      </xdr:nvCxnSpPr>
      <xdr:spPr>
        <a:xfrm>
          <a:off x="13004800" y="22170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84364</xdr:rowOff>
    </xdr:from>
    <xdr:to>
      <xdr:col>20</xdr:col>
      <xdr:colOff>209550</xdr:colOff>
      <xdr:row>16</xdr:row>
      <xdr:rowOff>14514</xdr:rowOff>
    </xdr:to>
    <xdr:sp macro="" textlink="">
      <xdr:nvSpPr>
        <xdr:cNvPr id="139" name="フローチャート : 判断 138"/>
        <xdr:cNvSpPr/>
      </xdr:nvSpPr>
      <xdr:spPr>
        <a:xfrm>
          <a:off x="13843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170741</xdr:rowOff>
    </xdr:from>
    <xdr:ext cx="762000" cy="259045"/>
    <xdr:sp macro="" textlink="">
      <xdr:nvSpPr>
        <xdr:cNvPr id="140" name="テキスト ボックス 139"/>
        <xdr:cNvSpPr txBox="1"/>
      </xdr:nvSpPr>
      <xdr:spPr>
        <a:xfrm>
          <a:off x="135128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41" name="フローチャート : 判断 140"/>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105427</xdr:rowOff>
    </xdr:from>
    <xdr:ext cx="762000" cy="259045"/>
    <xdr:sp macro="" textlink="">
      <xdr:nvSpPr>
        <xdr:cNvPr id="142" name="テキスト ボックス 141"/>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10886</xdr:rowOff>
    </xdr:from>
    <xdr:to>
      <xdr:col>24</xdr:col>
      <xdr:colOff>82550</xdr:colOff>
      <xdr:row>14</xdr:row>
      <xdr:rowOff>112486</xdr:rowOff>
    </xdr:to>
    <xdr:sp macro="" textlink="">
      <xdr:nvSpPr>
        <xdr:cNvPr id="148" name="円/楕円 147"/>
        <xdr:cNvSpPr/>
      </xdr:nvSpPr>
      <xdr:spPr>
        <a:xfrm>
          <a:off x="164592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27413</xdr:rowOff>
    </xdr:from>
    <xdr:ext cx="762000" cy="259045"/>
    <xdr:sp macro="" textlink="">
      <xdr:nvSpPr>
        <xdr:cNvPr id="149" name="物件費該当値テキスト"/>
        <xdr:cNvSpPr txBox="1"/>
      </xdr:nvSpPr>
      <xdr:spPr>
        <a:xfrm>
          <a:off x="165989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141514</xdr:rowOff>
    </xdr:from>
    <xdr:to>
      <xdr:col>22</xdr:col>
      <xdr:colOff>615950</xdr:colOff>
      <xdr:row>15</xdr:row>
      <xdr:rowOff>71664</xdr:rowOff>
    </xdr:to>
    <xdr:sp macro="" textlink="">
      <xdr:nvSpPr>
        <xdr:cNvPr id="150" name="円/楕円 149"/>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81841</xdr:rowOff>
    </xdr:from>
    <xdr:ext cx="736600" cy="259045"/>
    <xdr:sp macro="" textlink="">
      <xdr:nvSpPr>
        <xdr:cNvPr id="151" name="テキスト ボックス 150"/>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52" name="円/楕円 151"/>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53" name="テキスト ボックス 152"/>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133350</xdr:rowOff>
    </xdr:from>
    <xdr:to>
      <xdr:col>20</xdr:col>
      <xdr:colOff>209550</xdr:colOff>
      <xdr:row>14</xdr:row>
      <xdr:rowOff>63500</xdr:rowOff>
    </xdr:to>
    <xdr:sp macro="" textlink="">
      <xdr:nvSpPr>
        <xdr:cNvPr id="154" name="円/楕円 153"/>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73677</xdr:rowOff>
    </xdr:from>
    <xdr:ext cx="762000" cy="259045"/>
    <xdr:sp macro="" textlink="">
      <xdr:nvSpPr>
        <xdr:cNvPr id="155" name="テキスト ボックス 154"/>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108857</xdr:rowOff>
    </xdr:from>
    <xdr:to>
      <xdr:col>19</xdr:col>
      <xdr:colOff>6350</xdr:colOff>
      <xdr:row>13</xdr:row>
      <xdr:rowOff>39007</xdr:rowOff>
    </xdr:to>
    <xdr:sp macro="" textlink="">
      <xdr:nvSpPr>
        <xdr:cNvPr id="156" name="円/楕円 155"/>
        <xdr:cNvSpPr/>
      </xdr:nvSpPr>
      <xdr:spPr>
        <a:xfrm>
          <a:off x="12954000" y="216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49184</xdr:rowOff>
    </xdr:from>
    <xdr:ext cx="762000" cy="259045"/>
    <xdr:sp macro="" textlink="">
      <xdr:nvSpPr>
        <xdr:cNvPr id="157" name="テキスト ボックス 156"/>
        <xdr:cNvSpPr txBox="1"/>
      </xdr:nvSpPr>
      <xdr:spPr>
        <a:xfrm>
          <a:off x="12623800" y="19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各種福祉サービス給付費や生活保護費の増加により、</a:t>
          </a:r>
          <a:r>
            <a:rPr kumimoji="1" lang="ja-JP" altLang="en-US" sz="1100">
              <a:solidFill>
                <a:schemeClr val="dk1"/>
              </a:solidFill>
              <a:effectLst/>
              <a:latin typeface="+mn-lt"/>
              <a:ea typeface="+mn-ea"/>
              <a:cs typeface="+mn-cs"/>
            </a:rPr>
            <a:t>年々</a:t>
          </a:r>
          <a:r>
            <a:rPr kumimoji="1" lang="ja-JP" altLang="ja-JP" sz="1100">
              <a:solidFill>
                <a:schemeClr val="dk1"/>
              </a:solidFill>
              <a:effectLst/>
              <a:latin typeface="+mn-lt"/>
              <a:ea typeface="+mn-ea"/>
              <a:cs typeface="+mn-cs"/>
            </a:rPr>
            <a:t>増加傾向にある。今後も、上記費用を中心に扶助費の増加が見込まれるため、各種審査の適正化、単独扶助費の見直し等に取り組み、扶助費の適正化に努める。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61</xdr:row>
      <xdr:rowOff>127000</xdr:rowOff>
    </xdr:to>
    <xdr:cxnSp macro="">
      <xdr:nvCxnSpPr>
        <xdr:cNvPr id="185" name="直線コネクタ 184"/>
        <xdr:cNvCxnSpPr/>
      </xdr:nvCxnSpPr>
      <xdr:spPr>
        <a:xfrm flipV="1">
          <a:off x="4826000" y="92329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6"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7" name="直線コネクタ 186"/>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88"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89" name="直線コネクタ 188"/>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xdr:rowOff>
    </xdr:from>
    <xdr:to>
      <xdr:col>7</xdr:col>
      <xdr:colOff>15875</xdr:colOff>
      <xdr:row>58</xdr:row>
      <xdr:rowOff>88900</xdr:rowOff>
    </xdr:to>
    <xdr:cxnSp macro="">
      <xdr:nvCxnSpPr>
        <xdr:cNvPr id="190" name="直線コネクタ 189"/>
        <xdr:cNvCxnSpPr/>
      </xdr:nvCxnSpPr>
      <xdr:spPr>
        <a:xfrm>
          <a:off x="3987800" y="9956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29227</xdr:rowOff>
    </xdr:from>
    <xdr:ext cx="762000" cy="259045"/>
    <xdr:sp macro="" textlink="">
      <xdr:nvSpPr>
        <xdr:cNvPr id="191" name="扶助費平均値テキスト"/>
        <xdr:cNvSpPr txBox="1"/>
      </xdr:nvSpPr>
      <xdr:spPr>
        <a:xfrm>
          <a:off x="4914900" y="9973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57150</xdr:rowOff>
    </xdr:from>
    <xdr:to>
      <xdr:col>7</xdr:col>
      <xdr:colOff>66675</xdr:colOff>
      <xdr:row>58</xdr:row>
      <xdr:rowOff>158750</xdr:rowOff>
    </xdr:to>
    <xdr:sp macro="" textlink="">
      <xdr:nvSpPr>
        <xdr:cNvPr id="192" name="フローチャート : 判断 191"/>
        <xdr:cNvSpPr/>
      </xdr:nvSpPr>
      <xdr:spPr>
        <a:xfrm>
          <a:off x="47752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58</xdr:row>
      <xdr:rowOff>12700</xdr:rowOff>
    </xdr:to>
    <xdr:cxnSp macro="">
      <xdr:nvCxnSpPr>
        <xdr:cNvPr id="193" name="直線コネクタ 192"/>
        <xdr:cNvCxnSpPr/>
      </xdr:nvCxnSpPr>
      <xdr:spPr>
        <a:xfrm>
          <a:off x="3098800" y="984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133350</xdr:rowOff>
    </xdr:from>
    <xdr:to>
      <xdr:col>5</xdr:col>
      <xdr:colOff>600075</xdr:colOff>
      <xdr:row>58</xdr:row>
      <xdr:rowOff>63500</xdr:rowOff>
    </xdr:to>
    <xdr:sp macro="" textlink="">
      <xdr:nvSpPr>
        <xdr:cNvPr id="194" name="フローチャート : 判断 193"/>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73677</xdr:rowOff>
    </xdr:from>
    <xdr:ext cx="736600" cy="259045"/>
    <xdr:sp macro="" textlink="">
      <xdr:nvSpPr>
        <xdr:cNvPr id="195" name="テキスト ボックス 194"/>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57</xdr:row>
      <xdr:rowOff>127000</xdr:rowOff>
    </xdr:to>
    <xdr:cxnSp macro="">
      <xdr:nvCxnSpPr>
        <xdr:cNvPr id="196" name="直線コネクタ 195"/>
        <xdr:cNvCxnSpPr/>
      </xdr:nvCxnSpPr>
      <xdr:spPr>
        <a:xfrm flipV="1">
          <a:off x="2209800" y="9842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7" name="フローチャート :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198" name="テキスト ボックス 197"/>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69850</xdr:rowOff>
    </xdr:from>
    <xdr:to>
      <xdr:col>3</xdr:col>
      <xdr:colOff>142875</xdr:colOff>
      <xdr:row>57</xdr:row>
      <xdr:rowOff>127000</xdr:rowOff>
    </xdr:to>
    <xdr:cxnSp macro="">
      <xdr:nvCxnSpPr>
        <xdr:cNvPr id="199" name="直線コネクタ 198"/>
        <xdr:cNvCxnSpPr/>
      </xdr:nvCxnSpPr>
      <xdr:spPr>
        <a:xfrm>
          <a:off x="1320800" y="96710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0" name="フローチャート :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201" name="テキスト ボックス 200"/>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57150</xdr:rowOff>
    </xdr:from>
    <xdr:to>
      <xdr:col>1</xdr:col>
      <xdr:colOff>676275</xdr:colOff>
      <xdr:row>56</xdr:row>
      <xdr:rowOff>158750</xdr:rowOff>
    </xdr:to>
    <xdr:sp macro="" textlink="">
      <xdr:nvSpPr>
        <xdr:cNvPr id="202" name="フローチャート : 判断 201"/>
        <xdr:cNvSpPr/>
      </xdr:nvSpPr>
      <xdr:spPr>
        <a:xfrm>
          <a:off x="1270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143527</xdr:rowOff>
    </xdr:from>
    <xdr:ext cx="762000" cy="259045"/>
    <xdr:sp macro="" textlink="">
      <xdr:nvSpPr>
        <xdr:cNvPr id="203" name="テキスト ボックス 202"/>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38100</xdr:rowOff>
    </xdr:from>
    <xdr:to>
      <xdr:col>7</xdr:col>
      <xdr:colOff>66675</xdr:colOff>
      <xdr:row>58</xdr:row>
      <xdr:rowOff>139700</xdr:rowOff>
    </xdr:to>
    <xdr:sp macro="" textlink="">
      <xdr:nvSpPr>
        <xdr:cNvPr id="209" name="円/楕円 208"/>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54627</xdr:rowOff>
    </xdr:from>
    <xdr:ext cx="762000" cy="259045"/>
    <xdr:sp macro="" textlink="">
      <xdr:nvSpPr>
        <xdr:cNvPr id="210" name="扶助費該当値テキスト"/>
        <xdr:cNvSpPr txBox="1"/>
      </xdr:nvSpPr>
      <xdr:spPr>
        <a:xfrm>
          <a:off x="4914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133350</xdr:rowOff>
    </xdr:from>
    <xdr:to>
      <xdr:col>5</xdr:col>
      <xdr:colOff>600075</xdr:colOff>
      <xdr:row>58</xdr:row>
      <xdr:rowOff>63500</xdr:rowOff>
    </xdr:to>
    <xdr:sp macro="" textlink="">
      <xdr:nvSpPr>
        <xdr:cNvPr id="211" name="円/楕円 210"/>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212" name="テキスト ボックス 211"/>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13" name="円/楕円 212"/>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14" name="テキスト ボックス 213"/>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76200</xdr:rowOff>
    </xdr:from>
    <xdr:to>
      <xdr:col>3</xdr:col>
      <xdr:colOff>193675</xdr:colOff>
      <xdr:row>58</xdr:row>
      <xdr:rowOff>6350</xdr:rowOff>
    </xdr:to>
    <xdr:sp macro="" textlink="">
      <xdr:nvSpPr>
        <xdr:cNvPr id="215" name="円/楕円 214"/>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162577</xdr:rowOff>
    </xdr:from>
    <xdr:ext cx="762000" cy="259045"/>
    <xdr:sp macro="" textlink="">
      <xdr:nvSpPr>
        <xdr:cNvPr id="216" name="テキスト ボックス 215"/>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17" name="円/楕円 216"/>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130827</xdr:rowOff>
    </xdr:from>
    <xdr:ext cx="762000" cy="259045"/>
    <xdr:sp macro="" textlink="">
      <xdr:nvSpPr>
        <xdr:cNvPr id="218" name="テキスト ボックス 217"/>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その他の経費は、ここ数年増加傾向にある。要因としては、維持補修費が増加していることが挙げられる。</a:t>
          </a:r>
          <a:endParaRPr lang="ja-JP" altLang="ja-JP" sz="1400">
            <a:effectLst/>
          </a:endParaRPr>
        </a:p>
        <a:p>
          <a:r>
            <a:rPr kumimoji="1" lang="ja-JP" altLang="ja-JP" sz="1100">
              <a:solidFill>
                <a:schemeClr val="dk1"/>
              </a:solidFill>
              <a:effectLst/>
              <a:latin typeface="+mn-lt"/>
              <a:ea typeface="+mn-ea"/>
              <a:cs typeface="+mn-cs"/>
            </a:rPr>
            <a:t>　維持補修費については今後も増加が予想されるため、公共施設等総合管理計画に基づく施設の適正配置等に努める。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86178</xdr:rowOff>
    </xdr:from>
    <xdr:to>
      <xdr:col>24</xdr:col>
      <xdr:colOff>31750</xdr:colOff>
      <xdr:row>61</xdr:row>
      <xdr:rowOff>102507</xdr:rowOff>
    </xdr:to>
    <xdr:cxnSp macro="">
      <xdr:nvCxnSpPr>
        <xdr:cNvPr id="248" name="直線コネクタ 247"/>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49"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0" name="直線コネクタ 249"/>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xdr:rowOff>
    </xdr:from>
    <xdr:ext cx="762000" cy="259045"/>
    <xdr:sp macro="" textlink="">
      <xdr:nvSpPr>
        <xdr:cNvPr id="251"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86178</xdr:rowOff>
    </xdr:from>
    <xdr:to>
      <xdr:col>24</xdr:col>
      <xdr:colOff>120650</xdr:colOff>
      <xdr:row>53</xdr:row>
      <xdr:rowOff>86178</xdr:rowOff>
    </xdr:to>
    <xdr:cxnSp macro="">
      <xdr:nvCxnSpPr>
        <xdr:cNvPr id="252" name="直線コネクタ 251"/>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94343</xdr:rowOff>
    </xdr:from>
    <xdr:to>
      <xdr:col>24</xdr:col>
      <xdr:colOff>31750</xdr:colOff>
      <xdr:row>60</xdr:row>
      <xdr:rowOff>159657</xdr:rowOff>
    </xdr:to>
    <xdr:cxnSp macro="">
      <xdr:nvCxnSpPr>
        <xdr:cNvPr id="253" name="直線コネクタ 252"/>
        <xdr:cNvCxnSpPr/>
      </xdr:nvCxnSpPr>
      <xdr:spPr>
        <a:xfrm>
          <a:off x="15671800" y="103813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84562</xdr:rowOff>
    </xdr:from>
    <xdr:ext cx="762000" cy="259045"/>
    <xdr:sp macro="" textlink="">
      <xdr:nvSpPr>
        <xdr:cNvPr id="254" name="その他平均値テキスト"/>
        <xdr:cNvSpPr txBox="1"/>
      </xdr:nvSpPr>
      <xdr:spPr>
        <a:xfrm>
          <a:off x="16598900" y="9685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68035</xdr:rowOff>
    </xdr:from>
    <xdr:to>
      <xdr:col>24</xdr:col>
      <xdr:colOff>82550</xdr:colOff>
      <xdr:row>57</xdr:row>
      <xdr:rowOff>169635</xdr:rowOff>
    </xdr:to>
    <xdr:sp macro="" textlink="">
      <xdr:nvSpPr>
        <xdr:cNvPr id="255" name="フローチャート : 判断 254"/>
        <xdr:cNvSpPr/>
      </xdr:nvSpPr>
      <xdr:spPr>
        <a:xfrm>
          <a:off x="164592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94343</xdr:rowOff>
    </xdr:from>
    <xdr:to>
      <xdr:col>22</xdr:col>
      <xdr:colOff>565150</xdr:colOff>
      <xdr:row>60</xdr:row>
      <xdr:rowOff>110672</xdr:rowOff>
    </xdr:to>
    <xdr:cxnSp macro="">
      <xdr:nvCxnSpPr>
        <xdr:cNvPr id="256" name="直線コネクタ 255"/>
        <xdr:cNvCxnSpPr/>
      </xdr:nvCxnSpPr>
      <xdr:spPr>
        <a:xfrm flipV="1">
          <a:off x="14782800" y="10381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7" name="フローチャート : 判断 256"/>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24692</xdr:rowOff>
    </xdr:from>
    <xdr:ext cx="736600" cy="259045"/>
    <xdr:sp macro="" textlink="">
      <xdr:nvSpPr>
        <xdr:cNvPr id="258" name="テキスト ボックス 257"/>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61685</xdr:rowOff>
    </xdr:from>
    <xdr:to>
      <xdr:col>21</xdr:col>
      <xdr:colOff>361950</xdr:colOff>
      <xdr:row>60</xdr:row>
      <xdr:rowOff>110672</xdr:rowOff>
    </xdr:to>
    <xdr:cxnSp macro="">
      <xdr:nvCxnSpPr>
        <xdr:cNvPr id="259" name="直線コネクタ 258"/>
        <xdr:cNvCxnSpPr/>
      </xdr:nvCxnSpPr>
      <xdr:spPr>
        <a:xfrm>
          <a:off x="13893800" y="103486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2722</xdr:rowOff>
    </xdr:from>
    <xdr:to>
      <xdr:col>21</xdr:col>
      <xdr:colOff>412750</xdr:colOff>
      <xdr:row>57</xdr:row>
      <xdr:rowOff>104322</xdr:rowOff>
    </xdr:to>
    <xdr:sp macro="" textlink="">
      <xdr:nvSpPr>
        <xdr:cNvPr id="260" name="フローチャート : 判断 259"/>
        <xdr:cNvSpPr/>
      </xdr:nvSpPr>
      <xdr:spPr>
        <a:xfrm>
          <a:off x="14732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114499</xdr:rowOff>
    </xdr:from>
    <xdr:ext cx="762000" cy="259045"/>
    <xdr:sp macro="" textlink="">
      <xdr:nvSpPr>
        <xdr:cNvPr id="261" name="テキスト ボックス 260"/>
        <xdr:cNvSpPr txBox="1"/>
      </xdr:nvSpPr>
      <xdr:spPr>
        <a:xfrm>
          <a:off x="14401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37193</xdr:rowOff>
    </xdr:from>
    <xdr:to>
      <xdr:col>20</xdr:col>
      <xdr:colOff>158750</xdr:colOff>
      <xdr:row>60</xdr:row>
      <xdr:rowOff>61685</xdr:rowOff>
    </xdr:to>
    <xdr:cxnSp macro="">
      <xdr:nvCxnSpPr>
        <xdr:cNvPr id="262" name="直線コネクタ 261"/>
        <xdr:cNvCxnSpPr/>
      </xdr:nvCxnSpPr>
      <xdr:spPr>
        <a:xfrm>
          <a:off x="13004800" y="101527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141515</xdr:rowOff>
    </xdr:from>
    <xdr:to>
      <xdr:col>20</xdr:col>
      <xdr:colOff>209550</xdr:colOff>
      <xdr:row>57</xdr:row>
      <xdr:rowOff>71665</xdr:rowOff>
    </xdr:to>
    <xdr:sp macro="" textlink="">
      <xdr:nvSpPr>
        <xdr:cNvPr id="263" name="フローチャート : 判断 262"/>
        <xdr:cNvSpPr/>
      </xdr:nvSpPr>
      <xdr:spPr>
        <a:xfrm>
          <a:off x="13843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81842</xdr:rowOff>
    </xdr:from>
    <xdr:ext cx="762000" cy="259045"/>
    <xdr:sp macro="" textlink="">
      <xdr:nvSpPr>
        <xdr:cNvPr id="264" name="テキスト ボックス 263"/>
        <xdr:cNvSpPr txBox="1"/>
      </xdr:nvSpPr>
      <xdr:spPr>
        <a:xfrm>
          <a:off x="13512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108857</xdr:rowOff>
    </xdr:from>
    <xdr:to>
      <xdr:col>19</xdr:col>
      <xdr:colOff>6350</xdr:colOff>
      <xdr:row>57</xdr:row>
      <xdr:rowOff>39007</xdr:rowOff>
    </xdr:to>
    <xdr:sp macro="" textlink="">
      <xdr:nvSpPr>
        <xdr:cNvPr id="265" name="フローチャート : 判断 264"/>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49184</xdr:rowOff>
    </xdr:from>
    <xdr:ext cx="762000" cy="259045"/>
    <xdr:sp macro="" textlink="">
      <xdr:nvSpPr>
        <xdr:cNvPr id="266" name="テキスト ボックス 265"/>
        <xdr:cNvSpPr txBox="1"/>
      </xdr:nvSpPr>
      <xdr:spPr>
        <a:xfrm>
          <a:off x="12623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108857</xdr:rowOff>
    </xdr:from>
    <xdr:to>
      <xdr:col>24</xdr:col>
      <xdr:colOff>82550</xdr:colOff>
      <xdr:row>61</xdr:row>
      <xdr:rowOff>39007</xdr:rowOff>
    </xdr:to>
    <xdr:sp macro="" textlink="">
      <xdr:nvSpPr>
        <xdr:cNvPr id="272" name="円/楕円 271"/>
        <xdr:cNvSpPr/>
      </xdr:nvSpPr>
      <xdr:spPr>
        <a:xfrm>
          <a:off x="164592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17434</xdr:rowOff>
    </xdr:from>
    <xdr:ext cx="762000" cy="259045"/>
    <xdr:sp macro="" textlink="">
      <xdr:nvSpPr>
        <xdr:cNvPr id="273" name="その他該当値テキスト"/>
        <xdr:cNvSpPr txBox="1"/>
      </xdr:nvSpPr>
      <xdr:spPr>
        <a:xfrm>
          <a:off x="16598900" y="103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43543</xdr:rowOff>
    </xdr:from>
    <xdr:to>
      <xdr:col>22</xdr:col>
      <xdr:colOff>615950</xdr:colOff>
      <xdr:row>60</xdr:row>
      <xdr:rowOff>145143</xdr:rowOff>
    </xdr:to>
    <xdr:sp macro="" textlink="">
      <xdr:nvSpPr>
        <xdr:cNvPr id="274" name="円/楕円 273"/>
        <xdr:cNvSpPr/>
      </xdr:nvSpPr>
      <xdr:spPr>
        <a:xfrm>
          <a:off x="15621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129920</xdr:rowOff>
    </xdr:from>
    <xdr:ext cx="736600" cy="259045"/>
    <xdr:sp macro="" textlink="">
      <xdr:nvSpPr>
        <xdr:cNvPr id="275" name="テキスト ボックス 274"/>
        <xdr:cNvSpPr txBox="1"/>
      </xdr:nvSpPr>
      <xdr:spPr>
        <a:xfrm>
          <a:off x="15290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59872</xdr:rowOff>
    </xdr:from>
    <xdr:to>
      <xdr:col>21</xdr:col>
      <xdr:colOff>412750</xdr:colOff>
      <xdr:row>60</xdr:row>
      <xdr:rowOff>161472</xdr:rowOff>
    </xdr:to>
    <xdr:sp macro="" textlink="">
      <xdr:nvSpPr>
        <xdr:cNvPr id="276" name="円/楕円 275"/>
        <xdr:cNvSpPr/>
      </xdr:nvSpPr>
      <xdr:spPr>
        <a:xfrm>
          <a:off x="14732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146249</xdr:rowOff>
    </xdr:from>
    <xdr:ext cx="762000" cy="259045"/>
    <xdr:sp macro="" textlink="">
      <xdr:nvSpPr>
        <xdr:cNvPr id="277" name="テキスト ボックス 276"/>
        <xdr:cNvSpPr txBox="1"/>
      </xdr:nvSpPr>
      <xdr:spPr>
        <a:xfrm>
          <a:off x="14401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10885</xdr:rowOff>
    </xdr:from>
    <xdr:to>
      <xdr:col>20</xdr:col>
      <xdr:colOff>209550</xdr:colOff>
      <xdr:row>60</xdr:row>
      <xdr:rowOff>112485</xdr:rowOff>
    </xdr:to>
    <xdr:sp macro="" textlink="">
      <xdr:nvSpPr>
        <xdr:cNvPr id="278" name="円/楕円 277"/>
        <xdr:cNvSpPr/>
      </xdr:nvSpPr>
      <xdr:spPr>
        <a:xfrm>
          <a:off x="13843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97262</xdr:rowOff>
    </xdr:from>
    <xdr:ext cx="762000" cy="259045"/>
    <xdr:sp macro="" textlink="">
      <xdr:nvSpPr>
        <xdr:cNvPr id="279" name="テキスト ボックス 278"/>
        <xdr:cNvSpPr txBox="1"/>
      </xdr:nvSpPr>
      <xdr:spPr>
        <a:xfrm>
          <a:off x="135128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157843</xdr:rowOff>
    </xdr:from>
    <xdr:to>
      <xdr:col>19</xdr:col>
      <xdr:colOff>6350</xdr:colOff>
      <xdr:row>59</xdr:row>
      <xdr:rowOff>87993</xdr:rowOff>
    </xdr:to>
    <xdr:sp macro="" textlink="">
      <xdr:nvSpPr>
        <xdr:cNvPr id="280" name="円/楕円 279"/>
        <xdr:cNvSpPr/>
      </xdr:nvSpPr>
      <xdr:spPr>
        <a:xfrm>
          <a:off x="12954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72770</xdr:rowOff>
    </xdr:from>
    <xdr:ext cx="762000" cy="259045"/>
    <xdr:sp macro="" textlink="">
      <xdr:nvSpPr>
        <xdr:cNvPr id="281" name="テキスト ボックス 280"/>
        <xdr:cNvSpPr txBox="1"/>
      </xdr:nvSpPr>
      <xdr:spPr>
        <a:xfrm>
          <a:off x="12623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市町村合併により加入していた一部事務組合が解散したため、一部事務組合負担金等が減少し、ここ数年は、高水準を保っている。</a:t>
          </a:r>
          <a:endParaRPr lang="ja-JP" altLang="ja-JP" sz="1400">
            <a:effectLst/>
          </a:endParaRPr>
        </a:p>
        <a:p>
          <a:r>
            <a:rPr kumimoji="1" lang="ja-JP" altLang="ja-JP" sz="1100">
              <a:solidFill>
                <a:schemeClr val="dk1"/>
              </a:solidFill>
              <a:effectLst/>
              <a:latin typeface="+mn-lt"/>
              <a:ea typeface="+mn-ea"/>
              <a:cs typeface="+mn-cs"/>
            </a:rPr>
            <a:t>　今後も、補助金の見直し等を通じて、適正な状態を維持する。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20320</xdr:rowOff>
    </xdr:from>
    <xdr:to>
      <xdr:col>24</xdr:col>
      <xdr:colOff>31750</xdr:colOff>
      <xdr:row>40</xdr:row>
      <xdr:rowOff>149860</xdr:rowOff>
    </xdr:to>
    <xdr:cxnSp macro="">
      <xdr:nvCxnSpPr>
        <xdr:cNvPr id="308" name="直線コネクタ 307"/>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09"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0" name="直線コネクタ 309"/>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106697</xdr:rowOff>
    </xdr:from>
    <xdr:ext cx="762000" cy="259045"/>
    <xdr:sp macro="" textlink="">
      <xdr:nvSpPr>
        <xdr:cNvPr id="311"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20320</xdr:rowOff>
    </xdr:from>
    <xdr:to>
      <xdr:col>24</xdr:col>
      <xdr:colOff>120650</xdr:colOff>
      <xdr:row>34</xdr:row>
      <xdr:rowOff>20320</xdr:rowOff>
    </xdr:to>
    <xdr:cxnSp macro="">
      <xdr:nvCxnSpPr>
        <xdr:cNvPr id="312" name="直線コネクタ 311"/>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27940</xdr:rowOff>
    </xdr:from>
    <xdr:to>
      <xdr:col>24</xdr:col>
      <xdr:colOff>31750</xdr:colOff>
      <xdr:row>34</xdr:row>
      <xdr:rowOff>73660</xdr:rowOff>
    </xdr:to>
    <xdr:cxnSp macro="">
      <xdr:nvCxnSpPr>
        <xdr:cNvPr id="313" name="直線コネクタ 312"/>
        <xdr:cNvCxnSpPr/>
      </xdr:nvCxnSpPr>
      <xdr:spPr>
        <a:xfrm flipV="1">
          <a:off x="15671800" y="58572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4"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5" name="フローチャート : 判断 314"/>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50800</xdr:rowOff>
    </xdr:from>
    <xdr:to>
      <xdr:col>22</xdr:col>
      <xdr:colOff>565150</xdr:colOff>
      <xdr:row>34</xdr:row>
      <xdr:rowOff>73660</xdr:rowOff>
    </xdr:to>
    <xdr:cxnSp macro="">
      <xdr:nvCxnSpPr>
        <xdr:cNvPr id="316" name="直線コネクタ 315"/>
        <xdr:cNvCxnSpPr/>
      </xdr:nvCxnSpPr>
      <xdr:spPr>
        <a:xfrm>
          <a:off x="14782800" y="588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68580</xdr:rowOff>
    </xdr:from>
    <xdr:to>
      <xdr:col>22</xdr:col>
      <xdr:colOff>615950</xdr:colOff>
      <xdr:row>36</xdr:row>
      <xdr:rowOff>170180</xdr:rowOff>
    </xdr:to>
    <xdr:sp macro="" textlink="">
      <xdr:nvSpPr>
        <xdr:cNvPr id="317" name="フローチャート : 判断 316"/>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154957</xdr:rowOff>
    </xdr:from>
    <xdr:ext cx="736600" cy="259045"/>
    <xdr:sp macro="" textlink="">
      <xdr:nvSpPr>
        <xdr:cNvPr id="318" name="テキスト ボックス 317"/>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50800</xdr:rowOff>
    </xdr:from>
    <xdr:to>
      <xdr:col>21</xdr:col>
      <xdr:colOff>361950</xdr:colOff>
      <xdr:row>34</xdr:row>
      <xdr:rowOff>50800</xdr:rowOff>
    </xdr:to>
    <xdr:cxnSp macro="">
      <xdr:nvCxnSpPr>
        <xdr:cNvPr id="319" name="直線コネクタ 318"/>
        <xdr:cNvCxnSpPr/>
      </xdr:nvCxnSpPr>
      <xdr:spPr>
        <a:xfrm>
          <a:off x="13893800" y="588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20" name="フローチャート : 判断 319"/>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170197</xdr:rowOff>
    </xdr:from>
    <xdr:ext cx="762000" cy="259045"/>
    <xdr:sp macro="" textlink="">
      <xdr:nvSpPr>
        <xdr:cNvPr id="321" name="テキスト ボックス 320"/>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50800</xdr:rowOff>
    </xdr:from>
    <xdr:to>
      <xdr:col>20</xdr:col>
      <xdr:colOff>158750</xdr:colOff>
      <xdr:row>34</xdr:row>
      <xdr:rowOff>50800</xdr:rowOff>
    </xdr:to>
    <xdr:cxnSp macro="">
      <xdr:nvCxnSpPr>
        <xdr:cNvPr id="322" name="直線コネクタ 321"/>
        <xdr:cNvCxnSpPr/>
      </xdr:nvCxnSpPr>
      <xdr:spPr>
        <a:xfrm>
          <a:off x="13004800" y="588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83820</xdr:rowOff>
    </xdr:from>
    <xdr:to>
      <xdr:col>20</xdr:col>
      <xdr:colOff>209550</xdr:colOff>
      <xdr:row>37</xdr:row>
      <xdr:rowOff>13970</xdr:rowOff>
    </xdr:to>
    <xdr:sp macro="" textlink="">
      <xdr:nvSpPr>
        <xdr:cNvPr id="323" name="フローチャート : 判断 322"/>
        <xdr:cNvSpPr/>
      </xdr:nvSpPr>
      <xdr:spPr>
        <a:xfrm>
          <a:off x="13843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170197</xdr:rowOff>
    </xdr:from>
    <xdr:ext cx="762000" cy="259045"/>
    <xdr:sp macro="" textlink="">
      <xdr:nvSpPr>
        <xdr:cNvPr id="324" name="テキスト ボックス 323"/>
        <xdr:cNvSpPr txBox="1"/>
      </xdr:nvSpPr>
      <xdr:spPr>
        <a:xfrm>
          <a:off x="13512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60960</xdr:rowOff>
    </xdr:from>
    <xdr:to>
      <xdr:col>19</xdr:col>
      <xdr:colOff>6350</xdr:colOff>
      <xdr:row>36</xdr:row>
      <xdr:rowOff>162560</xdr:rowOff>
    </xdr:to>
    <xdr:sp macro="" textlink="">
      <xdr:nvSpPr>
        <xdr:cNvPr id="325" name="フローチャート : 判断 324"/>
        <xdr:cNvSpPr/>
      </xdr:nvSpPr>
      <xdr:spPr>
        <a:xfrm>
          <a:off x="12954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147337</xdr:rowOff>
    </xdr:from>
    <xdr:ext cx="762000" cy="259045"/>
    <xdr:sp macro="" textlink="">
      <xdr:nvSpPr>
        <xdr:cNvPr id="326" name="テキスト ボックス 325"/>
        <xdr:cNvSpPr txBox="1"/>
      </xdr:nvSpPr>
      <xdr:spPr>
        <a:xfrm>
          <a:off x="12623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148590</xdr:rowOff>
    </xdr:from>
    <xdr:to>
      <xdr:col>24</xdr:col>
      <xdr:colOff>82550</xdr:colOff>
      <xdr:row>34</xdr:row>
      <xdr:rowOff>78740</xdr:rowOff>
    </xdr:to>
    <xdr:sp macro="" textlink="">
      <xdr:nvSpPr>
        <xdr:cNvPr id="332" name="円/楕円 331"/>
        <xdr:cNvSpPr/>
      </xdr:nvSpPr>
      <xdr:spPr>
        <a:xfrm>
          <a:off x="164592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57167</xdr:rowOff>
    </xdr:from>
    <xdr:ext cx="762000" cy="259045"/>
    <xdr:sp macro="" textlink="">
      <xdr:nvSpPr>
        <xdr:cNvPr id="333" name="補助費等該当値テキスト"/>
        <xdr:cNvSpPr txBox="1"/>
      </xdr:nvSpPr>
      <xdr:spPr>
        <a:xfrm>
          <a:off x="16598900" y="571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22860</xdr:rowOff>
    </xdr:from>
    <xdr:to>
      <xdr:col>22</xdr:col>
      <xdr:colOff>615950</xdr:colOff>
      <xdr:row>34</xdr:row>
      <xdr:rowOff>124460</xdr:rowOff>
    </xdr:to>
    <xdr:sp macro="" textlink="">
      <xdr:nvSpPr>
        <xdr:cNvPr id="334" name="円/楕円 333"/>
        <xdr:cNvSpPr/>
      </xdr:nvSpPr>
      <xdr:spPr>
        <a:xfrm>
          <a:off x="15621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134637</xdr:rowOff>
    </xdr:from>
    <xdr:ext cx="736600" cy="259045"/>
    <xdr:sp macro="" textlink="">
      <xdr:nvSpPr>
        <xdr:cNvPr id="335" name="テキスト ボックス 334"/>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0</xdr:rowOff>
    </xdr:from>
    <xdr:to>
      <xdr:col>21</xdr:col>
      <xdr:colOff>412750</xdr:colOff>
      <xdr:row>34</xdr:row>
      <xdr:rowOff>101600</xdr:rowOff>
    </xdr:to>
    <xdr:sp macro="" textlink="">
      <xdr:nvSpPr>
        <xdr:cNvPr id="336" name="円/楕円 335"/>
        <xdr:cNvSpPr/>
      </xdr:nvSpPr>
      <xdr:spPr>
        <a:xfrm>
          <a:off x="14732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111777</xdr:rowOff>
    </xdr:from>
    <xdr:ext cx="762000" cy="259045"/>
    <xdr:sp macro="" textlink="">
      <xdr:nvSpPr>
        <xdr:cNvPr id="337" name="テキスト ボックス 336"/>
        <xdr:cNvSpPr txBox="1"/>
      </xdr:nvSpPr>
      <xdr:spPr>
        <a:xfrm>
          <a:off x="14401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0</xdr:rowOff>
    </xdr:from>
    <xdr:to>
      <xdr:col>20</xdr:col>
      <xdr:colOff>209550</xdr:colOff>
      <xdr:row>34</xdr:row>
      <xdr:rowOff>101600</xdr:rowOff>
    </xdr:to>
    <xdr:sp macro="" textlink="">
      <xdr:nvSpPr>
        <xdr:cNvPr id="338" name="円/楕円 337"/>
        <xdr:cNvSpPr/>
      </xdr:nvSpPr>
      <xdr:spPr>
        <a:xfrm>
          <a:off x="13843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111777</xdr:rowOff>
    </xdr:from>
    <xdr:ext cx="762000" cy="259045"/>
    <xdr:sp macro="" textlink="">
      <xdr:nvSpPr>
        <xdr:cNvPr id="339" name="テキスト ボックス 338"/>
        <xdr:cNvSpPr txBox="1"/>
      </xdr:nvSpPr>
      <xdr:spPr>
        <a:xfrm>
          <a:off x="13512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0</xdr:rowOff>
    </xdr:from>
    <xdr:to>
      <xdr:col>19</xdr:col>
      <xdr:colOff>6350</xdr:colOff>
      <xdr:row>34</xdr:row>
      <xdr:rowOff>101600</xdr:rowOff>
    </xdr:to>
    <xdr:sp macro="" textlink="">
      <xdr:nvSpPr>
        <xdr:cNvPr id="340" name="円/楕円 339"/>
        <xdr:cNvSpPr/>
      </xdr:nvSpPr>
      <xdr:spPr>
        <a:xfrm>
          <a:off x="12954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111777</xdr:rowOff>
    </xdr:from>
    <xdr:ext cx="762000" cy="259045"/>
    <xdr:sp macro="" textlink="">
      <xdr:nvSpPr>
        <xdr:cNvPr id="341" name="テキスト ボックス 340"/>
        <xdr:cNvSpPr txBox="1"/>
      </xdr:nvSpPr>
      <xdr:spPr>
        <a:xfrm>
          <a:off x="12623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類似団体平均を上回っている状況ではあるが、繰上償還等による市債残高の圧縮に努めており、年々改善傾向にある。</a:t>
          </a:r>
          <a:endParaRPr lang="ja-JP" altLang="ja-JP" sz="1400">
            <a:effectLst/>
          </a:endParaRPr>
        </a:p>
        <a:p>
          <a:r>
            <a:rPr kumimoji="1" lang="ja-JP" altLang="ja-JP" sz="1100">
              <a:solidFill>
                <a:schemeClr val="dk1"/>
              </a:solidFill>
              <a:effectLst/>
              <a:latin typeface="+mn-lt"/>
              <a:ea typeface="+mn-ea"/>
              <a:cs typeface="+mn-cs"/>
            </a:rPr>
            <a:t>　合併特例期間の最終期に入り、合併特例債を活用した大型事業に係る公債費負担の増が見込まれるため、引き続き、繰上償還、投資事業の適正化により、計画的な地方債管理に努める。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76381</xdr:rowOff>
    </xdr:from>
    <xdr:to>
      <xdr:col>7</xdr:col>
      <xdr:colOff>15875</xdr:colOff>
      <xdr:row>81</xdr:row>
      <xdr:rowOff>4536</xdr:rowOff>
    </xdr:to>
    <xdr:cxnSp macro="">
      <xdr:nvCxnSpPr>
        <xdr:cNvPr id="371" name="直線コネクタ 370"/>
        <xdr:cNvCxnSpPr/>
      </xdr:nvCxnSpPr>
      <xdr:spPr>
        <a:xfrm flipV="1">
          <a:off x="4826000" y="12592231"/>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72"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73" name="直線コネクタ 372"/>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162758</xdr:rowOff>
    </xdr:from>
    <xdr:ext cx="762000" cy="259045"/>
    <xdr:sp macro="" textlink="">
      <xdr:nvSpPr>
        <xdr:cNvPr id="374" name="公債費最大値テキスト"/>
        <xdr:cNvSpPr txBox="1"/>
      </xdr:nvSpPr>
      <xdr:spPr>
        <a:xfrm>
          <a:off x="4914900" y="1233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76381</xdr:rowOff>
    </xdr:from>
    <xdr:to>
      <xdr:col>7</xdr:col>
      <xdr:colOff>104775</xdr:colOff>
      <xdr:row>73</xdr:row>
      <xdr:rowOff>76381</xdr:rowOff>
    </xdr:to>
    <xdr:cxnSp macro="">
      <xdr:nvCxnSpPr>
        <xdr:cNvPr id="375" name="直線コネクタ 374"/>
        <xdr:cNvCxnSpPr/>
      </xdr:nvCxnSpPr>
      <xdr:spPr>
        <a:xfrm>
          <a:off x="4737100" y="125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122101</xdr:rowOff>
    </xdr:from>
    <xdr:to>
      <xdr:col>7</xdr:col>
      <xdr:colOff>15875</xdr:colOff>
      <xdr:row>77</xdr:row>
      <xdr:rowOff>161289</xdr:rowOff>
    </xdr:to>
    <xdr:cxnSp macro="">
      <xdr:nvCxnSpPr>
        <xdr:cNvPr id="376" name="直線コネクタ 375"/>
        <xdr:cNvCxnSpPr/>
      </xdr:nvCxnSpPr>
      <xdr:spPr>
        <a:xfrm flipV="1">
          <a:off x="3987800" y="13323751"/>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123751</xdr:rowOff>
    </xdr:from>
    <xdr:ext cx="762000" cy="259045"/>
    <xdr:sp macro="" textlink="">
      <xdr:nvSpPr>
        <xdr:cNvPr id="377" name="公債費平均値テキスト"/>
        <xdr:cNvSpPr txBox="1"/>
      </xdr:nvSpPr>
      <xdr:spPr>
        <a:xfrm>
          <a:off x="4914900" y="12811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107224</xdr:rowOff>
    </xdr:from>
    <xdr:to>
      <xdr:col>7</xdr:col>
      <xdr:colOff>66675</xdr:colOff>
      <xdr:row>76</xdr:row>
      <xdr:rowOff>37374</xdr:rowOff>
    </xdr:to>
    <xdr:sp macro="" textlink="">
      <xdr:nvSpPr>
        <xdr:cNvPr id="378" name="フローチャート : 判断 377"/>
        <xdr:cNvSpPr/>
      </xdr:nvSpPr>
      <xdr:spPr>
        <a:xfrm>
          <a:off x="4775200" y="1296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154758</xdr:rowOff>
    </xdr:from>
    <xdr:to>
      <xdr:col>5</xdr:col>
      <xdr:colOff>549275</xdr:colOff>
      <xdr:row>77</xdr:row>
      <xdr:rowOff>161289</xdr:rowOff>
    </xdr:to>
    <xdr:cxnSp macro="">
      <xdr:nvCxnSpPr>
        <xdr:cNvPr id="379" name="直線コネクタ 378"/>
        <xdr:cNvCxnSpPr/>
      </xdr:nvCxnSpPr>
      <xdr:spPr>
        <a:xfrm>
          <a:off x="3098800" y="133564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33745</xdr:rowOff>
    </xdr:from>
    <xdr:to>
      <xdr:col>5</xdr:col>
      <xdr:colOff>600075</xdr:colOff>
      <xdr:row>76</xdr:row>
      <xdr:rowOff>135345</xdr:rowOff>
    </xdr:to>
    <xdr:sp macro="" textlink="">
      <xdr:nvSpPr>
        <xdr:cNvPr id="380" name="フローチャート : 判断 379"/>
        <xdr:cNvSpPr/>
      </xdr:nvSpPr>
      <xdr:spPr>
        <a:xfrm>
          <a:off x="3937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145523</xdr:rowOff>
    </xdr:from>
    <xdr:ext cx="736600" cy="259045"/>
    <xdr:sp macro="" textlink="">
      <xdr:nvSpPr>
        <xdr:cNvPr id="381" name="テキスト ボックス 380"/>
        <xdr:cNvSpPr txBox="1"/>
      </xdr:nvSpPr>
      <xdr:spPr>
        <a:xfrm>
          <a:off x="3606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154758</xdr:rowOff>
    </xdr:from>
    <xdr:to>
      <xdr:col>4</xdr:col>
      <xdr:colOff>346075</xdr:colOff>
      <xdr:row>78</xdr:row>
      <xdr:rowOff>61686</xdr:rowOff>
    </xdr:to>
    <xdr:cxnSp macro="">
      <xdr:nvCxnSpPr>
        <xdr:cNvPr id="382" name="直線コネクタ 381"/>
        <xdr:cNvCxnSpPr/>
      </xdr:nvCxnSpPr>
      <xdr:spPr>
        <a:xfrm flipV="1">
          <a:off x="2209800" y="1335640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53339</xdr:rowOff>
    </xdr:from>
    <xdr:to>
      <xdr:col>4</xdr:col>
      <xdr:colOff>396875</xdr:colOff>
      <xdr:row>76</xdr:row>
      <xdr:rowOff>154939</xdr:rowOff>
    </xdr:to>
    <xdr:sp macro="" textlink="">
      <xdr:nvSpPr>
        <xdr:cNvPr id="383" name="フローチャート : 判断 382"/>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165117</xdr:rowOff>
    </xdr:from>
    <xdr:ext cx="762000" cy="259045"/>
    <xdr:sp macro="" textlink="">
      <xdr:nvSpPr>
        <xdr:cNvPr id="384" name="テキスト ボックス 383"/>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55155</xdr:rowOff>
    </xdr:from>
    <xdr:to>
      <xdr:col>3</xdr:col>
      <xdr:colOff>142875</xdr:colOff>
      <xdr:row>78</xdr:row>
      <xdr:rowOff>61686</xdr:rowOff>
    </xdr:to>
    <xdr:cxnSp macro="">
      <xdr:nvCxnSpPr>
        <xdr:cNvPr id="385" name="直線コネクタ 384"/>
        <xdr:cNvCxnSpPr/>
      </xdr:nvCxnSpPr>
      <xdr:spPr>
        <a:xfrm>
          <a:off x="1320800" y="134282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85998</xdr:rowOff>
    </xdr:from>
    <xdr:to>
      <xdr:col>3</xdr:col>
      <xdr:colOff>193675</xdr:colOff>
      <xdr:row>77</xdr:row>
      <xdr:rowOff>16148</xdr:rowOff>
    </xdr:to>
    <xdr:sp macro="" textlink="">
      <xdr:nvSpPr>
        <xdr:cNvPr id="386" name="フローチャート : 判断 385"/>
        <xdr:cNvSpPr/>
      </xdr:nvSpPr>
      <xdr:spPr>
        <a:xfrm>
          <a:off x="2159000" y="1311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26324</xdr:rowOff>
    </xdr:from>
    <xdr:ext cx="762000" cy="259045"/>
    <xdr:sp macro="" textlink="">
      <xdr:nvSpPr>
        <xdr:cNvPr id="387" name="テキスト ボックス 386"/>
        <xdr:cNvSpPr txBox="1"/>
      </xdr:nvSpPr>
      <xdr:spPr>
        <a:xfrm>
          <a:off x="1828800" y="1288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88" name="フローチャート : 判断 387"/>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89" name="テキスト ボックス 388"/>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95" name="円/楕円 394"/>
        <xdr:cNvSpPr/>
      </xdr:nvSpPr>
      <xdr:spPr>
        <a:xfrm>
          <a:off x="47752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43378</xdr:rowOff>
    </xdr:from>
    <xdr:ext cx="762000" cy="259045"/>
    <xdr:sp macro="" textlink="">
      <xdr:nvSpPr>
        <xdr:cNvPr id="396" name="公債費該当値テキスト"/>
        <xdr:cNvSpPr txBox="1"/>
      </xdr:nvSpPr>
      <xdr:spPr>
        <a:xfrm>
          <a:off x="49149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110489</xdr:rowOff>
    </xdr:from>
    <xdr:to>
      <xdr:col>5</xdr:col>
      <xdr:colOff>600075</xdr:colOff>
      <xdr:row>78</xdr:row>
      <xdr:rowOff>40639</xdr:rowOff>
    </xdr:to>
    <xdr:sp macro="" textlink="">
      <xdr:nvSpPr>
        <xdr:cNvPr id="397" name="円/楕円 396"/>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98" name="テキスト ボックス 397"/>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103958</xdr:rowOff>
    </xdr:from>
    <xdr:to>
      <xdr:col>4</xdr:col>
      <xdr:colOff>396875</xdr:colOff>
      <xdr:row>78</xdr:row>
      <xdr:rowOff>34108</xdr:rowOff>
    </xdr:to>
    <xdr:sp macro="" textlink="">
      <xdr:nvSpPr>
        <xdr:cNvPr id="399" name="円/楕円 398"/>
        <xdr:cNvSpPr/>
      </xdr:nvSpPr>
      <xdr:spPr>
        <a:xfrm>
          <a:off x="3048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18885</xdr:rowOff>
    </xdr:from>
    <xdr:ext cx="762000" cy="259045"/>
    <xdr:sp macro="" textlink="">
      <xdr:nvSpPr>
        <xdr:cNvPr id="400" name="テキスト ボックス 399"/>
        <xdr:cNvSpPr txBox="1"/>
      </xdr:nvSpPr>
      <xdr:spPr>
        <a:xfrm>
          <a:off x="2717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10886</xdr:rowOff>
    </xdr:from>
    <xdr:to>
      <xdr:col>3</xdr:col>
      <xdr:colOff>193675</xdr:colOff>
      <xdr:row>78</xdr:row>
      <xdr:rowOff>112486</xdr:rowOff>
    </xdr:to>
    <xdr:sp macro="" textlink="">
      <xdr:nvSpPr>
        <xdr:cNvPr id="401" name="円/楕円 400"/>
        <xdr:cNvSpPr/>
      </xdr:nvSpPr>
      <xdr:spPr>
        <a:xfrm>
          <a:off x="2159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97263</xdr:rowOff>
    </xdr:from>
    <xdr:ext cx="762000" cy="259045"/>
    <xdr:sp macro="" textlink="">
      <xdr:nvSpPr>
        <xdr:cNvPr id="402" name="テキスト ボックス 401"/>
        <xdr:cNvSpPr txBox="1"/>
      </xdr:nvSpPr>
      <xdr:spPr>
        <a:xfrm>
          <a:off x="1828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4355</xdr:rowOff>
    </xdr:from>
    <xdr:to>
      <xdr:col>1</xdr:col>
      <xdr:colOff>676275</xdr:colOff>
      <xdr:row>78</xdr:row>
      <xdr:rowOff>105955</xdr:rowOff>
    </xdr:to>
    <xdr:sp macro="" textlink="">
      <xdr:nvSpPr>
        <xdr:cNvPr id="403" name="円/楕円 402"/>
        <xdr:cNvSpPr/>
      </xdr:nvSpPr>
      <xdr:spPr>
        <a:xfrm>
          <a:off x="1270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90732</xdr:rowOff>
    </xdr:from>
    <xdr:ext cx="762000" cy="259045"/>
    <xdr:sp macro="" textlink="">
      <xdr:nvSpPr>
        <xdr:cNvPr id="404" name="テキスト ボックス 403"/>
        <xdr:cNvSpPr txBox="1"/>
      </xdr:nvSpPr>
      <xdr:spPr>
        <a:xfrm>
          <a:off x="9398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公債費以外の経費全体としては、類似団体平均を下回っており、公債費を圧縮することが、今後の更なる財政健全化への課題であると考えられる。</a:t>
          </a:r>
          <a:endParaRPr lang="ja-JP" altLang="ja-JP" sz="1400">
            <a:effectLst/>
          </a:endParaRPr>
        </a:p>
        <a:p>
          <a:r>
            <a:rPr kumimoji="1" lang="ja-JP" altLang="ja-JP" sz="1100">
              <a:solidFill>
                <a:schemeClr val="dk1"/>
              </a:solidFill>
              <a:effectLst/>
              <a:latin typeface="+mn-lt"/>
              <a:ea typeface="+mn-ea"/>
              <a:cs typeface="+mn-cs"/>
            </a:rPr>
            <a:t>　引き続き、計画的な地方債管理に努め、健全な財政運営を推進する。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147574</xdr:rowOff>
    </xdr:from>
    <xdr:to>
      <xdr:col>24</xdr:col>
      <xdr:colOff>31750</xdr:colOff>
      <xdr:row>79</xdr:row>
      <xdr:rowOff>92711</xdr:rowOff>
    </xdr:to>
    <xdr:cxnSp macro="">
      <xdr:nvCxnSpPr>
        <xdr:cNvPr id="430" name="直線コネクタ 429"/>
        <xdr:cNvCxnSpPr/>
      </xdr:nvCxnSpPr>
      <xdr:spPr>
        <a:xfrm flipV="1">
          <a:off x="16510000" y="12663424"/>
          <a:ext cx="0" cy="973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64788</xdr:rowOff>
    </xdr:from>
    <xdr:ext cx="762000" cy="259045"/>
    <xdr:sp macro="" textlink="">
      <xdr:nvSpPr>
        <xdr:cNvPr id="431" name="公債費以外最小値テキスト"/>
        <xdr:cNvSpPr txBox="1"/>
      </xdr:nvSpPr>
      <xdr:spPr>
        <a:xfrm>
          <a:off x="16598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628650</xdr:colOff>
      <xdr:row>79</xdr:row>
      <xdr:rowOff>92711</xdr:rowOff>
    </xdr:from>
    <xdr:to>
      <xdr:col>24</xdr:col>
      <xdr:colOff>120650</xdr:colOff>
      <xdr:row>79</xdr:row>
      <xdr:rowOff>92711</xdr:rowOff>
    </xdr:to>
    <xdr:cxnSp macro="">
      <xdr:nvCxnSpPr>
        <xdr:cNvPr id="432" name="直線コネクタ 431"/>
        <xdr:cNvCxnSpPr/>
      </xdr:nvCxnSpPr>
      <xdr:spPr>
        <a:xfrm>
          <a:off x="16421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62501</xdr:rowOff>
    </xdr:from>
    <xdr:ext cx="762000" cy="259045"/>
    <xdr:sp macro="" textlink="">
      <xdr:nvSpPr>
        <xdr:cNvPr id="433" name="公債費以外最大値テキスト"/>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61.7</a:t>
          </a:r>
          <a:endParaRPr kumimoji="1" lang="ja-JP" altLang="en-US" sz="1000" b="1">
            <a:latin typeface="ＭＳ Ｐゴシック"/>
          </a:endParaRPr>
        </a:p>
      </xdr:txBody>
    </xdr:sp>
    <xdr:clientData/>
  </xdr:oneCellAnchor>
  <xdr:twoCellAnchor>
    <xdr:from>
      <xdr:col>23</xdr:col>
      <xdr:colOff>628650</xdr:colOff>
      <xdr:row>73</xdr:row>
      <xdr:rowOff>147574</xdr:rowOff>
    </xdr:from>
    <xdr:to>
      <xdr:col>24</xdr:col>
      <xdr:colOff>120650</xdr:colOff>
      <xdr:row>73</xdr:row>
      <xdr:rowOff>147574</xdr:rowOff>
    </xdr:to>
    <xdr:cxnSp macro="">
      <xdr:nvCxnSpPr>
        <xdr:cNvPr id="434" name="直線コネクタ 433"/>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101854</xdr:rowOff>
    </xdr:from>
    <xdr:to>
      <xdr:col>24</xdr:col>
      <xdr:colOff>31750</xdr:colOff>
      <xdr:row>75</xdr:row>
      <xdr:rowOff>165863</xdr:rowOff>
    </xdr:to>
    <xdr:cxnSp macro="">
      <xdr:nvCxnSpPr>
        <xdr:cNvPr id="435" name="直線コネクタ 434"/>
        <xdr:cNvCxnSpPr/>
      </xdr:nvCxnSpPr>
      <xdr:spPr>
        <a:xfrm flipV="1">
          <a:off x="15671800" y="12960604"/>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41419</xdr:rowOff>
    </xdr:from>
    <xdr:ext cx="762000" cy="259045"/>
    <xdr:sp macro="" textlink="">
      <xdr:nvSpPr>
        <xdr:cNvPr id="436" name="公債費以外平均値テキスト"/>
        <xdr:cNvSpPr txBox="1"/>
      </xdr:nvSpPr>
      <xdr:spPr>
        <a:xfrm>
          <a:off x="16598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69342</xdr:rowOff>
    </xdr:from>
    <xdr:to>
      <xdr:col>24</xdr:col>
      <xdr:colOff>82550</xdr:colOff>
      <xdr:row>77</xdr:row>
      <xdr:rowOff>170942</xdr:rowOff>
    </xdr:to>
    <xdr:sp macro="" textlink="">
      <xdr:nvSpPr>
        <xdr:cNvPr id="437" name="フローチャート : 判断 436"/>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115570</xdr:rowOff>
    </xdr:from>
    <xdr:to>
      <xdr:col>22</xdr:col>
      <xdr:colOff>565150</xdr:colOff>
      <xdr:row>75</xdr:row>
      <xdr:rowOff>165863</xdr:rowOff>
    </xdr:to>
    <xdr:cxnSp macro="">
      <xdr:nvCxnSpPr>
        <xdr:cNvPr id="438" name="直線コネクタ 437"/>
        <xdr:cNvCxnSpPr/>
      </xdr:nvCxnSpPr>
      <xdr:spPr>
        <a:xfrm>
          <a:off x="14782800" y="129743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64770</xdr:rowOff>
    </xdr:from>
    <xdr:to>
      <xdr:col>22</xdr:col>
      <xdr:colOff>615950</xdr:colOff>
      <xdr:row>77</xdr:row>
      <xdr:rowOff>166370</xdr:rowOff>
    </xdr:to>
    <xdr:sp macro="" textlink="">
      <xdr:nvSpPr>
        <xdr:cNvPr id="439" name="フローチャート : 判断 438"/>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151147</xdr:rowOff>
    </xdr:from>
    <xdr:ext cx="736600" cy="259045"/>
    <xdr:sp macro="" textlink="">
      <xdr:nvSpPr>
        <xdr:cNvPr id="440" name="テキスト ボックス 439"/>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115570</xdr:rowOff>
    </xdr:from>
    <xdr:to>
      <xdr:col>21</xdr:col>
      <xdr:colOff>361950</xdr:colOff>
      <xdr:row>75</xdr:row>
      <xdr:rowOff>120142</xdr:rowOff>
    </xdr:to>
    <xdr:cxnSp macro="">
      <xdr:nvCxnSpPr>
        <xdr:cNvPr id="441" name="直線コネクタ 440"/>
        <xdr:cNvCxnSpPr/>
      </xdr:nvCxnSpPr>
      <xdr:spPr>
        <a:xfrm flipV="1">
          <a:off x="13893800" y="12974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763</xdr:rowOff>
    </xdr:from>
    <xdr:to>
      <xdr:col>21</xdr:col>
      <xdr:colOff>412750</xdr:colOff>
      <xdr:row>77</xdr:row>
      <xdr:rowOff>102363</xdr:rowOff>
    </xdr:to>
    <xdr:sp macro="" textlink="">
      <xdr:nvSpPr>
        <xdr:cNvPr id="442" name="フローチャート : 判断 441"/>
        <xdr:cNvSpPr/>
      </xdr:nvSpPr>
      <xdr:spPr>
        <a:xfrm>
          <a:off x="14732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87140</xdr:rowOff>
    </xdr:from>
    <xdr:ext cx="762000" cy="259045"/>
    <xdr:sp macro="" textlink="">
      <xdr:nvSpPr>
        <xdr:cNvPr id="443" name="テキスト ボックス 442"/>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149860</xdr:rowOff>
    </xdr:from>
    <xdr:to>
      <xdr:col>20</xdr:col>
      <xdr:colOff>158750</xdr:colOff>
      <xdr:row>75</xdr:row>
      <xdr:rowOff>120142</xdr:rowOff>
    </xdr:to>
    <xdr:cxnSp macro="">
      <xdr:nvCxnSpPr>
        <xdr:cNvPr id="444" name="直線コネクタ 443"/>
        <xdr:cNvCxnSpPr/>
      </xdr:nvCxnSpPr>
      <xdr:spPr>
        <a:xfrm>
          <a:off x="13004800" y="1283716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14478</xdr:rowOff>
    </xdr:from>
    <xdr:to>
      <xdr:col>20</xdr:col>
      <xdr:colOff>209550</xdr:colOff>
      <xdr:row>77</xdr:row>
      <xdr:rowOff>116078</xdr:rowOff>
    </xdr:to>
    <xdr:sp macro="" textlink="">
      <xdr:nvSpPr>
        <xdr:cNvPr id="445" name="フローチャート : 判断 444"/>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100855</xdr:rowOff>
    </xdr:from>
    <xdr:ext cx="762000" cy="259045"/>
    <xdr:sp macro="" textlink="">
      <xdr:nvSpPr>
        <xdr:cNvPr id="446" name="テキスト ボックス 445"/>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47" name="フローチャート : 判断 446"/>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59707</xdr:rowOff>
    </xdr:from>
    <xdr:ext cx="762000" cy="259045"/>
    <xdr:sp macro="" textlink="">
      <xdr:nvSpPr>
        <xdr:cNvPr id="448" name="テキスト ボックス 447"/>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51054</xdr:rowOff>
    </xdr:from>
    <xdr:to>
      <xdr:col>24</xdr:col>
      <xdr:colOff>82550</xdr:colOff>
      <xdr:row>75</xdr:row>
      <xdr:rowOff>152654</xdr:rowOff>
    </xdr:to>
    <xdr:sp macro="" textlink="">
      <xdr:nvSpPr>
        <xdr:cNvPr id="454" name="円/楕円 453"/>
        <xdr:cNvSpPr/>
      </xdr:nvSpPr>
      <xdr:spPr>
        <a:xfrm>
          <a:off x="16459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67581</xdr:rowOff>
    </xdr:from>
    <xdr:ext cx="762000" cy="259045"/>
    <xdr:sp macro="" textlink="">
      <xdr:nvSpPr>
        <xdr:cNvPr id="455" name="公債費以外該当値テキスト"/>
        <xdr:cNvSpPr txBox="1"/>
      </xdr:nvSpPr>
      <xdr:spPr>
        <a:xfrm>
          <a:off x="16598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115062</xdr:rowOff>
    </xdr:from>
    <xdr:to>
      <xdr:col>22</xdr:col>
      <xdr:colOff>615950</xdr:colOff>
      <xdr:row>76</xdr:row>
      <xdr:rowOff>45213</xdr:rowOff>
    </xdr:to>
    <xdr:sp macro="" textlink="">
      <xdr:nvSpPr>
        <xdr:cNvPr id="456" name="円/楕円 455"/>
        <xdr:cNvSpPr/>
      </xdr:nvSpPr>
      <xdr:spPr>
        <a:xfrm>
          <a:off x="15621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55389</xdr:rowOff>
    </xdr:from>
    <xdr:ext cx="736600" cy="259045"/>
    <xdr:sp macro="" textlink="">
      <xdr:nvSpPr>
        <xdr:cNvPr id="457" name="テキスト ボックス 456"/>
        <xdr:cNvSpPr txBox="1"/>
      </xdr:nvSpPr>
      <xdr:spPr>
        <a:xfrm>
          <a:off x="15290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64770</xdr:rowOff>
    </xdr:from>
    <xdr:to>
      <xdr:col>21</xdr:col>
      <xdr:colOff>412750</xdr:colOff>
      <xdr:row>75</xdr:row>
      <xdr:rowOff>166370</xdr:rowOff>
    </xdr:to>
    <xdr:sp macro="" textlink="">
      <xdr:nvSpPr>
        <xdr:cNvPr id="458" name="円/楕円 457"/>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5097</xdr:rowOff>
    </xdr:from>
    <xdr:ext cx="762000" cy="259045"/>
    <xdr:sp macro="" textlink="">
      <xdr:nvSpPr>
        <xdr:cNvPr id="459" name="テキスト ボックス 458"/>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69342</xdr:rowOff>
    </xdr:from>
    <xdr:to>
      <xdr:col>20</xdr:col>
      <xdr:colOff>209550</xdr:colOff>
      <xdr:row>75</xdr:row>
      <xdr:rowOff>170942</xdr:rowOff>
    </xdr:to>
    <xdr:sp macro="" textlink="">
      <xdr:nvSpPr>
        <xdr:cNvPr id="460" name="円/楕円 459"/>
        <xdr:cNvSpPr/>
      </xdr:nvSpPr>
      <xdr:spPr>
        <a:xfrm>
          <a:off x="13843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9669</xdr:rowOff>
    </xdr:from>
    <xdr:ext cx="762000" cy="259045"/>
    <xdr:sp macro="" textlink="">
      <xdr:nvSpPr>
        <xdr:cNvPr id="461" name="テキスト ボックス 460"/>
        <xdr:cNvSpPr txBox="1"/>
      </xdr:nvSpPr>
      <xdr:spPr>
        <a:xfrm>
          <a:off x="13512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99060</xdr:rowOff>
    </xdr:from>
    <xdr:to>
      <xdr:col>19</xdr:col>
      <xdr:colOff>6350</xdr:colOff>
      <xdr:row>75</xdr:row>
      <xdr:rowOff>29210</xdr:rowOff>
    </xdr:to>
    <xdr:sp macro="" textlink="">
      <xdr:nvSpPr>
        <xdr:cNvPr id="462" name="円/楕円 461"/>
        <xdr:cNvSpPr/>
      </xdr:nvSpPr>
      <xdr:spPr>
        <a:xfrm>
          <a:off x="12954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39387</xdr:rowOff>
    </xdr:from>
    <xdr:ext cx="762000" cy="259045"/>
    <xdr:sp macro="" textlink="">
      <xdr:nvSpPr>
        <xdr:cNvPr id="463" name="テキスト ボックス 462"/>
        <xdr:cNvSpPr txBox="1"/>
      </xdr:nvSpPr>
      <xdr:spPr>
        <a:xfrm>
          <a:off x="12623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宮崎県都城市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32207</xdr:rowOff>
    </xdr:from>
    <xdr:to>
      <xdr:col>4</xdr:col>
      <xdr:colOff>1117600</xdr:colOff>
      <xdr:row>19</xdr:row>
      <xdr:rowOff>119258</xdr:rowOff>
    </xdr:to>
    <xdr:cxnSp macro="">
      <xdr:nvCxnSpPr>
        <xdr:cNvPr id="43" name="直線コネクタ 42"/>
        <xdr:cNvCxnSpPr/>
      </xdr:nvCxnSpPr>
      <xdr:spPr bwMode="auto">
        <a:xfrm flipV="1">
          <a:off x="5651500" y="2308682"/>
          <a:ext cx="0" cy="11157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91335</xdr:rowOff>
    </xdr:from>
    <xdr:ext cx="762000" cy="259045"/>
    <xdr:sp macro="" textlink="">
      <xdr:nvSpPr>
        <xdr:cNvPr id="44" name="人口1人当たり決算額の推移最小値テキスト130"/>
        <xdr:cNvSpPr txBox="1"/>
      </xdr:nvSpPr>
      <xdr:spPr>
        <a:xfrm>
          <a:off x="5740400" y="3396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51,211</a:t>
          </a:r>
          <a:endParaRPr kumimoji="1" lang="ja-JP" altLang="en-US" sz="1000" b="1">
            <a:latin typeface="ＭＳ Ｐゴシック"/>
          </a:endParaRPr>
        </a:p>
      </xdr:txBody>
    </xdr:sp>
    <xdr:clientData/>
  </xdr:oneCellAnchor>
  <xdr:twoCellAnchor>
    <xdr:from>
      <xdr:col>4</xdr:col>
      <xdr:colOff>1028700</xdr:colOff>
      <xdr:row>19</xdr:row>
      <xdr:rowOff>119258</xdr:rowOff>
    </xdr:from>
    <xdr:to>
      <xdr:col>5</xdr:col>
      <xdr:colOff>73025</xdr:colOff>
      <xdr:row>19</xdr:row>
      <xdr:rowOff>119258</xdr:rowOff>
    </xdr:to>
    <xdr:cxnSp macro="">
      <xdr:nvCxnSpPr>
        <xdr:cNvPr id="45" name="直線コネクタ 44"/>
        <xdr:cNvCxnSpPr/>
      </xdr:nvCxnSpPr>
      <xdr:spPr bwMode="auto">
        <a:xfrm>
          <a:off x="5562600" y="3424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118584</xdr:rowOff>
    </xdr:from>
    <xdr:ext cx="762000" cy="259045"/>
    <xdr:sp macro="" textlink="">
      <xdr:nvSpPr>
        <xdr:cNvPr id="46" name="人口1人当たり決算額の推移最大値テキスト130"/>
        <xdr:cNvSpPr txBox="1"/>
      </xdr:nvSpPr>
      <xdr:spPr>
        <a:xfrm>
          <a:off x="5740400" y="205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75,615</a:t>
          </a:r>
          <a:endParaRPr kumimoji="1" lang="ja-JP" altLang="en-US" sz="1000" b="1">
            <a:latin typeface="ＭＳ Ｐゴシック"/>
          </a:endParaRPr>
        </a:p>
      </xdr:txBody>
    </xdr:sp>
    <xdr:clientData/>
  </xdr:oneCellAnchor>
  <xdr:twoCellAnchor>
    <xdr:from>
      <xdr:col>4</xdr:col>
      <xdr:colOff>1028700</xdr:colOff>
      <xdr:row>13</xdr:row>
      <xdr:rowOff>32207</xdr:rowOff>
    </xdr:from>
    <xdr:to>
      <xdr:col>5</xdr:col>
      <xdr:colOff>73025</xdr:colOff>
      <xdr:row>13</xdr:row>
      <xdr:rowOff>32207</xdr:rowOff>
    </xdr:to>
    <xdr:cxnSp macro="">
      <xdr:nvCxnSpPr>
        <xdr:cNvPr id="47" name="直線コネクタ 46"/>
        <xdr:cNvCxnSpPr/>
      </xdr:nvCxnSpPr>
      <xdr:spPr bwMode="auto">
        <a:xfrm>
          <a:off x="5562600" y="2308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28184</xdr:rowOff>
    </xdr:from>
    <xdr:to>
      <xdr:col>4</xdr:col>
      <xdr:colOff>1117600</xdr:colOff>
      <xdr:row>15</xdr:row>
      <xdr:rowOff>33167</xdr:rowOff>
    </xdr:to>
    <xdr:cxnSp macro="">
      <xdr:nvCxnSpPr>
        <xdr:cNvPr id="48" name="直線コネクタ 47"/>
        <xdr:cNvCxnSpPr/>
      </xdr:nvCxnSpPr>
      <xdr:spPr bwMode="auto">
        <a:xfrm>
          <a:off x="5003800" y="2647559"/>
          <a:ext cx="647700" cy="4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150263</xdr:rowOff>
    </xdr:from>
    <xdr:ext cx="762000" cy="259045"/>
    <xdr:sp macro="" textlink="">
      <xdr:nvSpPr>
        <xdr:cNvPr id="49" name="人口1人当たり決算額の推移平均値テキスト130"/>
        <xdr:cNvSpPr txBox="1"/>
      </xdr:nvSpPr>
      <xdr:spPr>
        <a:xfrm>
          <a:off x="5740400" y="2941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60,061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6736</xdr:rowOff>
    </xdr:from>
    <xdr:to>
      <xdr:col>5</xdr:col>
      <xdr:colOff>34925</xdr:colOff>
      <xdr:row>17</xdr:row>
      <xdr:rowOff>108336</xdr:rowOff>
    </xdr:to>
    <xdr:sp macro="" textlink="">
      <xdr:nvSpPr>
        <xdr:cNvPr id="50" name="フローチャート : 判断 49"/>
        <xdr:cNvSpPr/>
      </xdr:nvSpPr>
      <xdr:spPr bwMode="auto">
        <a:xfrm>
          <a:off x="56007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28184</xdr:rowOff>
    </xdr:from>
    <xdr:to>
      <xdr:col>4</xdr:col>
      <xdr:colOff>469900</xdr:colOff>
      <xdr:row>16</xdr:row>
      <xdr:rowOff>8844</xdr:rowOff>
    </xdr:to>
    <xdr:cxnSp macro="">
      <xdr:nvCxnSpPr>
        <xdr:cNvPr id="51" name="直線コネクタ 50"/>
        <xdr:cNvCxnSpPr/>
      </xdr:nvCxnSpPr>
      <xdr:spPr bwMode="auto">
        <a:xfrm flipV="1">
          <a:off x="4305300" y="2647559"/>
          <a:ext cx="698500" cy="152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136489</xdr:rowOff>
    </xdr:from>
    <xdr:to>
      <xdr:col>4</xdr:col>
      <xdr:colOff>520700</xdr:colOff>
      <xdr:row>17</xdr:row>
      <xdr:rowOff>66639</xdr:rowOff>
    </xdr:to>
    <xdr:sp macro="" textlink="">
      <xdr:nvSpPr>
        <xdr:cNvPr id="52" name="フローチャート : 判断 51"/>
        <xdr:cNvSpPr/>
      </xdr:nvSpPr>
      <xdr:spPr bwMode="auto">
        <a:xfrm>
          <a:off x="4953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51416</xdr:rowOff>
    </xdr:from>
    <xdr:ext cx="736600" cy="259045"/>
    <xdr:sp macro="" textlink="">
      <xdr:nvSpPr>
        <xdr:cNvPr id="53" name="テキスト ボックス 52"/>
        <xdr:cNvSpPr txBox="1"/>
      </xdr:nvSpPr>
      <xdr:spPr>
        <a:xfrm>
          <a:off x="4622800" y="3013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59959</xdr:rowOff>
    </xdr:from>
    <xdr:to>
      <xdr:col>3</xdr:col>
      <xdr:colOff>904875</xdr:colOff>
      <xdr:row>16</xdr:row>
      <xdr:rowOff>8844</xdr:rowOff>
    </xdr:to>
    <xdr:cxnSp macro="">
      <xdr:nvCxnSpPr>
        <xdr:cNvPr id="54" name="直線コネクタ 53"/>
        <xdr:cNvCxnSpPr/>
      </xdr:nvCxnSpPr>
      <xdr:spPr bwMode="auto">
        <a:xfrm>
          <a:off x="3606800" y="2679334"/>
          <a:ext cx="698500" cy="120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139690</xdr:rowOff>
    </xdr:from>
    <xdr:to>
      <xdr:col>3</xdr:col>
      <xdr:colOff>955675</xdr:colOff>
      <xdr:row>17</xdr:row>
      <xdr:rowOff>69840</xdr:rowOff>
    </xdr:to>
    <xdr:sp macro="" textlink="">
      <xdr:nvSpPr>
        <xdr:cNvPr id="55" name="フローチャート : 判断 54"/>
        <xdr:cNvSpPr/>
      </xdr:nvSpPr>
      <xdr:spPr bwMode="auto">
        <a:xfrm>
          <a:off x="4254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54617</xdr:rowOff>
    </xdr:from>
    <xdr:ext cx="762000" cy="259045"/>
    <xdr:sp macro="" textlink="">
      <xdr:nvSpPr>
        <xdr:cNvPr id="56" name="テキスト ボックス 55"/>
        <xdr:cNvSpPr txBox="1"/>
      </xdr:nvSpPr>
      <xdr:spPr>
        <a:xfrm>
          <a:off x="39243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127625</xdr:rowOff>
    </xdr:from>
    <xdr:to>
      <xdr:col>3</xdr:col>
      <xdr:colOff>206375</xdr:colOff>
      <xdr:row>15</xdr:row>
      <xdr:rowOff>59959</xdr:rowOff>
    </xdr:to>
    <xdr:cxnSp macro="">
      <xdr:nvCxnSpPr>
        <xdr:cNvPr id="57" name="直線コネクタ 56"/>
        <xdr:cNvCxnSpPr/>
      </xdr:nvCxnSpPr>
      <xdr:spPr bwMode="auto">
        <a:xfrm>
          <a:off x="2908300" y="2575550"/>
          <a:ext cx="698500" cy="103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94747</xdr:rowOff>
    </xdr:from>
    <xdr:to>
      <xdr:col>3</xdr:col>
      <xdr:colOff>257175</xdr:colOff>
      <xdr:row>17</xdr:row>
      <xdr:rowOff>24897</xdr:rowOff>
    </xdr:to>
    <xdr:sp macro="" textlink="">
      <xdr:nvSpPr>
        <xdr:cNvPr id="58" name="フローチャート : 判断 57"/>
        <xdr:cNvSpPr/>
      </xdr:nvSpPr>
      <xdr:spPr bwMode="auto">
        <a:xfrm>
          <a:off x="3556000" y="2885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9674</xdr:rowOff>
    </xdr:from>
    <xdr:ext cx="762000" cy="259045"/>
    <xdr:sp macro="" textlink="">
      <xdr:nvSpPr>
        <xdr:cNvPr id="59" name="テキスト ボックス 58"/>
        <xdr:cNvSpPr txBox="1"/>
      </xdr:nvSpPr>
      <xdr:spPr>
        <a:xfrm>
          <a:off x="3225800" y="29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162367</xdr:rowOff>
    </xdr:from>
    <xdr:to>
      <xdr:col>2</xdr:col>
      <xdr:colOff>692150</xdr:colOff>
      <xdr:row>16</xdr:row>
      <xdr:rowOff>92517</xdr:rowOff>
    </xdr:to>
    <xdr:sp macro="" textlink="">
      <xdr:nvSpPr>
        <xdr:cNvPr id="60" name="フローチャート : 判断 59"/>
        <xdr:cNvSpPr/>
      </xdr:nvSpPr>
      <xdr:spPr bwMode="auto">
        <a:xfrm>
          <a:off x="2857500" y="2781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77294</xdr:rowOff>
    </xdr:from>
    <xdr:ext cx="762000" cy="259045"/>
    <xdr:sp macro="" textlink="">
      <xdr:nvSpPr>
        <xdr:cNvPr id="61" name="テキスト ボックス 60"/>
        <xdr:cNvSpPr txBox="1"/>
      </xdr:nvSpPr>
      <xdr:spPr>
        <a:xfrm>
          <a:off x="2527300" y="286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153817</xdr:rowOff>
    </xdr:from>
    <xdr:to>
      <xdr:col>5</xdr:col>
      <xdr:colOff>34925</xdr:colOff>
      <xdr:row>15</xdr:row>
      <xdr:rowOff>83967</xdr:rowOff>
    </xdr:to>
    <xdr:sp macro="" textlink="">
      <xdr:nvSpPr>
        <xdr:cNvPr id="67" name="円/楕円 66"/>
        <xdr:cNvSpPr/>
      </xdr:nvSpPr>
      <xdr:spPr bwMode="auto">
        <a:xfrm>
          <a:off x="5600700" y="2601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170344</xdr:rowOff>
    </xdr:from>
    <xdr:ext cx="762000" cy="259045"/>
    <xdr:sp macro="" textlink="">
      <xdr:nvSpPr>
        <xdr:cNvPr id="68" name="人口1人当たり決算額の推移該当値テキスト130"/>
        <xdr:cNvSpPr txBox="1"/>
      </xdr:nvSpPr>
      <xdr:spPr>
        <a:xfrm>
          <a:off x="5740400" y="244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68,094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148834</xdr:rowOff>
    </xdr:from>
    <xdr:to>
      <xdr:col>4</xdr:col>
      <xdr:colOff>520700</xdr:colOff>
      <xdr:row>15</xdr:row>
      <xdr:rowOff>78984</xdr:rowOff>
    </xdr:to>
    <xdr:sp macro="" textlink="">
      <xdr:nvSpPr>
        <xdr:cNvPr id="69" name="円/楕円 68"/>
        <xdr:cNvSpPr/>
      </xdr:nvSpPr>
      <xdr:spPr bwMode="auto">
        <a:xfrm>
          <a:off x="4953000" y="2596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89161</xdr:rowOff>
    </xdr:from>
    <xdr:ext cx="736600" cy="259045"/>
    <xdr:sp macro="" textlink="">
      <xdr:nvSpPr>
        <xdr:cNvPr id="70" name="テキスト ボックス 69"/>
        <xdr:cNvSpPr txBox="1"/>
      </xdr:nvSpPr>
      <xdr:spPr>
        <a:xfrm>
          <a:off x="4622800" y="2365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68,203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129494</xdr:rowOff>
    </xdr:from>
    <xdr:to>
      <xdr:col>3</xdr:col>
      <xdr:colOff>955675</xdr:colOff>
      <xdr:row>16</xdr:row>
      <xdr:rowOff>59644</xdr:rowOff>
    </xdr:to>
    <xdr:sp macro="" textlink="">
      <xdr:nvSpPr>
        <xdr:cNvPr id="71" name="円/楕円 70"/>
        <xdr:cNvSpPr/>
      </xdr:nvSpPr>
      <xdr:spPr bwMode="auto">
        <a:xfrm>
          <a:off x="4254500" y="2748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69821</xdr:rowOff>
    </xdr:from>
    <xdr:ext cx="762000" cy="259045"/>
    <xdr:sp macro="" textlink="">
      <xdr:nvSpPr>
        <xdr:cNvPr id="72" name="テキスト ボックス 71"/>
        <xdr:cNvSpPr txBox="1"/>
      </xdr:nvSpPr>
      <xdr:spPr>
        <a:xfrm>
          <a:off x="3924300" y="251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64,876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9159</xdr:rowOff>
    </xdr:from>
    <xdr:to>
      <xdr:col>3</xdr:col>
      <xdr:colOff>257175</xdr:colOff>
      <xdr:row>15</xdr:row>
      <xdr:rowOff>110759</xdr:rowOff>
    </xdr:to>
    <xdr:sp macro="" textlink="">
      <xdr:nvSpPr>
        <xdr:cNvPr id="73" name="円/楕円 72"/>
        <xdr:cNvSpPr/>
      </xdr:nvSpPr>
      <xdr:spPr bwMode="auto">
        <a:xfrm>
          <a:off x="3556000" y="2628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120936</xdr:rowOff>
    </xdr:from>
    <xdr:ext cx="762000" cy="259045"/>
    <xdr:sp macro="" textlink="">
      <xdr:nvSpPr>
        <xdr:cNvPr id="74" name="テキスト ボックス 73"/>
        <xdr:cNvSpPr txBox="1"/>
      </xdr:nvSpPr>
      <xdr:spPr>
        <a:xfrm>
          <a:off x="3225800" y="239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67,508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76825</xdr:rowOff>
    </xdr:from>
    <xdr:to>
      <xdr:col>2</xdr:col>
      <xdr:colOff>692150</xdr:colOff>
      <xdr:row>15</xdr:row>
      <xdr:rowOff>6975</xdr:rowOff>
    </xdr:to>
    <xdr:sp macro="" textlink="">
      <xdr:nvSpPr>
        <xdr:cNvPr id="75" name="円/楕円 74"/>
        <xdr:cNvSpPr/>
      </xdr:nvSpPr>
      <xdr:spPr bwMode="auto">
        <a:xfrm>
          <a:off x="2857500" y="2524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17152</xdr:rowOff>
    </xdr:from>
    <xdr:ext cx="762000" cy="259045"/>
    <xdr:sp macro="" textlink="">
      <xdr:nvSpPr>
        <xdr:cNvPr id="76" name="テキスト ボックス 75"/>
        <xdr:cNvSpPr txBox="1"/>
      </xdr:nvSpPr>
      <xdr:spPr>
        <a:xfrm>
          <a:off x="2527300" y="229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311023</xdr:rowOff>
    </xdr:from>
    <xdr:to>
      <xdr:col>4</xdr:col>
      <xdr:colOff>1117600</xdr:colOff>
      <xdr:row>38</xdr:row>
      <xdr:rowOff>151308</xdr:rowOff>
    </xdr:to>
    <xdr:cxnSp macro="">
      <xdr:nvCxnSpPr>
        <xdr:cNvPr id="105" name="直線コネクタ 104"/>
        <xdr:cNvCxnSpPr/>
      </xdr:nvCxnSpPr>
      <xdr:spPr bwMode="auto">
        <a:xfrm flipV="1">
          <a:off x="5651500" y="6235573"/>
          <a:ext cx="0" cy="13833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123385</xdr:rowOff>
    </xdr:from>
    <xdr:ext cx="762000" cy="259045"/>
    <xdr:sp macro="" textlink="">
      <xdr:nvSpPr>
        <xdr:cNvPr id="106" name="人口1人当たり決算額の推移最小値テキスト445"/>
        <xdr:cNvSpPr txBox="1"/>
      </xdr:nvSpPr>
      <xdr:spPr>
        <a:xfrm>
          <a:off x="5740400" y="759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-1,638</a:t>
          </a:r>
          <a:endParaRPr kumimoji="1" lang="ja-JP" altLang="en-US" sz="1000" b="1">
            <a:latin typeface="ＭＳ Ｐゴシック"/>
          </a:endParaRPr>
        </a:p>
      </xdr:txBody>
    </xdr:sp>
    <xdr:clientData/>
  </xdr:oneCellAnchor>
  <xdr:twoCellAnchor>
    <xdr:from>
      <xdr:col>4</xdr:col>
      <xdr:colOff>1028700</xdr:colOff>
      <xdr:row>38</xdr:row>
      <xdr:rowOff>151308</xdr:rowOff>
    </xdr:from>
    <xdr:to>
      <xdr:col>5</xdr:col>
      <xdr:colOff>73025</xdr:colOff>
      <xdr:row>38</xdr:row>
      <xdr:rowOff>151308</xdr:rowOff>
    </xdr:to>
    <xdr:cxnSp macro="">
      <xdr:nvCxnSpPr>
        <xdr:cNvPr id="107" name="直線コネクタ 106"/>
        <xdr:cNvCxnSpPr/>
      </xdr:nvCxnSpPr>
      <xdr:spPr bwMode="auto">
        <a:xfrm>
          <a:off x="5562600" y="76189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54500</xdr:rowOff>
    </xdr:from>
    <xdr:ext cx="762000" cy="259045"/>
    <xdr:sp macro="" textlink="">
      <xdr:nvSpPr>
        <xdr:cNvPr id="108" name="人口1人当たり決算額の推移最大値テキスト445"/>
        <xdr:cNvSpPr txBox="1"/>
      </xdr:nvSpPr>
      <xdr:spPr>
        <a:xfrm>
          <a:off x="5740400" y="5979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34,670</a:t>
          </a:r>
          <a:endParaRPr kumimoji="1" lang="ja-JP" altLang="en-US" sz="1000" b="1">
            <a:latin typeface="ＭＳ Ｐゴシック"/>
          </a:endParaRPr>
        </a:p>
      </xdr:txBody>
    </xdr:sp>
    <xdr:clientData/>
  </xdr:oneCellAnchor>
  <xdr:twoCellAnchor>
    <xdr:from>
      <xdr:col>4</xdr:col>
      <xdr:colOff>1028700</xdr:colOff>
      <xdr:row>33</xdr:row>
      <xdr:rowOff>311023</xdr:rowOff>
    </xdr:from>
    <xdr:to>
      <xdr:col>5</xdr:col>
      <xdr:colOff>73025</xdr:colOff>
      <xdr:row>33</xdr:row>
      <xdr:rowOff>311023</xdr:rowOff>
    </xdr:to>
    <xdr:cxnSp macro="">
      <xdr:nvCxnSpPr>
        <xdr:cNvPr id="109" name="直線コネクタ 108"/>
        <xdr:cNvCxnSpPr/>
      </xdr:nvCxnSpPr>
      <xdr:spPr bwMode="auto">
        <a:xfrm>
          <a:off x="5562600" y="6235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12776</xdr:rowOff>
    </xdr:from>
    <xdr:to>
      <xdr:col>4</xdr:col>
      <xdr:colOff>1117600</xdr:colOff>
      <xdr:row>37</xdr:row>
      <xdr:rowOff>19177</xdr:rowOff>
    </xdr:to>
    <xdr:cxnSp macro="">
      <xdr:nvCxnSpPr>
        <xdr:cNvPr id="110" name="直線コネクタ 109"/>
        <xdr:cNvCxnSpPr/>
      </xdr:nvCxnSpPr>
      <xdr:spPr bwMode="auto">
        <a:xfrm>
          <a:off x="5003800" y="7137476"/>
          <a:ext cx="647700" cy="6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84472</xdr:rowOff>
    </xdr:from>
    <xdr:ext cx="762000" cy="259045"/>
    <xdr:sp macro="" textlink="">
      <xdr:nvSpPr>
        <xdr:cNvPr id="111" name="人口1人当たり決算額の推移平均値テキスト445"/>
        <xdr:cNvSpPr txBox="1"/>
      </xdr:nvSpPr>
      <xdr:spPr>
        <a:xfrm>
          <a:off x="5740400" y="7209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7,050</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112395</xdr:rowOff>
    </xdr:from>
    <xdr:to>
      <xdr:col>5</xdr:col>
      <xdr:colOff>34925</xdr:colOff>
      <xdr:row>37</xdr:row>
      <xdr:rowOff>213995</xdr:rowOff>
    </xdr:to>
    <xdr:sp macro="" textlink="">
      <xdr:nvSpPr>
        <xdr:cNvPr id="112" name="フローチャート : 判断 111"/>
        <xdr:cNvSpPr/>
      </xdr:nvSpPr>
      <xdr:spPr bwMode="auto">
        <a:xfrm>
          <a:off x="5600700" y="7237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110769</xdr:rowOff>
    </xdr:from>
    <xdr:to>
      <xdr:col>4</xdr:col>
      <xdr:colOff>469900</xdr:colOff>
      <xdr:row>37</xdr:row>
      <xdr:rowOff>12776</xdr:rowOff>
    </xdr:to>
    <xdr:cxnSp macro="">
      <xdr:nvCxnSpPr>
        <xdr:cNvPr id="113" name="直線コネクタ 112"/>
        <xdr:cNvCxnSpPr/>
      </xdr:nvCxnSpPr>
      <xdr:spPr bwMode="auto">
        <a:xfrm>
          <a:off x="4305300" y="7064019"/>
          <a:ext cx="698500" cy="73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81611</xdr:rowOff>
    </xdr:from>
    <xdr:to>
      <xdr:col>4</xdr:col>
      <xdr:colOff>520700</xdr:colOff>
      <xdr:row>37</xdr:row>
      <xdr:rowOff>183211</xdr:rowOff>
    </xdr:to>
    <xdr:sp macro="" textlink="">
      <xdr:nvSpPr>
        <xdr:cNvPr id="114" name="フローチャート : 判断 113"/>
        <xdr:cNvSpPr/>
      </xdr:nvSpPr>
      <xdr:spPr bwMode="auto">
        <a:xfrm>
          <a:off x="4953000" y="7206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167988</xdr:rowOff>
    </xdr:from>
    <xdr:ext cx="736600" cy="259045"/>
    <xdr:sp macro="" textlink="">
      <xdr:nvSpPr>
        <xdr:cNvPr id="115" name="テキスト ボックス 114"/>
        <xdr:cNvSpPr txBox="1"/>
      </xdr:nvSpPr>
      <xdr:spPr>
        <a:xfrm>
          <a:off x="4622800" y="7292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337007</xdr:rowOff>
    </xdr:from>
    <xdr:to>
      <xdr:col>3</xdr:col>
      <xdr:colOff>904875</xdr:colOff>
      <xdr:row>36</xdr:row>
      <xdr:rowOff>110769</xdr:rowOff>
    </xdr:to>
    <xdr:cxnSp macro="">
      <xdr:nvCxnSpPr>
        <xdr:cNvPr id="116" name="直線コネクタ 115"/>
        <xdr:cNvCxnSpPr/>
      </xdr:nvCxnSpPr>
      <xdr:spPr bwMode="auto">
        <a:xfrm>
          <a:off x="3606800" y="6947357"/>
          <a:ext cx="698500" cy="116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26860</xdr:rowOff>
    </xdr:from>
    <xdr:to>
      <xdr:col>3</xdr:col>
      <xdr:colOff>955675</xdr:colOff>
      <xdr:row>37</xdr:row>
      <xdr:rowOff>128460</xdr:rowOff>
    </xdr:to>
    <xdr:sp macro="" textlink="">
      <xdr:nvSpPr>
        <xdr:cNvPr id="117" name="フローチャート : 判断 116"/>
        <xdr:cNvSpPr/>
      </xdr:nvSpPr>
      <xdr:spPr bwMode="auto">
        <a:xfrm>
          <a:off x="4254500" y="7151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113237</xdr:rowOff>
    </xdr:from>
    <xdr:ext cx="762000" cy="259045"/>
    <xdr:sp macro="" textlink="">
      <xdr:nvSpPr>
        <xdr:cNvPr id="118" name="テキスト ボックス 117"/>
        <xdr:cNvSpPr txBox="1"/>
      </xdr:nvSpPr>
      <xdr:spPr>
        <a:xfrm>
          <a:off x="3924300" y="723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337007</xdr:rowOff>
    </xdr:from>
    <xdr:to>
      <xdr:col>3</xdr:col>
      <xdr:colOff>206375</xdr:colOff>
      <xdr:row>36</xdr:row>
      <xdr:rowOff>111303</xdr:rowOff>
    </xdr:to>
    <xdr:cxnSp macro="">
      <xdr:nvCxnSpPr>
        <xdr:cNvPr id="119" name="直線コネクタ 118"/>
        <xdr:cNvCxnSpPr/>
      </xdr:nvCxnSpPr>
      <xdr:spPr bwMode="auto">
        <a:xfrm flipV="1">
          <a:off x="2908300" y="6947357"/>
          <a:ext cx="698500" cy="117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130949</xdr:rowOff>
    </xdr:from>
    <xdr:to>
      <xdr:col>3</xdr:col>
      <xdr:colOff>257175</xdr:colOff>
      <xdr:row>37</xdr:row>
      <xdr:rowOff>61099</xdr:rowOff>
    </xdr:to>
    <xdr:sp macro="" textlink="">
      <xdr:nvSpPr>
        <xdr:cNvPr id="120" name="フローチャート : 判断 119"/>
        <xdr:cNvSpPr/>
      </xdr:nvSpPr>
      <xdr:spPr bwMode="auto">
        <a:xfrm>
          <a:off x="3556000" y="7084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45876</xdr:rowOff>
    </xdr:from>
    <xdr:ext cx="762000" cy="259045"/>
    <xdr:sp macro="" textlink="">
      <xdr:nvSpPr>
        <xdr:cNvPr id="121" name="テキスト ボックス 120"/>
        <xdr:cNvSpPr txBox="1"/>
      </xdr:nvSpPr>
      <xdr:spPr>
        <a:xfrm>
          <a:off x="3225800" y="717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88278</xdr:rowOff>
    </xdr:from>
    <xdr:to>
      <xdr:col>2</xdr:col>
      <xdr:colOff>692150</xdr:colOff>
      <xdr:row>37</xdr:row>
      <xdr:rowOff>18428</xdr:rowOff>
    </xdr:to>
    <xdr:sp macro="" textlink="">
      <xdr:nvSpPr>
        <xdr:cNvPr id="122" name="フローチャート : 判断 121"/>
        <xdr:cNvSpPr/>
      </xdr:nvSpPr>
      <xdr:spPr bwMode="auto">
        <a:xfrm>
          <a:off x="2857500" y="7041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3205</xdr:rowOff>
    </xdr:from>
    <xdr:ext cx="762000" cy="259045"/>
    <xdr:sp macro="" textlink="">
      <xdr:nvSpPr>
        <xdr:cNvPr id="123" name="テキスト ボックス 122"/>
        <xdr:cNvSpPr txBox="1"/>
      </xdr:nvSpPr>
      <xdr:spPr>
        <a:xfrm>
          <a:off x="2527300" y="712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139827</xdr:rowOff>
    </xdr:from>
    <xdr:to>
      <xdr:col>5</xdr:col>
      <xdr:colOff>34925</xdr:colOff>
      <xdr:row>37</xdr:row>
      <xdr:rowOff>69977</xdr:rowOff>
    </xdr:to>
    <xdr:sp macro="" textlink="">
      <xdr:nvSpPr>
        <xdr:cNvPr id="129" name="円/楕円 128"/>
        <xdr:cNvSpPr/>
      </xdr:nvSpPr>
      <xdr:spPr bwMode="auto">
        <a:xfrm>
          <a:off x="5600700" y="7093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327804</xdr:rowOff>
    </xdr:from>
    <xdr:ext cx="762000" cy="259045"/>
    <xdr:sp macro="" textlink="">
      <xdr:nvSpPr>
        <xdr:cNvPr id="130" name="人口1人当たり決算額の推移該当値テキスト445"/>
        <xdr:cNvSpPr txBox="1"/>
      </xdr:nvSpPr>
      <xdr:spPr>
        <a:xfrm>
          <a:off x="5740400" y="69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10,830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133426</xdr:rowOff>
    </xdr:from>
    <xdr:to>
      <xdr:col>4</xdr:col>
      <xdr:colOff>520700</xdr:colOff>
      <xdr:row>37</xdr:row>
      <xdr:rowOff>63576</xdr:rowOff>
    </xdr:to>
    <xdr:sp macro="" textlink="">
      <xdr:nvSpPr>
        <xdr:cNvPr id="131" name="円/楕円 130"/>
        <xdr:cNvSpPr/>
      </xdr:nvSpPr>
      <xdr:spPr bwMode="auto">
        <a:xfrm>
          <a:off x="4953000" y="7086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245203</xdr:rowOff>
    </xdr:from>
    <xdr:ext cx="736600" cy="259045"/>
    <xdr:sp macro="" textlink="">
      <xdr:nvSpPr>
        <xdr:cNvPr id="132" name="テキスト ボックス 131"/>
        <xdr:cNvSpPr txBox="1"/>
      </xdr:nvSpPr>
      <xdr:spPr>
        <a:xfrm>
          <a:off x="4622800" y="6855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59969</xdr:rowOff>
    </xdr:from>
    <xdr:to>
      <xdr:col>3</xdr:col>
      <xdr:colOff>955675</xdr:colOff>
      <xdr:row>36</xdr:row>
      <xdr:rowOff>161569</xdr:rowOff>
    </xdr:to>
    <xdr:sp macro="" textlink="">
      <xdr:nvSpPr>
        <xdr:cNvPr id="133" name="円/楕円 132"/>
        <xdr:cNvSpPr/>
      </xdr:nvSpPr>
      <xdr:spPr bwMode="auto">
        <a:xfrm>
          <a:off x="4254500" y="7013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171746</xdr:rowOff>
    </xdr:from>
    <xdr:ext cx="762000" cy="259045"/>
    <xdr:sp macro="" textlink="">
      <xdr:nvSpPr>
        <xdr:cNvPr id="134" name="テキスト ボックス 133"/>
        <xdr:cNvSpPr txBox="1"/>
      </xdr:nvSpPr>
      <xdr:spPr>
        <a:xfrm>
          <a:off x="3924300" y="678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286207</xdr:rowOff>
    </xdr:from>
    <xdr:to>
      <xdr:col>3</xdr:col>
      <xdr:colOff>257175</xdr:colOff>
      <xdr:row>36</xdr:row>
      <xdr:rowOff>44907</xdr:rowOff>
    </xdr:to>
    <xdr:sp macro="" textlink="">
      <xdr:nvSpPr>
        <xdr:cNvPr id="135" name="円/楕円 134"/>
        <xdr:cNvSpPr/>
      </xdr:nvSpPr>
      <xdr:spPr bwMode="auto">
        <a:xfrm>
          <a:off x="3556000" y="6896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55084</xdr:rowOff>
    </xdr:from>
    <xdr:ext cx="762000" cy="259045"/>
    <xdr:sp macro="" textlink="">
      <xdr:nvSpPr>
        <xdr:cNvPr id="136" name="テキスト ボックス 135"/>
        <xdr:cNvSpPr txBox="1"/>
      </xdr:nvSpPr>
      <xdr:spPr>
        <a:xfrm>
          <a:off x="3225800" y="666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15,988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60503</xdr:rowOff>
    </xdr:from>
    <xdr:to>
      <xdr:col>2</xdr:col>
      <xdr:colOff>692150</xdr:colOff>
      <xdr:row>36</xdr:row>
      <xdr:rowOff>162103</xdr:rowOff>
    </xdr:to>
    <xdr:sp macro="" textlink="">
      <xdr:nvSpPr>
        <xdr:cNvPr id="137" name="円/楕円 136"/>
        <xdr:cNvSpPr/>
      </xdr:nvSpPr>
      <xdr:spPr bwMode="auto">
        <a:xfrm>
          <a:off x="2857500" y="7013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172280</xdr:rowOff>
    </xdr:from>
    <xdr:ext cx="762000" cy="259045"/>
    <xdr:sp macro="" textlink="">
      <xdr:nvSpPr>
        <xdr:cNvPr id="138" name="テキスト ボックス 137"/>
        <xdr:cNvSpPr txBox="1"/>
      </xdr:nvSpPr>
      <xdr:spPr>
        <a:xfrm>
          <a:off x="2527300" y="678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宮崎県都城市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168,448
167,554
653.36
82,556,768
80,842,982
1,292,141
42,595,007
77,541,987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106827</xdr:rowOff>
    </xdr:from>
    <xdr:to>
      <xdr:col>6</xdr:col>
      <xdr:colOff>510540</xdr:colOff>
      <xdr:row>39</xdr:row>
      <xdr:rowOff>46386</xdr:rowOff>
    </xdr:to>
    <xdr:cxnSp macro="">
      <xdr:nvCxnSpPr>
        <xdr:cNvPr id="54" name="直線コネクタ 53"/>
        <xdr:cNvCxnSpPr/>
      </xdr:nvCxnSpPr>
      <xdr:spPr>
        <a:xfrm flipV="1">
          <a:off x="4633595" y="5421777"/>
          <a:ext cx="1270" cy="1311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50213</xdr:rowOff>
    </xdr:from>
    <xdr:ext cx="534377" cy="259045"/>
    <xdr:sp macro="" textlink="">
      <xdr:nvSpPr>
        <xdr:cNvPr id="55" name="人件費最小値テキスト"/>
        <xdr:cNvSpPr txBox="1"/>
      </xdr:nvSpPr>
      <xdr:spPr>
        <a:xfrm>
          <a:off x="4686300" y="67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48,291</a:t>
          </a:r>
          <a:endParaRPr kumimoji="1" lang="ja-JP" altLang="en-US" sz="1000" b="1">
            <a:latin typeface="ＭＳ Ｐゴシック"/>
          </a:endParaRPr>
        </a:p>
      </xdr:txBody>
    </xdr:sp>
    <xdr:clientData/>
  </xdr:oneCellAnchor>
  <xdr:twoCellAnchor>
    <xdr:from>
      <xdr:col>6</xdr:col>
      <xdr:colOff>422275</xdr:colOff>
      <xdr:row>39</xdr:row>
      <xdr:rowOff>46386</xdr:rowOff>
    </xdr:from>
    <xdr:to>
      <xdr:col>6</xdr:col>
      <xdr:colOff>600075</xdr:colOff>
      <xdr:row>39</xdr:row>
      <xdr:rowOff>46386</xdr:rowOff>
    </xdr:to>
    <xdr:cxnSp macro="">
      <xdr:nvCxnSpPr>
        <xdr:cNvPr id="56" name="直線コネクタ 55"/>
        <xdr:cNvCxnSpPr/>
      </xdr:nvCxnSpPr>
      <xdr:spPr>
        <a:xfrm>
          <a:off x="4546600" y="67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53504</xdr:rowOff>
    </xdr:from>
    <xdr:ext cx="534377" cy="259045"/>
    <xdr:sp macro="" textlink="">
      <xdr:nvSpPr>
        <xdr:cNvPr id="57" name="人件費最大値テキスト"/>
        <xdr:cNvSpPr txBox="1"/>
      </xdr:nvSpPr>
      <xdr:spPr>
        <a:xfrm>
          <a:off x="4686300" y="519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76,969</a:t>
          </a:r>
          <a:endParaRPr kumimoji="1" lang="ja-JP" altLang="en-US" sz="1000" b="1">
            <a:latin typeface="ＭＳ Ｐゴシック"/>
          </a:endParaRPr>
        </a:p>
      </xdr:txBody>
    </xdr:sp>
    <xdr:clientData/>
  </xdr:oneCellAnchor>
  <xdr:twoCellAnchor>
    <xdr:from>
      <xdr:col>6</xdr:col>
      <xdr:colOff>422275</xdr:colOff>
      <xdr:row>31</xdr:row>
      <xdr:rowOff>106827</xdr:rowOff>
    </xdr:from>
    <xdr:to>
      <xdr:col>6</xdr:col>
      <xdr:colOff>600075</xdr:colOff>
      <xdr:row>31</xdr:row>
      <xdr:rowOff>106827</xdr:rowOff>
    </xdr:to>
    <xdr:cxnSp macro="">
      <xdr:nvCxnSpPr>
        <xdr:cNvPr id="58" name="直線コネクタ 57"/>
        <xdr:cNvCxnSpPr/>
      </xdr:nvCxnSpPr>
      <xdr:spPr>
        <a:xfrm>
          <a:off x="4546600" y="542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437</xdr:rowOff>
    </xdr:from>
    <xdr:to>
      <xdr:col>6</xdr:col>
      <xdr:colOff>511175</xdr:colOff>
      <xdr:row>35</xdr:row>
      <xdr:rowOff>2174</xdr:rowOff>
    </xdr:to>
    <xdr:cxnSp macro="">
      <xdr:nvCxnSpPr>
        <xdr:cNvPr id="59" name="直線コネクタ 58"/>
        <xdr:cNvCxnSpPr/>
      </xdr:nvCxnSpPr>
      <xdr:spPr>
        <a:xfrm flipV="1">
          <a:off x="3797300" y="6001187"/>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53337</xdr:rowOff>
    </xdr:from>
    <xdr:ext cx="534377" cy="259045"/>
    <xdr:sp macro="" textlink="">
      <xdr:nvSpPr>
        <xdr:cNvPr id="60" name="人件費平均値テキスト"/>
        <xdr:cNvSpPr txBox="1"/>
      </xdr:nvSpPr>
      <xdr:spPr>
        <a:xfrm>
          <a:off x="4686300" y="6225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74910</xdr:rowOff>
    </xdr:from>
    <xdr:to>
      <xdr:col>6</xdr:col>
      <xdr:colOff>561975</xdr:colOff>
      <xdr:row>37</xdr:row>
      <xdr:rowOff>5060</xdr:rowOff>
    </xdr:to>
    <xdr:sp macro="" textlink="">
      <xdr:nvSpPr>
        <xdr:cNvPr id="61" name="フローチャート : 判断 60"/>
        <xdr:cNvSpPr/>
      </xdr:nvSpPr>
      <xdr:spPr>
        <a:xfrm>
          <a:off x="4584700" y="624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152547</xdr:rowOff>
    </xdr:from>
    <xdr:to>
      <xdr:col>5</xdr:col>
      <xdr:colOff>358775</xdr:colOff>
      <xdr:row>35</xdr:row>
      <xdr:rowOff>2174</xdr:rowOff>
    </xdr:to>
    <xdr:cxnSp macro="">
      <xdr:nvCxnSpPr>
        <xdr:cNvPr id="62" name="直線コネクタ 61"/>
        <xdr:cNvCxnSpPr/>
      </xdr:nvCxnSpPr>
      <xdr:spPr>
        <a:xfrm>
          <a:off x="2908300" y="5981847"/>
          <a:ext cx="8890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111349</xdr:rowOff>
    </xdr:from>
    <xdr:to>
      <xdr:col>5</xdr:col>
      <xdr:colOff>409575</xdr:colOff>
      <xdr:row>37</xdr:row>
      <xdr:rowOff>41499</xdr:rowOff>
    </xdr:to>
    <xdr:sp macro="" textlink="">
      <xdr:nvSpPr>
        <xdr:cNvPr id="63" name="フローチャート : 判断 62"/>
        <xdr:cNvSpPr/>
      </xdr:nvSpPr>
      <xdr:spPr>
        <a:xfrm>
          <a:off x="3746500" y="628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32626</xdr:rowOff>
    </xdr:from>
    <xdr:ext cx="534377" cy="259045"/>
    <xdr:sp macro="" textlink="">
      <xdr:nvSpPr>
        <xdr:cNvPr id="64" name="テキスト ボックス 63"/>
        <xdr:cNvSpPr txBox="1"/>
      </xdr:nvSpPr>
      <xdr:spPr>
        <a:xfrm>
          <a:off x="3530111" y="637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71714</xdr:rowOff>
    </xdr:from>
    <xdr:to>
      <xdr:col>4</xdr:col>
      <xdr:colOff>155575</xdr:colOff>
      <xdr:row>34</xdr:row>
      <xdr:rowOff>152547</xdr:rowOff>
    </xdr:to>
    <xdr:cxnSp macro="">
      <xdr:nvCxnSpPr>
        <xdr:cNvPr id="65" name="直線コネクタ 64"/>
        <xdr:cNvCxnSpPr/>
      </xdr:nvCxnSpPr>
      <xdr:spPr>
        <a:xfrm>
          <a:off x="2019300" y="5901014"/>
          <a:ext cx="889000" cy="8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98318</xdr:rowOff>
    </xdr:from>
    <xdr:to>
      <xdr:col>4</xdr:col>
      <xdr:colOff>206375</xdr:colOff>
      <xdr:row>37</xdr:row>
      <xdr:rowOff>28468</xdr:rowOff>
    </xdr:to>
    <xdr:sp macro="" textlink="">
      <xdr:nvSpPr>
        <xdr:cNvPr id="66" name="フローチャート : 判断 65"/>
        <xdr:cNvSpPr/>
      </xdr:nvSpPr>
      <xdr:spPr>
        <a:xfrm>
          <a:off x="2857500" y="627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19595</xdr:rowOff>
    </xdr:from>
    <xdr:ext cx="534377" cy="259045"/>
    <xdr:sp macro="" textlink="">
      <xdr:nvSpPr>
        <xdr:cNvPr id="67" name="テキスト ボックス 66"/>
        <xdr:cNvSpPr txBox="1"/>
      </xdr:nvSpPr>
      <xdr:spPr>
        <a:xfrm>
          <a:off x="2641111" y="636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84790</xdr:rowOff>
    </xdr:from>
    <xdr:to>
      <xdr:col>2</xdr:col>
      <xdr:colOff>638175</xdr:colOff>
      <xdr:row>34</xdr:row>
      <xdr:rowOff>71714</xdr:rowOff>
    </xdr:to>
    <xdr:cxnSp macro="">
      <xdr:nvCxnSpPr>
        <xdr:cNvPr id="68" name="直線コネクタ 67"/>
        <xdr:cNvCxnSpPr/>
      </xdr:nvCxnSpPr>
      <xdr:spPr>
        <a:xfrm>
          <a:off x="1130300" y="5742640"/>
          <a:ext cx="889000" cy="15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31064</xdr:rowOff>
    </xdr:from>
    <xdr:to>
      <xdr:col>3</xdr:col>
      <xdr:colOff>3175</xdr:colOff>
      <xdr:row>36</xdr:row>
      <xdr:rowOff>132664</xdr:rowOff>
    </xdr:to>
    <xdr:sp macro="" textlink="">
      <xdr:nvSpPr>
        <xdr:cNvPr id="69" name="フローチャート : 判断 68"/>
        <xdr:cNvSpPr/>
      </xdr:nvSpPr>
      <xdr:spPr>
        <a:xfrm>
          <a:off x="1968500" y="62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123791</xdr:rowOff>
    </xdr:from>
    <xdr:ext cx="534377" cy="259045"/>
    <xdr:sp macro="" textlink="">
      <xdr:nvSpPr>
        <xdr:cNvPr id="70" name="テキスト ボックス 69"/>
        <xdr:cNvSpPr txBox="1"/>
      </xdr:nvSpPr>
      <xdr:spPr>
        <a:xfrm>
          <a:off x="1752111" y="629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70246</xdr:rowOff>
    </xdr:from>
    <xdr:to>
      <xdr:col>1</xdr:col>
      <xdr:colOff>485775</xdr:colOff>
      <xdr:row>36</xdr:row>
      <xdr:rowOff>396</xdr:rowOff>
    </xdr:to>
    <xdr:sp macro="" textlink="">
      <xdr:nvSpPr>
        <xdr:cNvPr id="71" name="フローチャート : 判断 70"/>
        <xdr:cNvSpPr/>
      </xdr:nvSpPr>
      <xdr:spPr>
        <a:xfrm>
          <a:off x="1079500" y="607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162973</xdr:rowOff>
    </xdr:from>
    <xdr:ext cx="534377" cy="259045"/>
    <xdr:sp macro="" textlink="">
      <xdr:nvSpPr>
        <xdr:cNvPr id="72" name="テキスト ボックス 71"/>
        <xdr:cNvSpPr txBox="1"/>
      </xdr:nvSpPr>
      <xdr:spPr>
        <a:xfrm>
          <a:off x="863111" y="616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121087</xdr:rowOff>
    </xdr:from>
    <xdr:to>
      <xdr:col>6</xdr:col>
      <xdr:colOff>561975</xdr:colOff>
      <xdr:row>35</xdr:row>
      <xdr:rowOff>51237</xdr:rowOff>
    </xdr:to>
    <xdr:sp macro="" textlink="">
      <xdr:nvSpPr>
        <xdr:cNvPr id="78" name="円/楕円 77"/>
        <xdr:cNvSpPr/>
      </xdr:nvSpPr>
      <xdr:spPr>
        <a:xfrm>
          <a:off x="4584700" y="595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143964</xdr:rowOff>
    </xdr:from>
    <xdr:ext cx="534377" cy="259045"/>
    <xdr:sp macro="" textlink="">
      <xdr:nvSpPr>
        <xdr:cNvPr id="79" name="人件費該当値テキスト"/>
        <xdr:cNvSpPr txBox="1"/>
      </xdr:nvSpPr>
      <xdr:spPr>
        <a:xfrm>
          <a:off x="4686300" y="580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64,296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122824</xdr:rowOff>
    </xdr:from>
    <xdr:to>
      <xdr:col>5</xdr:col>
      <xdr:colOff>409575</xdr:colOff>
      <xdr:row>35</xdr:row>
      <xdr:rowOff>52974</xdr:rowOff>
    </xdr:to>
    <xdr:sp macro="" textlink="">
      <xdr:nvSpPr>
        <xdr:cNvPr id="80" name="円/楕円 79"/>
        <xdr:cNvSpPr/>
      </xdr:nvSpPr>
      <xdr:spPr>
        <a:xfrm>
          <a:off x="3746500" y="595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69501</xdr:rowOff>
    </xdr:from>
    <xdr:ext cx="534377" cy="259045"/>
    <xdr:sp macro="" textlink="">
      <xdr:nvSpPr>
        <xdr:cNvPr id="81" name="テキスト ボックス 80"/>
        <xdr:cNvSpPr txBox="1"/>
      </xdr:nvSpPr>
      <xdr:spPr>
        <a:xfrm>
          <a:off x="3530111" y="572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64,258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101747</xdr:rowOff>
    </xdr:from>
    <xdr:to>
      <xdr:col>4</xdr:col>
      <xdr:colOff>206375</xdr:colOff>
      <xdr:row>35</xdr:row>
      <xdr:rowOff>31897</xdr:rowOff>
    </xdr:to>
    <xdr:sp macro="" textlink="">
      <xdr:nvSpPr>
        <xdr:cNvPr id="82" name="円/楕円 81"/>
        <xdr:cNvSpPr/>
      </xdr:nvSpPr>
      <xdr:spPr>
        <a:xfrm>
          <a:off x="2857500" y="593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48424</xdr:rowOff>
    </xdr:from>
    <xdr:ext cx="534377" cy="259045"/>
    <xdr:sp macro="" textlink="">
      <xdr:nvSpPr>
        <xdr:cNvPr id="83" name="テキスト ボックス 82"/>
        <xdr:cNvSpPr txBox="1"/>
      </xdr:nvSpPr>
      <xdr:spPr>
        <a:xfrm>
          <a:off x="2641111" y="570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64,719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20914</xdr:rowOff>
    </xdr:from>
    <xdr:to>
      <xdr:col>3</xdr:col>
      <xdr:colOff>3175</xdr:colOff>
      <xdr:row>34</xdr:row>
      <xdr:rowOff>122514</xdr:rowOff>
    </xdr:to>
    <xdr:sp macro="" textlink="">
      <xdr:nvSpPr>
        <xdr:cNvPr id="84" name="円/楕円 83"/>
        <xdr:cNvSpPr/>
      </xdr:nvSpPr>
      <xdr:spPr>
        <a:xfrm>
          <a:off x="1968500" y="585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139041</xdr:rowOff>
    </xdr:from>
    <xdr:ext cx="534377" cy="259045"/>
    <xdr:sp macro="" textlink="">
      <xdr:nvSpPr>
        <xdr:cNvPr id="85" name="テキスト ボックス 84"/>
        <xdr:cNvSpPr txBox="1"/>
      </xdr:nvSpPr>
      <xdr:spPr>
        <a:xfrm>
          <a:off x="1752111" y="562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66,487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33990</xdr:rowOff>
    </xdr:from>
    <xdr:to>
      <xdr:col>1</xdr:col>
      <xdr:colOff>485775</xdr:colOff>
      <xdr:row>33</xdr:row>
      <xdr:rowOff>135590</xdr:rowOff>
    </xdr:to>
    <xdr:sp macro="" textlink="">
      <xdr:nvSpPr>
        <xdr:cNvPr id="86" name="円/楕円 85"/>
        <xdr:cNvSpPr/>
      </xdr:nvSpPr>
      <xdr:spPr>
        <a:xfrm>
          <a:off x="1079500" y="56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152117</xdr:rowOff>
    </xdr:from>
    <xdr:ext cx="534377" cy="259045"/>
    <xdr:sp macro="" textlink="">
      <xdr:nvSpPr>
        <xdr:cNvPr id="87" name="テキスト ボックス 86"/>
        <xdr:cNvSpPr txBox="1"/>
      </xdr:nvSpPr>
      <xdr:spPr>
        <a:xfrm>
          <a:off x="863111" y="546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128689</xdr:rowOff>
    </xdr:from>
    <xdr:to>
      <xdr:col>6</xdr:col>
      <xdr:colOff>510540</xdr:colOff>
      <xdr:row>58</xdr:row>
      <xdr:rowOff>164312</xdr:rowOff>
    </xdr:to>
    <xdr:cxnSp macro="">
      <xdr:nvCxnSpPr>
        <xdr:cNvPr id="112" name="直線コネクタ 111"/>
        <xdr:cNvCxnSpPr/>
      </xdr:nvCxnSpPr>
      <xdr:spPr>
        <a:xfrm flipV="1">
          <a:off x="4633595" y="8701189"/>
          <a:ext cx="1270" cy="1407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168139</xdr:rowOff>
    </xdr:from>
    <xdr:ext cx="534377" cy="259045"/>
    <xdr:sp macro="" textlink="">
      <xdr:nvSpPr>
        <xdr:cNvPr id="113" name="物件費最小値テキスト"/>
        <xdr:cNvSpPr txBox="1"/>
      </xdr:nvSpPr>
      <xdr:spPr>
        <a:xfrm>
          <a:off x="4686300" y="1011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31,354</a:t>
          </a:r>
          <a:endParaRPr kumimoji="1" lang="ja-JP" altLang="en-US" sz="1000" b="1">
            <a:latin typeface="ＭＳ Ｐゴシック"/>
          </a:endParaRPr>
        </a:p>
      </xdr:txBody>
    </xdr:sp>
    <xdr:clientData/>
  </xdr:oneCellAnchor>
  <xdr:twoCellAnchor>
    <xdr:from>
      <xdr:col>6</xdr:col>
      <xdr:colOff>422275</xdr:colOff>
      <xdr:row>58</xdr:row>
      <xdr:rowOff>164312</xdr:rowOff>
    </xdr:from>
    <xdr:to>
      <xdr:col>6</xdr:col>
      <xdr:colOff>600075</xdr:colOff>
      <xdr:row>58</xdr:row>
      <xdr:rowOff>164312</xdr:rowOff>
    </xdr:to>
    <xdr:cxnSp macro="">
      <xdr:nvCxnSpPr>
        <xdr:cNvPr id="114" name="直線コネクタ 113"/>
        <xdr:cNvCxnSpPr/>
      </xdr:nvCxnSpPr>
      <xdr:spPr>
        <a:xfrm>
          <a:off x="4546600" y="101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75366</xdr:rowOff>
    </xdr:from>
    <xdr:ext cx="534377" cy="259045"/>
    <xdr:sp macro="" textlink="">
      <xdr:nvSpPr>
        <xdr:cNvPr id="115" name="物件費最大値テキスト"/>
        <xdr:cNvSpPr txBox="1"/>
      </xdr:nvSpPr>
      <xdr:spPr>
        <a:xfrm>
          <a:off x="4686300" y="847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68,289</a:t>
          </a:r>
          <a:endParaRPr kumimoji="1" lang="ja-JP" altLang="en-US" sz="1000" b="1">
            <a:latin typeface="ＭＳ Ｐゴシック"/>
          </a:endParaRPr>
        </a:p>
      </xdr:txBody>
    </xdr:sp>
    <xdr:clientData/>
  </xdr:oneCellAnchor>
  <xdr:twoCellAnchor>
    <xdr:from>
      <xdr:col>6</xdr:col>
      <xdr:colOff>422275</xdr:colOff>
      <xdr:row>50</xdr:row>
      <xdr:rowOff>128689</xdr:rowOff>
    </xdr:from>
    <xdr:to>
      <xdr:col>6</xdr:col>
      <xdr:colOff>600075</xdr:colOff>
      <xdr:row>50</xdr:row>
      <xdr:rowOff>128689</xdr:rowOff>
    </xdr:to>
    <xdr:cxnSp macro="">
      <xdr:nvCxnSpPr>
        <xdr:cNvPr id="116" name="直線コネクタ 115"/>
        <xdr:cNvCxnSpPr/>
      </xdr:nvCxnSpPr>
      <xdr:spPr>
        <a:xfrm>
          <a:off x="4546600" y="870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128689</xdr:rowOff>
    </xdr:from>
    <xdr:to>
      <xdr:col>6</xdr:col>
      <xdr:colOff>511175</xdr:colOff>
      <xdr:row>55</xdr:row>
      <xdr:rowOff>34734</xdr:rowOff>
    </xdr:to>
    <xdr:cxnSp macro="">
      <xdr:nvCxnSpPr>
        <xdr:cNvPr id="117" name="直線コネクタ 116"/>
        <xdr:cNvCxnSpPr/>
      </xdr:nvCxnSpPr>
      <xdr:spPr>
        <a:xfrm flipV="1">
          <a:off x="3797300" y="8701189"/>
          <a:ext cx="838200" cy="76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160215</xdr:rowOff>
    </xdr:from>
    <xdr:ext cx="534377" cy="259045"/>
    <xdr:sp macro="" textlink="">
      <xdr:nvSpPr>
        <xdr:cNvPr id="118" name="物件費平均値テキスト"/>
        <xdr:cNvSpPr txBox="1"/>
      </xdr:nvSpPr>
      <xdr:spPr>
        <a:xfrm>
          <a:off x="4686300" y="9247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52,062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10338</xdr:rowOff>
    </xdr:from>
    <xdr:to>
      <xdr:col>6</xdr:col>
      <xdr:colOff>561975</xdr:colOff>
      <xdr:row>54</xdr:row>
      <xdr:rowOff>111938</xdr:rowOff>
    </xdr:to>
    <xdr:sp macro="" textlink="">
      <xdr:nvSpPr>
        <xdr:cNvPr id="119" name="フローチャート : 判断 118"/>
        <xdr:cNvSpPr/>
      </xdr:nvSpPr>
      <xdr:spPr>
        <a:xfrm>
          <a:off x="4584700" y="926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34734</xdr:rowOff>
    </xdr:from>
    <xdr:to>
      <xdr:col>5</xdr:col>
      <xdr:colOff>358775</xdr:colOff>
      <xdr:row>56</xdr:row>
      <xdr:rowOff>23152</xdr:rowOff>
    </xdr:to>
    <xdr:cxnSp macro="">
      <xdr:nvCxnSpPr>
        <xdr:cNvPr id="120" name="直線コネクタ 119"/>
        <xdr:cNvCxnSpPr/>
      </xdr:nvCxnSpPr>
      <xdr:spPr>
        <a:xfrm flipV="1">
          <a:off x="2908300" y="9464484"/>
          <a:ext cx="889000" cy="15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53</xdr:row>
      <xdr:rowOff>63602</xdr:rowOff>
    </xdr:from>
    <xdr:to>
      <xdr:col>5</xdr:col>
      <xdr:colOff>409575</xdr:colOff>
      <xdr:row>53</xdr:row>
      <xdr:rowOff>165202</xdr:rowOff>
    </xdr:to>
    <xdr:sp macro="" textlink="">
      <xdr:nvSpPr>
        <xdr:cNvPr id="121" name="フローチャート : 判断 120"/>
        <xdr:cNvSpPr/>
      </xdr:nvSpPr>
      <xdr:spPr>
        <a:xfrm>
          <a:off x="3746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10279</xdr:rowOff>
    </xdr:from>
    <xdr:ext cx="534377" cy="259045"/>
    <xdr:sp macro="" textlink="">
      <xdr:nvSpPr>
        <xdr:cNvPr id="122" name="テキスト ボックス 121"/>
        <xdr:cNvSpPr txBox="1"/>
      </xdr:nvSpPr>
      <xdr:spPr>
        <a:xfrm>
          <a:off x="3530111" y="89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14580</xdr:rowOff>
    </xdr:from>
    <xdr:to>
      <xdr:col>4</xdr:col>
      <xdr:colOff>155575</xdr:colOff>
      <xdr:row>56</xdr:row>
      <xdr:rowOff>23152</xdr:rowOff>
    </xdr:to>
    <xdr:cxnSp macro="">
      <xdr:nvCxnSpPr>
        <xdr:cNvPr id="123" name="直線コネクタ 122"/>
        <xdr:cNvCxnSpPr/>
      </xdr:nvCxnSpPr>
      <xdr:spPr>
        <a:xfrm>
          <a:off x="2019300" y="9615780"/>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18529</xdr:rowOff>
    </xdr:from>
    <xdr:to>
      <xdr:col>4</xdr:col>
      <xdr:colOff>206375</xdr:colOff>
      <xdr:row>54</xdr:row>
      <xdr:rowOff>120129</xdr:rowOff>
    </xdr:to>
    <xdr:sp macro="" textlink="">
      <xdr:nvSpPr>
        <xdr:cNvPr id="124" name="フローチャート : 判断 123"/>
        <xdr:cNvSpPr/>
      </xdr:nvSpPr>
      <xdr:spPr>
        <a:xfrm>
          <a:off x="2857500" y="92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136656</xdr:rowOff>
    </xdr:from>
    <xdr:ext cx="534377" cy="259045"/>
    <xdr:sp macro="" textlink="">
      <xdr:nvSpPr>
        <xdr:cNvPr id="125" name="テキスト ボックス 124"/>
        <xdr:cNvSpPr txBox="1"/>
      </xdr:nvSpPr>
      <xdr:spPr>
        <a:xfrm>
          <a:off x="2641111" y="90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158521</xdr:rowOff>
    </xdr:from>
    <xdr:to>
      <xdr:col>2</xdr:col>
      <xdr:colOff>638175</xdr:colOff>
      <xdr:row>56</xdr:row>
      <xdr:rowOff>14580</xdr:rowOff>
    </xdr:to>
    <xdr:cxnSp macro="">
      <xdr:nvCxnSpPr>
        <xdr:cNvPr id="126" name="直線コネクタ 125"/>
        <xdr:cNvCxnSpPr/>
      </xdr:nvCxnSpPr>
      <xdr:spPr>
        <a:xfrm>
          <a:off x="1130300" y="9588271"/>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117437</xdr:rowOff>
    </xdr:from>
    <xdr:to>
      <xdr:col>3</xdr:col>
      <xdr:colOff>3175</xdr:colOff>
      <xdr:row>55</xdr:row>
      <xdr:rowOff>47587</xdr:rowOff>
    </xdr:to>
    <xdr:sp macro="" textlink="">
      <xdr:nvSpPr>
        <xdr:cNvPr id="127" name="フローチャート : 判断 126"/>
        <xdr:cNvSpPr/>
      </xdr:nvSpPr>
      <xdr:spPr>
        <a:xfrm>
          <a:off x="1968500" y="93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64114</xdr:rowOff>
    </xdr:from>
    <xdr:ext cx="534377" cy="259045"/>
    <xdr:sp macro="" textlink="">
      <xdr:nvSpPr>
        <xdr:cNvPr id="128" name="テキスト ボックス 127"/>
        <xdr:cNvSpPr txBox="1"/>
      </xdr:nvSpPr>
      <xdr:spPr>
        <a:xfrm>
          <a:off x="1752111" y="91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36437</xdr:rowOff>
    </xdr:from>
    <xdr:to>
      <xdr:col>1</xdr:col>
      <xdr:colOff>485775</xdr:colOff>
      <xdr:row>54</xdr:row>
      <xdr:rowOff>138037</xdr:rowOff>
    </xdr:to>
    <xdr:sp macro="" textlink="">
      <xdr:nvSpPr>
        <xdr:cNvPr id="129" name="フローチャート : 判断 128"/>
        <xdr:cNvSpPr/>
      </xdr:nvSpPr>
      <xdr:spPr>
        <a:xfrm>
          <a:off x="1079500" y="929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154564</xdr:rowOff>
    </xdr:from>
    <xdr:ext cx="534377" cy="259045"/>
    <xdr:sp macro="" textlink="">
      <xdr:nvSpPr>
        <xdr:cNvPr id="130" name="テキスト ボックス 129"/>
        <xdr:cNvSpPr txBox="1"/>
      </xdr:nvSpPr>
      <xdr:spPr>
        <a:xfrm>
          <a:off x="863111" y="906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50</xdr:row>
      <xdr:rowOff>77889</xdr:rowOff>
    </xdr:from>
    <xdr:to>
      <xdr:col>6</xdr:col>
      <xdr:colOff>561975</xdr:colOff>
      <xdr:row>51</xdr:row>
      <xdr:rowOff>8039</xdr:rowOff>
    </xdr:to>
    <xdr:sp macro="" textlink="">
      <xdr:nvSpPr>
        <xdr:cNvPr id="136" name="円/楕円 135"/>
        <xdr:cNvSpPr/>
      </xdr:nvSpPr>
      <xdr:spPr>
        <a:xfrm>
          <a:off x="4584700" y="865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30916</xdr:rowOff>
    </xdr:from>
    <xdr:ext cx="534377" cy="259045"/>
    <xdr:sp macro="" textlink="">
      <xdr:nvSpPr>
        <xdr:cNvPr id="137" name="物件費該当値テキスト"/>
        <xdr:cNvSpPr txBox="1"/>
      </xdr:nvSpPr>
      <xdr:spPr>
        <a:xfrm>
          <a:off x="4686300" y="860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68,289</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155384</xdr:rowOff>
    </xdr:from>
    <xdr:to>
      <xdr:col>5</xdr:col>
      <xdr:colOff>409575</xdr:colOff>
      <xdr:row>55</xdr:row>
      <xdr:rowOff>85534</xdr:rowOff>
    </xdr:to>
    <xdr:sp macro="" textlink="">
      <xdr:nvSpPr>
        <xdr:cNvPr id="138" name="円/楕円 137"/>
        <xdr:cNvSpPr/>
      </xdr:nvSpPr>
      <xdr:spPr>
        <a:xfrm>
          <a:off x="3746500" y="941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76661</xdr:rowOff>
    </xdr:from>
    <xdr:ext cx="534377" cy="259045"/>
    <xdr:sp macro="" textlink="">
      <xdr:nvSpPr>
        <xdr:cNvPr id="139" name="テキスト ボックス 138"/>
        <xdr:cNvSpPr txBox="1"/>
      </xdr:nvSpPr>
      <xdr:spPr>
        <a:xfrm>
          <a:off x="3530111" y="950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48,255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143802</xdr:rowOff>
    </xdr:from>
    <xdr:to>
      <xdr:col>4</xdr:col>
      <xdr:colOff>206375</xdr:colOff>
      <xdr:row>56</xdr:row>
      <xdr:rowOff>73952</xdr:rowOff>
    </xdr:to>
    <xdr:sp macro="" textlink="">
      <xdr:nvSpPr>
        <xdr:cNvPr id="140" name="円/楕円 139"/>
        <xdr:cNvSpPr/>
      </xdr:nvSpPr>
      <xdr:spPr>
        <a:xfrm>
          <a:off x="2857500" y="957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65079</xdr:rowOff>
    </xdr:from>
    <xdr:ext cx="534377" cy="259045"/>
    <xdr:sp macro="" textlink="">
      <xdr:nvSpPr>
        <xdr:cNvPr id="141" name="テキスト ボックス 140"/>
        <xdr:cNvSpPr txBox="1"/>
      </xdr:nvSpPr>
      <xdr:spPr>
        <a:xfrm>
          <a:off x="2641111" y="966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135230</xdr:rowOff>
    </xdr:from>
    <xdr:to>
      <xdr:col>3</xdr:col>
      <xdr:colOff>3175</xdr:colOff>
      <xdr:row>56</xdr:row>
      <xdr:rowOff>65380</xdr:rowOff>
    </xdr:to>
    <xdr:sp macro="" textlink="">
      <xdr:nvSpPr>
        <xdr:cNvPr id="142" name="円/楕円 141"/>
        <xdr:cNvSpPr/>
      </xdr:nvSpPr>
      <xdr:spPr>
        <a:xfrm>
          <a:off x="1968500" y="95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56507</xdr:rowOff>
    </xdr:from>
    <xdr:ext cx="534377" cy="259045"/>
    <xdr:sp macro="" textlink="">
      <xdr:nvSpPr>
        <xdr:cNvPr id="143" name="テキスト ボックス 142"/>
        <xdr:cNvSpPr txBox="1"/>
      </xdr:nvSpPr>
      <xdr:spPr>
        <a:xfrm>
          <a:off x="1752111" y="965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44,284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107721</xdr:rowOff>
    </xdr:from>
    <xdr:to>
      <xdr:col>1</xdr:col>
      <xdr:colOff>485775</xdr:colOff>
      <xdr:row>56</xdr:row>
      <xdr:rowOff>37871</xdr:rowOff>
    </xdr:to>
    <xdr:sp macro="" textlink="">
      <xdr:nvSpPr>
        <xdr:cNvPr id="144" name="円/楕円 143"/>
        <xdr:cNvSpPr/>
      </xdr:nvSpPr>
      <xdr:spPr>
        <a:xfrm>
          <a:off x="1079500" y="953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28998</xdr:rowOff>
    </xdr:from>
    <xdr:ext cx="534377" cy="259045"/>
    <xdr:sp macro="" textlink="">
      <xdr:nvSpPr>
        <xdr:cNvPr id="145" name="テキスト ボックス 144"/>
        <xdr:cNvSpPr txBox="1"/>
      </xdr:nvSpPr>
      <xdr:spPr>
        <a:xfrm>
          <a:off x="863111" y="96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9724</xdr:rowOff>
    </xdr:from>
    <xdr:to>
      <xdr:col>6</xdr:col>
      <xdr:colOff>510540</xdr:colOff>
      <xdr:row>78</xdr:row>
      <xdr:rowOff>97899</xdr:rowOff>
    </xdr:to>
    <xdr:cxnSp macro="">
      <xdr:nvCxnSpPr>
        <xdr:cNvPr id="171" name="直線コネクタ 170"/>
        <xdr:cNvCxnSpPr/>
      </xdr:nvCxnSpPr>
      <xdr:spPr>
        <a:xfrm flipV="1">
          <a:off x="4633595" y="12182674"/>
          <a:ext cx="1270" cy="128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101726</xdr:rowOff>
    </xdr:from>
    <xdr:ext cx="469744" cy="259045"/>
    <xdr:sp macro="" textlink="">
      <xdr:nvSpPr>
        <xdr:cNvPr id="172" name="維持補修費最小値テキスト"/>
        <xdr:cNvSpPr txBox="1"/>
      </xdr:nvSpPr>
      <xdr:spPr>
        <a:xfrm>
          <a:off x="4686300" y="1347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6</xdr:col>
      <xdr:colOff>422275</xdr:colOff>
      <xdr:row>78</xdr:row>
      <xdr:rowOff>97899</xdr:rowOff>
    </xdr:from>
    <xdr:to>
      <xdr:col>6</xdr:col>
      <xdr:colOff>600075</xdr:colOff>
      <xdr:row>78</xdr:row>
      <xdr:rowOff>97899</xdr:rowOff>
    </xdr:to>
    <xdr:cxnSp macro="">
      <xdr:nvCxnSpPr>
        <xdr:cNvPr id="173" name="直線コネクタ 172"/>
        <xdr:cNvCxnSpPr/>
      </xdr:nvCxnSpPr>
      <xdr:spPr>
        <a:xfrm>
          <a:off x="4546600" y="1347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127851</xdr:rowOff>
    </xdr:from>
    <xdr:ext cx="469744" cy="259045"/>
    <xdr:sp macro="" textlink="">
      <xdr:nvSpPr>
        <xdr:cNvPr id="174" name="維持補修費最大値テキスト"/>
        <xdr:cNvSpPr txBox="1"/>
      </xdr:nvSpPr>
      <xdr:spPr>
        <a:xfrm>
          <a:off x="4686300" y="1195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8,946</a:t>
          </a:r>
          <a:endParaRPr kumimoji="1" lang="ja-JP" altLang="en-US" sz="1000" b="1">
            <a:latin typeface="ＭＳ Ｐゴシック"/>
          </a:endParaRPr>
        </a:p>
      </xdr:txBody>
    </xdr:sp>
    <xdr:clientData/>
  </xdr:oneCellAnchor>
  <xdr:twoCellAnchor>
    <xdr:from>
      <xdr:col>6</xdr:col>
      <xdr:colOff>422275</xdr:colOff>
      <xdr:row>71</xdr:row>
      <xdr:rowOff>9724</xdr:rowOff>
    </xdr:from>
    <xdr:to>
      <xdr:col>6</xdr:col>
      <xdr:colOff>600075</xdr:colOff>
      <xdr:row>71</xdr:row>
      <xdr:rowOff>9724</xdr:rowOff>
    </xdr:to>
    <xdr:cxnSp macro="">
      <xdr:nvCxnSpPr>
        <xdr:cNvPr id="175" name="直線コネクタ 174"/>
        <xdr:cNvCxnSpPr/>
      </xdr:nvCxnSpPr>
      <xdr:spPr>
        <a:xfrm>
          <a:off x="4546600" y="12182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168112</xdr:rowOff>
    </xdr:from>
    <xdr:to>
      <xdr:col>6</xdr:col>
      <xdr:colOff>511175</xdr:colOff>
      <xdr:row>76</xdr:row>
      <xdr:rowOff>9071</xdr:rowOff>
    </xdr:to>
    <xdr:cxnSp macro="">
      <xdr:nvCxnSpPr>
        <xdr:cNvPr id="176" name="直線コネクタ 175"/>
        <xdr:cNvCxnSpPr/>
      </xdr:nvCxnSpPr>
      <xdr:spPr>
        <a:xfrm>
          <a:off x="3797300" y="13026862"/>
          <a:ext cx="8382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127254</xdr:rowOff>
    </xdr:from>
    <xdr:ext cx="469744" cy="259045"/>
    <xdr:sp macro="" textlink="">
      <xdr:nvSpPr>
        <xdr:cNvPr id="177" name="維持補修費平均値テキスト"/>
        <xdr:cNvSpPr txBox="1"/>
      </xdr:nvSpPr>
      <xdr:spPr>
        <a:xfrm>
          <a:off x="4686300" y="12986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148827</xdr:rowOff>
    </xdr:from>
    <xdr:to>
      <xdr:col>6</xdr:col>
      <xdr:colOff>561975</xdr:colOff>
      <xdr:row>76</xdr:row>
      <xdr:rowOff>78977</xdr:rowOff>
    </xdr:to>
    <xdr:sp macro="" textlink="">
      <xdr:nvSpPr>
        <xdr:cNvPr id="178" name="フローチャート : 判断 177"/>
        <xdr:cNvSpPr/>
      </xdr:nvSpPr>
      <xdr:spPr>
        <a:xfrm>
          <a:off x="4584700" y="1300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168112</xdr:rowOff>
    </xdr:from>
    <xdr:to>
      <xdr:col>5</xdr:col>
      <xdr:colOff>358775</xdr:colOff>
      <xdr:row>76</xdr:row>
      <xdr:rowOff>50709</xdr:rowOff>
    </xdr:to>
    <xdr:cxnSp macro="">
      <xdr:nvCxnSpPr>
        <xdr:cNvPr id="179" name="直線コネクタ 178"/>
        <xdr:cNvCxnSpPr/>
      </xdr:nvCxnSpPr>
      <xdr:spPr>
        <a:xfrm flipV="1">
          <a:off x="2908300" y="13026862"/>
          <a:ext cx="889000" cy="5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168094</xdr:rowOff>
    </xdr:from>
    <xdr:to>
      <xdr:col>5</xdr:col>
      <xdr:colOff>409575</xdr:colOff>
      <xdr:row>76</xdr:row>
      <xdr:rowOff>98244</xdr:rowOff>
    </xdr:to>
    <xdr:sp macro="" textlink="">
      <xdr:nvSpPr>
        <xdr:cNvPr id="180" name="フローチャート : 判断 179"/>
        <xdr:cNvSpPr/>
      </xdr:nvSpPr>
      <xdr:spPr>
        <a:xfrm>
          <a:off x="3746500" y="130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89371</xdr:rowOff>
    </xdr:from>
    <xdr:ext cx="469744" cy="259045"/>
    <xdr:sp macro="" textlink="">
      <xdr:nvSpPr>
        <xdr:cNvPr id="181" name="テキスト ボックス 180"/>
        <xdr:cNvSpPr txBox="1"/>
      </xdr:nvSpPr>
      <xdr:spPr>
        <a:xfrm>
          <a:off x="3562427" y="131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14297</xdr:rowOff>
    </xdr:from>
    <xdr:to>
      <xdr:col>4</xdr:col>
      <xdr:colOff>155575</xdr:colOff>
      <xdr:row>76</xdr:row>
      <xdr:rowOff>50709</xdr:rowOff>
    </xdr:to>
    <xdr:cxnSp macro="">
      <xdr:nvCxnSpPr>
        <xdr:cNvPr id="182" name="直線コネクタ 181"/>
        <xdr:cNvCxnSpPr/>
      </xdr:nvCxnSpPr>
      <xdr:spPr>
        <a:xfrm>
          <a:off x="2019300" y="13044497"/>
          <a:ext cx="889000" cy="3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5297</xdr:rowOff>
    </xdr:from>
    <xdr:to>
      <xdr:col>4</xdr:col>
      <xdr:colOff>206375</xdr:colOff>
      <xdr:row>76</xdr:row>
      <xdr:rowOff>106897</xdr:rowOff>
    </xdr:to>
    <xdr:sp macro="" textlink="">
      <xdr:nvSpPr>
        <xdr:cNvPr id="183" name="フローチャート : 判断 182"/>
        <xdr:cNvSpPr/>
      </xdr:nvSpPr>
      <xdr:spPr>
        <a:xfrm>
          <a:off x="2857500" y="130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98024</xdr:rowOff>
    </xdr:from>
    <xdr:ext cx="469744" cy="259045"/>
    <xdr:sp macro="" textlink="">
      <xdr:nvSpPr>
        <xdr:cNvPr id="184" name="テキスト ボックス 183"/>
        <xdr:cNvSpPr txBox="1"/>
      </xdr:nvSpPr>
      <xdr:spPr>
        <a:xfrm>
          <a:off x="2673427" y="1312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14297</xdr:rowOff>
    </xdr:from>
    <xdr:to>
      <xdr:col>2</xdr:col>
      <xdr:colOff>638175</xdr:colOff>
      <xdr:row>76</xdr:row>
      <xdr:rowOff>30299</xdr:rowOff>
    </xdr:to>
    <xdr:cxnSp macro="">
      <xdr:nvCxnSpPr>
        <xdr:cNvPr id="185" name="直線コネクタ 184"/>
        <xdr:cNvCxnSpPr/>
      </xdr:nvCxnSpPr>
      <xdr:spPr>
        <a:xfrm flipV="1">
          <a:off x="1130300" y="13044497"/>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12646</xdr:rowOff>
    </xdr:from>
    <xdr:to>
      <xdr:col>3</xdr:col>
      <xdr:colOff>3175</xdr:colOff>
      <xdr:row>76</xdr:row>
      <xdr:rowOff>114246</xdr:rowOff>
    </xdr:to>
    <xdr:sp macro="" textlink="">
      <xdr:nvSpPr>
        <xdr:cNvPr id="186" name="フローチャート : 判断 185"/>
        <xdr:cNvSpPr/>
      </xdr:nvSpPr>
      <xdr:spPr>
        <a:xfrm>
          <a:off x="1968500" y="1304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105373</xdr:rowOff>
    </xdr:from>
    <xdr:ext cx="469744" cy="259045"/>
    <xdr:sp macro="" textlink="">
      <xdr:nvSpPr>
        <xdr:cNvPr id="187" name="テキスト ボックス 186"/>
        <xdr:cNvSpPr txBox="1"/>
      </xdr:nvSpPr>
      <xdr:spPr>
        <a:xfrm>
          <a:off x="1784427" y="1313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1378</xdr:rowOff>
    </xdr:from>
    <xdr:to>
      <xdr:col>1</xdr:col>
      <xdr:colOff>485775</xdr:colOff>
      <xdr:row>76</xdr:row>
      <xdr:rowOff>102978</xdr:rowOff>
    </xdr:to>
    <xdr:sp macro="" textlink="">
      <xdr:nvSpPr>
        <xdr:cNvPr id="188" name="フローチャート : 判断 187"/>
        <xdr:cNvSpPr/>
      </xdr:nvSpPr>
      <xdr:spPr>
        <a:xfrm>
          <a:off x="1079500" y="1303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94105</xdr:rowOff>
    </xdr:from>
    <xdr:ext cx="469744" cy="259045"/>
    <xdr:sp macro="" textlink="">
      <xdr:nvSpPr>
        <xdr:cNvPr id="189" name="テキスト ボックス 188"/>
        <xdr:cNvSpPr txBox="1"/>
      </xdr:nvSpPr>
      <xdr:spPr>
        <a:xfrm>
          <a:off x="895427" y="1312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129722</xdr:rowOff>
    </xdr:from>
    <xdr:to>
      <xdr:col>6</xdr:col>
      <xdr:colOff>561975</xdr:colOff>
      <xdr:row>76</xdr:row>
      <xdr:rowOff>59872</xdr:rowOff>
    </xdr:to>
    <xdr:sp macro="" textlink="">
      <xdr:nvSpPr>
        <xdr:cNvPr id="195" name="円/楕円 194"/>
        <xdr:cNvSpPr/>
      </xdr:nvSpPr>
      <xdr:spPr>
        <a:xfrm>
          <a:off x="4584700" y="1298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152599</xdr:rowOff>
    </xdr:from>
    <xdr:ext cx="469744" cy="259045"/>
    <xdr:sp macro="" textlink="">
      <xdr:nvSpPr>
        <xdr:cNvPr id="196" name="維持補修費該当値テキスト"/>
        <xdr:cNvSpPr txBox="1"/>
      </xdr:nvSpPr>
      <xdr:spPr>
        <a:xfrm>
          <a:off x="4686300" y="1283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117311</xdr:rowOff>
    </xdr:from>
    <xdr:to>
      <xdr:col>5</xdr:col>
      <xdr:colOff>409575</xdr:colOff>
      <xdr:row>76</xdr:row>
      <xdr:rowOff>47461</xdr:rowOff>
    </xdr:to>
    <xdr:sp macro="" textlink="">
      <xdr:nvSpPr>
        <xdr:cNvPr id="197" name="円/楕円 196"/>
        <xdr:cNvSpPr/>
      </xdr:nvSpPr>
      <xdr:spPr>
        <a:xfrm>
          <a:off x="3746500" y="129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63988</xdr:rowOff>
    </xdr:from>
    <xdr:ext cx="469744" cy="259045"/>
    <xdr:sp macro="" textlink="">
      <xdr:nvSpPr>
        <xdr:cNvPr id="198" name="テキスト ボックス 197"/>
        <xdr:cNvSpPr txBox="1"/>
      </xdr:nvSpPr>
      <xdr:spPr>
        <a:xfrm>
          <a:off x="3562427" y="1275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171359</xdr:rowOff>
    </xdr:from>
    <xdr:to>
      <xdr:col>4</xdr:col>
      <xdr:colOff>206375</xdr:colOff>
      <xdr:row>76</xdr:row>
      <xdr:rowOff>101509</xdr:rowOff>
    </xdr:to>
    <xdr:sp macro="" textlink="">
      <xdr:nvSpPr>
        <xdr:cNvPr id="199" name="円/楕円 198"/>
        <xdr:cNvSpPr/>
      </xdr:nvSpPr>
      <xdr:spPr>
        <a:xfrm>
          <a:off x="2857500" y="1303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118036</xdr:rowOff>
    </xdr:from>
    <xdr:ext cx="469744" cy="259045"/>
    <xdr:sp macro="" textlink="">
      <xdr:nvSpPr>
        <xdr:cNvPr id="200" name="テキスト ボックス 199"/>
        <xdr:cNvSpPr txBox="1"/>
      </xdr:nvSpPr>
      <xdr:spPr>
        <a:xfrm>
          <a:off x="2673427" y="1280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134947</xdr:rowOff>
    </xdr:from>
    <xdr:to>
      <xdr:col>3</xdr:col>
      <xdr:colOff>3175</xdr:colOff>
      <xdr:row>76</xdr:row>
      <xdr:rowOff>65097</xdr:rowOff>
    </xdr:to>
    <xdr:sp macro="" textlink="">
      <xdr:nvSpPr>
        <xdr:cNvPr id="201" name="円/楕円 200"/>
        <xdr:cNvSpPr/>
      </xdr:nvSpPr>
      <xdr:spPr>
        <a:xfrm>
          <a:off x="1968500" y="1299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81624</xdr:rowOff>
    </xdr:from>
    <xdr:ext cx="469744" cy="259045"/>
    <xdr:sp macro="" textlink="">
      <xdr:nvSpPr>
        <xdr:cNvPr id="202" name="テキスト ボックス 201"/>
        <xdr:cNvSpPr txBox="1"/>
      </xdr:nvSpPr>
      <xdr:spPr>
        <a:xfrm>
          <a:off x="1784427" y="127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150949</xdr:rowOff>
    </xdr:from>
    <xdr:to>
      <xdr:col>1</xdr:col>
      <xdr:colOff>485775</xdr:colOff>
      <xdr:row>76</xdr:row>
      <xdr:rowOff>81099</xdr:rowOff>
    </xdr:to>
    <xdr:sp macro="" textlink="">
      <xdr:nvSpPr>
        <xdr:cNvPr id="203" name="円/楕円 202"/>
        <xdr:cNvSpPr/>
      </xdr:nvSpPr>
      <xdr:spPr>
        <a:xfrm>
          <a:off x="1079500" y="1300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97626</xdr:rowOff>
    </xdr:from>
    <xdr:ext cx="469744" cy="259045"/>
    <xdr:sp macro="" textlink="">
      <xdr:nvSpPr>
        <xdr:cNvPr id="204" name="テキスト ボックス 203"/>
        <xdr:cNvSpPr txBox="1"/>
      </xdr:nvSpPr>
      <xdr:spPr>
        <a:xfrm>
          <a:off x="895427" y="1278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62052</xdr:rowOff>
    </xdr:from>
    <xdr:to>
      <xdr:col>6</xdr:col>
      <xdr:colOff>510540</xdr:colOff>
      <xdr:row>97</xdr:row>
      <xdr:rowOff>136519</xdr:rowOff>
    </xdr:to>
    <xdr:cxnSp macro="">
      <xdr:nvCxnSpPr>
        <xdr:cNvPr id="229" name="直線コネクタ 228"/>
        <xdr:cNvCxnSpPr/>
      </xdr:nvCxnSpPr>
      <xdr:spPr>
        <a:xfrm flipV="1">
          <a:off x="4633595" y="15664002"/>
          <a:ext cx="1270" cy="110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140346</xdr:rowOff>
    </xdr:from>
    <xdr:ext cx="534377" cy="259045"/>
    <xdr:sp macro="" textlink="">
      <xdr:nvSpPr>
        <xdr:cNvPr id="230" name="扶助費最小値テキスト"/>
        <xdr:cNvSpPr txBox="1"/>
      </xdr:nvSpPr>
      <xdr:spPr>
        <a:xfrm>
          <a:off x="4686300" y="1677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73,167</a:t>
          </a:r>
          <a:endParaRPr kumimoji="1" lang="ja-JP" altLang="en-US" sz="1000" b="1">
            <a:latin typeface="ＭＳ Ｐゴシック"/>
          </a:endParaRPr>
        </a:p>
      </xdr:txBody>
    </xdr:sp>
    <xdr:clientData/>
  </xdr:oneCellAnchor>
  <xdr:twoCellAnchor>
    <xdr:from>
      <xdr:col>6</xdr:col>
      <xdr:colOff>422275</xdr:colOff>
      <xdr:row>97</xdr:row>
      <xdr:rowOff>136519</xdr:rowOff>
    </xdr:from>
    <xdr:to>
      <xdr:col>6</xdr:col>
      <xdr:colOff>600075</xdr:colOff>
      <xdr:row>97</xdr:row>
      <xdr:rowOff>136519</xdr:rowOff>
    </xdr:to>
    <xdr:cxnSp macro="">
      <xdr:nvCxnSpPr>
        <xdr:cNvPr id="231" name="直線コネクタ 230"/>
        <xdr:cNvCxnSpPr/>
      </xdr:nvCxnSpPr>
      <xdr:spPr>
        <a:xfrm>
          <a:off x="4546600" y="1676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8729</xdr:rowOff>
    </xdr:from>
    <xdr:ext cx="599010" cy="259045"/>
    <xdr:sp macro="" textlink="">
      <xdr:nvSpPr>
        <xdr:cNvPr id="232" name="扶助費最大値テキスト"/>
        <xdr:cNvSpPr txBox="1"/>
      </xdr:nvSpPr>
      <xdr:spPr>
        <a:xfrm>
          <a:off x="4686300" y="1543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131,076</a:t>
          </a:r>
          <a:endParaRPr kumimoji="1" lang="ja-JP" altLang="en-US" sz="1000" b="1">
            <a:latin typeface="ＭＳ Ｐゴシック"/>
          </a:endParaRPr>
        </a:p>
      </xdr:txBody>
    </xdr:sp>
    <xdr:clientData/>
  </xdr:oneCellAnchor>
  <xdr:twoCellAnchor>
    <xdr:from>
      <xdr:col>6</xdr:col>
      <xdr:colOff>422275</xdr:colOff>
      <xdr:row>91</xdr:row>
      <xdr:rowOff>62052</xdr:rowOff>
    </xdr:from>
    <xdr:to>
      <xdr:col>6</xdr:col>
      <xdr:colOff>600075</xdr:colOff>
      <xdr:row>91</xdr:row>
      <xdr:rowOff>62052</xdr:rowOff>
    </xdr:to>
    <xdr:cxnSp macro="">
      <xdr:nvCxnSpPr>
        <xdr:cNvPr id="233" name="直線コネクタ 232"/>
        <xdr:cNvCxnSpPr/>
      </xdr:nvCxnSpPr>
      <xdr:spPr>
        <a:xfrm>
          <a:off x="4546600" y="1566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62376</xdr:rowOff>
    </xdr:from>
    <xdr:to>
      <xdr:col>6</xdr:col>
      <xdr:colOff>511175</xdr:colOff>
      <xdr:row>94</xdr:row>
      <xdr:rowOff>27152</xdr:rowOff>
    </xdr:to>
    <xdr:cxnSp macro="">
      <xdr:nvCxnSpPr>
        <xdr:cNvPr id="234" name="直線コネクタ 233"/>
        <xdr:cNvCxnSpPr/>
      </xdr:nvCxnSpPr>
      <xdr:spPr>
        <a:xfrm flipV="1">
          <a:off x="3797300" y="16007226"/>
          <a:ext cx="838200" cy="13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85901</xdr:rowOff>
    </xdr:from>
    <xdr:ext cx="534377" cy="259045"/>
    <xdr:sp macro="" textlink="">
      <xdr:nvSpPr>
        <xdr:cNvPr id="235" name="扶助費平均値テキスト"/>
        <xdr:cNvSpPr txBox="1"/>
      </xdr:nvSpPr>
      <xdr:spPr>
        <a:xfrm>
          <a:off x="4686300" y="16202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99,025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107474</xdr:rowOff>
    </xdr:from>
    <xdr:to>
      <xdr:col>6</xdr:col>
      <xdr:colOff>561975</xdr:colOff>
      <xdr:row>95</xdr:row>
      <xdr:rowOff>37624</xdr:rowOff>
    </xdr:to>
    <xdr:sp macro="" textlink="">
      <xdr:nvSpPr>
        <xdr:cNvPr id="236" name="フローチャート : 判断 235"/>
        <xdr:cNvSpPr/>
      </xdr:nvSpPr>
      <xdr:spPr>
        <a:xfrm>
          <a:off x="4584700" y="162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27152</xdr:rowOff>
    </xdr:from>
    <xdr:to>
      <xdr:col>5</xdr:col>
      <xdr:colOff>358775</xdr:colOff>
      <xdr:row>95</xdr:row>
      <xdr:rowOff>3569</xdr:rowOff>
    </xdr:to>
    <xdr:cxnSp macro="">
      <xdr:nvCxnSpPr>
        <xdr:cNvPr id="237" name="直線コネクタ 236"/>
        <xdr:cNvCxnSpPr/>
      </xdr:nvCxnSpPr>
      <xdr:spPr>
        <a:xfrm flipV="1">
          <a:off x="2908300" y="16143452"/>
          <a:ext cx="889000" cy="14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148737</xdr:rowOff>
    </xdr:from>
    <xdr:to>
      <xdr:col>5</xdr:col>
      <xdr:colOff>409575</xdr:colOff>
      <xdr:row>96</xdr:row>
      <xdr:rowOff>78887</xdr:rowOff>
    </xdr:to>
    <xdr:sp macro="" textlink="">
      <xdr:nvSpPr>
        <xdr:cNvPr id="238" name="フローチャート : 判断 237"/>
        <xdr:cNvSpPr/>
      </xdr:nvSpPr>
      <xdr:spPr>
        <a:xfrm>
          <a:off x="3746500" y="1643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70014</xdr:rowOff>
    </xdr:from>
    <xdr:ext cx="534377" cy="259045"/>
    <xdr:sp macro="" textlink="">
      <xdr:nvSpPr>
        <xdr:cNvPr id="239" name="テキスト ボックス 238"/>
        <xdr:cNvSpPr txBox="1"/>
      </xdr:nvSpPr>
      <xdr:spPr>
        <a:xfrm>
          <a:off x="3530111" y="1652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3569</xdr:rowOff>
    </xdr:from>
    <xdr:to>
      <xdr:col>4</xdr:col>
      <xdr:colOff>155575</xdr:colOff>
      <xdr:row>95</xdr:row>
      <xdr:rowOff>17799</xdr:rowOff>
    </xdr:to>
    <xdr:cxnSp macro="">
      <xdr:nvCxnSpPr>
        <xdr:cNvPr id="240" name="直線コネクタ 239"/>
        <xdr:cNvCxnSpPr/>
      </xdr:nvCxnSpPr>
      <xdr:spPr>
        <a:xfrm flipV="1">
          <a:off x="2019300" y="16291319"/>
          <a:ext cx="889000" cy="1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77584</xdr:rowOff>
    </xdr:from>
    <xdr:to>
      <xdr:col>4</xdr:col>
      <xdr:colOff>206375</xdr:colOff>
      <xdr:row>97</xdr:row>
      <xdr:rowOff>7734</xdr:rowOff>
    </xdr:to>
    <xdr:sp macro="" textlink="">
      <xdr:nvSpPr>
        <xdr:cNvPr id="241" name="フローチャート : 判断 240"/>
        <xdr:cNvSpPr/>
      </xdr:nvSpPr>
      <xdr:spPr>
        <a:xfrm>
          <a:off x="2857500" y="165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170311</xdr:rowOff>
    </xdr:from>
    <xdr:ext cx="534377" cy="259045"/>
    <xdr:sp macro="" textlink="">
      <xdr:nvSpPr>
        <xdr:cNvPr id="242" name="テキスト ボックス 241"/>
        <xdr:cNvSpPr txBox="1"/>
      </xdr:nvSpPr>
      <xdr:spPr>
        <a:xfrm>
          <a:off x="2641111" y="1662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17799</xdr:rowOff>
    </xdr:from>
    <xdr:to>
      <xdr:col>2</xdr:col>
      <xdr:colOff>638175</xdr:colOff>
      <xdr:row>95</xdr:row>
      <xdr:rowOff>64433</xdr:rowOff>
    </xdr:to>
    <xdr:cxnSp macro="">
      <xdr:nvCxnSpPr>
        <xdr:cNvPr id="243" name="直線コネクタ 242"/>
        <xdr:cNvCxnSpPr/>
      </xdr:nvCxnSpPr>
      <xdr:spPr>
        <a:xfrm flipV="1">
          <a:off x="1130300" y="16305549"/>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79966</xdr:rowOff>
    </xdr:from>
    <xdr:to>
      <xdr:col>3</xdr:col>
      <xdr:colOff>3175</xdr:colOff>
      <xdr:row>97</xdr:row>
      <xdr:rowOff>10116</xdr:rowOff>
    </xdr:to>
    <xdr:sp macro="" textlink="">
      <xdr:nvSpPr>
        <xdr:cNvPr id="244" name="フローチャート : 判断 243"/>
        <xdr:cNvSpPr/>
      </xdr:nvSpPr>
      <xdr:spPr>
        <a:xfrm>
          <a:off x="1968500" y="1653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1243</xdr:rowOff>
    </xdr:from>
    <xdr:ext cx="534377" cy="259045"/>
    <xdr:sp macro="" textlink="">
      <xdr:nvSpPr>
        <xdr:cNvPr id="245" name="テキスト ボックス 244"/>
        <xdr:cNvSpPr txBox="1"/>
      </xdr:nvSpPr>
      <xdr:spPr>
        <a:xfrm>
          <a:off x="1752111" y="1663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60686</xdr:rowOff>
    </xdr:from>
    <xdr:to>
      <xdr:col>1</xdr:col>
      <xdr:colOff>485775</xdr:colOff>
      <xdr:row>96</xdr:row>
      <xdr:rowOff>162286</xdr:rowOff>
    </xdr:to>
    <xdr:sp macro="" textlink="">
      <xdr:nvSpPr>
        <xdr:cNvPr id="246" name="フローチャート : 判断 245"/>
        <xdr:cNvSpPr/>
      </xdr:nvSpPr>
      <xdr:spPr>
        <a:xfrm>
          <a:off x="1079500" y="165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153413</xdr:rowOff>
    </xdr:from>
    <xdr:ext cx="534377" cy="259045"/>
    <xdr:sp macro="" textlink="">
      <xdr:nvSpPr>
        <xdr:cNvPr id="247" name="テキスト ボックス 246"/>
        <xdr:cNvSpPr txBox="1"/>
      </xdr:nvSpPr>
      <xdr:spPr>
        <a:xfrm>
          <a:off x="863111" y="1661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11576</xdr:rowOff>
    </xdr:from>
    <xdr:to>
      <xdr:col>6</xdr:col>
      <xdr:colOff>561975</xdr:colOff>
      <xdr:row>93</xdr:row>
      <xdr:rowOff>113176</xdr:rowOff>
    </xdr:to>
    <xdr:sp macro="" textlink="">
      <xdr:nvSpPr>
        <xdr:cNvPr id="253" name="円/楕円 252"/>
        <xdr:cNvSpPr/>
      </xdr:nvSpPr>
      <xdr:spPr>
        <a:xfrm>
          <a:off x="4584700" y="1595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34453</xdr:rowOff>
    </xdr:from>
    <xdr:ext cx="599010" cy="259045"/>
    <xdr:sp macro="" textlink="">
      <xdr:nvSpPr>
        <xdr:cNvPr id="254" name="扶助費該当値テキスト"/>
        <xdr:cNvSpPr txBox="1"/>
      </xdr:nvSpPr>
      <xdr:spPr>
        <a:xfrm>
          <a:off x="4686300" y="15807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113,059</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147802</xdr:rowOff>
    </xdr:from>
    <xdr:to>
      <xdr:col>5</xdr:col>
      <xdr:colOff>409575</xdr:colOff>
      <xdr:row>94</xdr:row>
      <xdr:rowOff>77952</xdr:rowOff>
    </xdr:to>
    <xdr:sp macro="" textlink="">
      <xdr:nvSpPr>
        <xdr:cNvPr id="255" name="円/楕円 254"/>
        <xdr:cNvSpPr/>
      </xdr:nvSpPr>
      <xdr:spPr>
        <a:xfrm>
          <a:off x="3746500" y="1609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94479</xdr:rowOff>
    </xdr:from>
    <xdr:ext cx="599010" cy="259045"/>
    <xdr:sp macro="" textlink="">
      <xdr:nvSpPr>
        <xdr:cNvPr id="256" name="テキスト ボックス 255"/>
        <xdr:cNvSpPr txBox="1"/>
      </xdr:nvSpPr>
      <xdr:spPr>
        <a:xfrm>
          <a:off x="3497794" y="1586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105,908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124219</xdr:rowOff>
    </xdr:from>
    <xdr:to>
      <xdr:col>4</xdr:col>
      <xdr:colOff>206375</xdr:colOff>
      <xdr:row>95</xdr:row>
      <xdr:rowOff>54369</xdr:rowOff>
    </xdr:to>
    <xdr:sp macro="" textlink="">
      <xdr:nvSpPr>
        <xdr:cNvPr id="257" name="円/楕円 256"/>
        <xdr:cNvSpPr/>
      </xdr:nvSpPr>
      <xdr:spPr>
        <a:xfrm>
          <a:off x="2857500" y="1624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70896</xdr:rowOff>
    </xdr:from>
    <xdr:ext cx="534377" cy="259045"/>
    <xdr:sp macro="" textlink="">
      <xdr:nvSpPr>
        <xdr:cNvPr id="258" name="テキスト ボックス 257"/>
        <xdr:cNvSpPr txBox="1"/>
      </xdr:nvSpPr>
      <xdr:spPr>
        <a:xfrm>
          <a:off x="2641111" y="1601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98,146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138449</xdr:rowOff>
    </xdr:from>
    <xdr:to>
      <xdr:col>3</xdr:col>
      <xdr:colOff>3175</xdr:colOff>
      <xdr:row>95</xdr:row>
      <xdr:rowOff>68599</xdr:rowOff>
    </xdr:to>
    <xdr:sp macro="" textlink="">
      <xdr:nvSpPr>
        <xdr:cNvPr id="259" name="円/楕円 258"/>
        <xdr:cNvSpPr/>
      </xdr:nvSpPr>
      <xdr:spPr>
        <a:xfrm>
          <a:off x="1968500" y="1625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85126</xdr:rowOff>
    </xdr:from>
    <xdr:ext cx="534377" cy="259045"/>
    <xdr:sp macro="" textlink="">
      <xdr:nvSpPr>
        <xdr:cNvPr id="260" name="テキスト ボックス 259"/>
        <xdr:cNvSpPr txBox="1"/>
      </xdr:nvSpPr>
      <xdr:spPr>
        <a:xfrm>
          <a:off x="1752111" y="1602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97,399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13633</xdr:rowOff>
    </xdr:from>
    <xdr:to>
      <xdr:col>1</xdr:col>
      <xdr:colOff>485775</xdr:colOff>
      <xdr:row>95</xdr:row>
      <xdr:rowOff>115233</xdr:rowOff>
    </xdr:to>
    <xdr:sp macro="" textlink="">
      <xdr:nvSpPr>
        <xdr:cNvPr id="261" name="円/楕円 260"/>
        <xdr:cNvSpPr/>
      </xdr:nvSpPr>
      <xdr:spPr>
        <a:xfrm>
          <a:off x="1079500" y="163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131760</xdr:rowOff>
    </xdr:from>
    <xdr:ext cx="534377" cy="259045"/>
    <xdr:sp macro="" textlink="">
      <xdr:nvSpPr>
        <xdr:cNvPr id="262" name="テキスト ボックス 261"/>
        <xdr:cNvSpPr txBox="1"/>
      </xdr:nvSpPr>
      <xdr:spPr>
        <a:xfrm>
          <a:off x="863111" y="1607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147081</xdr:rowOff>
    </xdr:from>
    <xdr:to>
      <xdr:col>15</xdr:col>
      <xdr:colOff>180340</xdr:colOff>
      <xdr:row>38</xdr:row>
      <xdr:rowOff>101753</xdr:rowOff>
    </xdr:to>
    <xdr:cxnSp macro="">
      <xdr:nvCxnSpPr>
        <xdr:cNvPr id="289" name="直線コネクタ 288"/>
        <xdr:cNvCxnSpPr/>
      </xdr:nvCxnSpPr>
      <xdr:spPr>
        <a:xfrm flipV="1">
          <a:off x="10475595" y="5290581"/>
          <a:ext cx="1270" cy="132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105580</xdr:rowOff>
    </xdr:from>
    <xdr:ext cx="534377" cy="259045"/>
    <xdr:sp macro="" textlink="">
      <xdr:nvSpPr>
        <xdr:cNvPr id="290" name="補助費等最小値テキスト"/>
        <xdr:cNvSpPr txBox="1"/>
      </xdr:nvSpPr>
      <xdr:spPr>
        <a:xfrm>
          <a:off x="10528300" y="662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15,162</a:t>
          </a:r>
          <a:endParaRPr kumimoji="1" lang="ja-JP" altLang="en-US" sz="1000" b="1">
            <a:latin typeface="ＭＳ Ｐゴシック"/>
          </a:endParaRPr>
        </a:p>
      </xdr:txBody>
    </xdr:sp>
    <xdr:clientData/>
  </xdr:oneCellAnchor>
  <xdr:twoCellAnchor>
    <xdr:from>
      <xdr:col>15</xdr:col>
      <xdr:colOff>92075</xdr:colOff>
      <xdr:row>38</xdr:row>
      <xdr:rowOff>101753</xdr:rowOff>
    </xdr:from>
    <xdr:to>
      <xdr:col>15</xdr:col>
      <xdr:colOff>269875</xdr:colOff>
      <xdr:row>38</xdr:row>
      <xdr:rowOff>101753</xdr:rowOff>
    </xdr:to>
    <xdr:cxnSp macro="">
      <xdr:nvCxnSpPr>
        <xdr:cNvPr id="291" name="直線コネクタ 290"/>
        <xdr:cNvCxnSpPr/>
      </xdr:nvCxnSpPr>
      <xdr:spPr>
        <a:xfrm>
          <a:off x="10388600" y="661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93758</xdr:rowOff>
    </xdr:from>
    <xdr:ext cx="534377" cy="259045"/>
    <xdr:sp macro="" textlink="">
      <xdr:nvSpPr>
        <xdr:cNvPr id="292" name="補助費等最大値テキスト"/>
        <xdr:cNvSpPr txBox="1"/>
      </xdr:nvSpPr>
      <xdr:spPr>
        <a:xfrm>
          <a:off x="10528300" y="506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15</xdr:col>
      <xdr:colOff>92075</xdr:colOff>
      <xdr:row>30</xdr:row>
      <xdr:rowOff>147081</xdr:rowOff>
    </xdr:from>
    <xdr:to>
      <xdr:col>15</xdr:col>
      <xdr:colOff>269875</xdr:colOff>
      <xdr:row>30</xdr:row>
      <xdr:rowOff>147081</xdr:rowOff>
    </xdr:to>
    <xdr:cxnSp macro="">
      <xdr:nvCxnSpPr>
        <xdr:cNvPr id="293" name="直線コネクタ 292"/>
        <xdr:cNvCxnSpPr/>
      </xdr:nvCxnSpPr>
      <xdr:spPr>
        <a:xfrm>
          <a:off x="10388600" y="529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15015</xdr:rowOff>
    </xdr:from>
    <xdr:to>
      <xdr:col>15</xdr:col>
      <xdr:colOff>180975</xdr:colOff>
      <xdr:row>38</xdr:row>
      <xdr:rowOff>126735</xdr:rowOff>
    </xdr:to>
    <xdr:cxnSp macro="">
      <xdr:nvCxnSpPr>
        <xdr:cNvPr id="294" name="直線コネクタ 293"/>
        <xdr:cNvCxnSpPr/>
      </xdr:nvCxnSpPr>
      <xdr:spPr>
        <a:xfrm flipV="1">
          <a:off x="9639300" y="6530115"/>
          <a:ext cx="838200" cy="1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167947</xdr:rowOff>
    </xdr:from>
    <xdr:ext cx="534377" cy="259045"/>
    <xdr:sp macro="" textlink="">
      <xdr:nvSpPr>
        <xdr:cNvPr id="295" name="補助費等平均値テキスト"/>
        <xdr:cNvSpPr txBox="1"/>
      </xdr:nvSpPr>
      <xdr:spPr>
        <a:xfrm>
          <a:off x="10528300" y="5825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145070</xdr:rowOff>
    </xdr:from>
    <xdr:to>
      <xdr:col>15</xdr:col>
      <xdr:colOff>231775</xdr:colOff>
      <xdr:row>35</xdr:row>
      <xdr:rowOff>75220</xdr:rowOff>
    </xdr:to>
    <xdr:sp macro="" textlink="">
      <xdr:nvSpPr>
        <xdr:cNvPr id="296" name="フローチャート : 判断 295"/>
        <xdr:cNvSpPr/>
      </xdr:nvSpPr>
      <xdr:spPr>
        <a:xfrm>
          <a:off x="10426700" y="59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126735</xdr:rowOff>
    </xdr:from>
    <xdr:to>
      <xdr:col>14</xdr:col>
      <xdr:colOff>28575</xdr:colOff>
      <xdr:row>38</xdr:row>
      <xdr:rowOff>164552</xdr:rowOff>
    </xdr:to>
    <xdr:cxnSp macro="">
      <xdr:nvCxnSpPr>
        <xdr:cNvPr id="297" name="直線コネクタ 296"/>
        <xdr:cNvCxnSpPr/>
      </xdr:nvCxnSpPr>
      <xdr:spPr>
        <a:xfrm flipV="1">
          <a:off x="8750300" y="6641835"/>
          <a:ext cx="889000" cy="3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3175</xdr:rowOff>
    </xdr:from>
    <xdr:to>
      <xdr:col>14</xdr:col>
      <xdr:colOff>79375</xdr:colOff>
      <xdr:row>36</xdr:row>
      <xdr:rowOff>104775</xdr:rowOff>
    </xdr:to>
    <xdr:sp macro="" textlink="">
      <xdr:nvSpPr>
        <xdr:cNvPr id="298" name="フローチャート : 判断 297"/>
        <xdr:cNvSpPr/>
      </xdr:nvSpPr>
      <xdr:spPr>
        <a:xfrm>
          <a:off x="95885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121302</xdr:rowOff>
    </xdr:from>
    <xdr:ext cx="534377" cy="259045"/>
    <xdr:sp macro="" textlink="">
      <xdr:nvSpPr>
        <xdr:cNvPr id="299" name="テキスト ボックス 298"/>
        <xdr:cNvSpPr txBox="1"/>
      </xdr:nvSpPr>
      <xdr:spPr>
        <a:xfrm>
          <a:off x="9372111" y="595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164552</xdr:rowOff>
    </xdr:from>
    <xdr:to>
      <xdr:col>12</xdr:col>
      <xdr:colOff>511175</xdr:colOff>
      <xdr:row>39</xdr:row>
      <xdr:rowOff>33107</xdr:rowOff>
    </xdr:to>
    <xdr:cxnSp macro="">
      <xdr:nvCxnSpPr>
        <xdr:cNvPr id="300" name="直線コネクタ 299"/>
        <xdr:cNvCxnSpPr/>
      </xdr:nvCxnSpPr>
      <xdr:spPr>
        <a:xfrm flipV="1">
          <a:off x="7861300" y="6679652"/>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130766</xdr:rowOff>
    </xdr:from>
    <xdr:to>
      <xdr:col>12</xdr:col>
      <xdr:colOff>561975</xdr:colOff>
      <xdr:row>35</xdr:row>
      <xdr:rowOff>60916</xdr:rowOff>
    </xdr:to>
    <xdr:sp macro="" textlink="">
      <xdr:nvSpPr>
        <xdr:cNvPr id="301" name="フローチャート : 判断 300"/>
        <xdr:cNvSpPr/>
      </xdr:nvSpPr>
      <xdr:spPr>
        <a:xfrm>
          <a:off x="8699500" y="596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77443</xdr:rowOff>
    </xdr:from>
    <xdr:ext cx="534377" cy="259045"/>
    <xdr:sp macro="" textlink="">
      <xdr:nvSpPr>
        <xdr:cNvPr id="302" name="テキスト ボックス 301"/>
        <xdr:cNvSpPr txBox="1"/>
      </xdr:nvSpPr>
      <xdr:spPr>
        <a:xfrm>
          <a:off x="8483111" y="573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35263</xdr:rowOff>
    </xdr:from>
    <xdr:to>
      <xdr:col>11</xdr:col>
      <xdr:colOff>307975</xdr:colOff>
      <xdr:row>39</xdr:row>
      <xdr:rowOff>33107</xdr:rowOff>
    </xdr:to>
    <xdr:cxnSp macro="">
      <xdr:nvCxnSpPr>
        <xdr:cNvPr id="303" name="直線コネクタ 302"/>
        <xdr:cNvCxnSpPr/>
      </xdr:nvCxnSpPr>
      <xdr:spPr>
        <a:xfrm>
          <a:off x="6972300" y="6036013"/>
          <a:ext cx="889000" cy="68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8270</xdr:rowOff>
    </xdr:from>
    <xdr:to>
      <xdr:col>11</xdr:col>
      <xdr:colOff>358775</xdr:colOff>
      <xdr:row>35</xdr:row>
      <xdr:rowOff>109870</xdr:rowOff>
    </xdr:to>
    <xdr:sp macro="" textlink="">
      <xdr:nvSpPr>
        <xdr:cNvPr id="304" name="フローチャート : 判断 303"/>
        <xdr:cNvSpPr/>
      </xdr:nvSpPr>
      <xdr:spPr>
        <a:xfrm>
          <a:off x="7810500" y="600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126397</xdr:rowOff>
    </xdr:from>
    <xdr:ext cx="534377" cy="259045"/>
    <xdr:sp macro="" textlink="">
      <xdr:nvSpPr>
        <xdr:cNvPr id="305" name="テキスト ボックス 304"/>
        <xdr:cNvSpPr txBox="1"/>
      </xdr:nvSpPr>
      <xdr:spPr>
        <a:xfrm>
          <a:off x="7594111" y="578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90990</xdr:rowOff>
    </xdr:from>
    <xdr:to>
      <xdr:col>10</xdr:col>
      <xdr:colOff>155575</xdr:colOff>
      <xdr:row>36</xdr:row>
      <xdr:rowOff>21140</xdr:rowOff>
    </xdr:to>
    <xdr:sp macro="" textlink="">
      <xdr:nvSpPr>
        <xdr:cNvPr id="306" name="フローチャート : 判断 305"/>
        <xdr:cNvSpPr/>
      </xdr:nvSpPr>
      <xdr:spPr>
        <a:xfrm>
          <a:off x="6921500" y="609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12267</xdr:rowOff>
    </xdr:from>
    <xdr:ext cx="534377" cy="259045"/>
    <xdr:sp macro="" textlink="">
      <xdr:nvSpPr>
        <xdr:cNvPr id="307" name="テキスト ボックス 306"/>
        <xdr:cNvSpPr txBox="1"/>
      </xdr:nvSpPr>
      <xdr:spPr>
        <a:xfrm>
          <a:off x="6705111" y="618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135665</xdr:rowOff>
    </xdr:from>
    <xdr:to>
      <xdr:col>15</xdr:col>
      <xdr:colOff>231775</xdr:colOff>
      <xdr:row>38</xdr:row>
      <xdr:rowOff>65815</xdr:rowOff>
    </xdr:to>
    <xdr:sp macro="" textlink="">
      <xdr:nvSpPr>
        <xdr:cNvPr id="313" name="円/楕円 312"/>
        <xdr:cNvSpPr/>
      </xdr:nvSpPr>
      <xdr:spPr>
        <a:xfrm>
          <a:off x="10426700" y="647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50592</xdr:rowOff>
    </xdr:from>
    <xdr:ext cx="534377" cy="259045"/>
    <xdr:sp macro="" textlink="">
      <xdr:nvSpPr>
        <xdr:cNvPr id="314" name="補助費等該当値テキスト"/>
        <xdr:cNvSpPr txBox="1"/>
      </xdr:nvSpPr>
      <xdr:spPr>
        <a:xfrm>
          <a:off x="10528300" y="639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17,818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75935</xdr:rowOff>
    </xdr:from>
    <xdr:to>
      <xdr:col>14</xdr:col>
      <xdr:colOff>79375</xdr:colOff>
      <xdr:row>39</xdr:row>
      <xdr:rowOff>6085</xdr:rowOff>
    </xdr:to>
    <xdr:sp macro="" textlink="">
      <xdr:nvSpPr>
        <xdr:cNvPr id="315" name="円/楕円 314"/>
        <xdr:cNvSpPr/>
      </xdr:nvSpPr>
      <xdr:spPr>
        <a:xfrm>
          <a:off x="9588500" y="659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168662</xdr:rowOff>
    </xdr:from>
    <xdr:ext cx="534377" cy="259045"/>
    <xdr:sp macro="" textlink="">
      <xdr:nvSpPr>
        <xdr:cNvPr id="316" name="テキスト ボックス 315"/>
        <xdr:cNvSpPr txBox="1"/>
      </xdr:nvSpPr>
      <xdr:spPr>
        <a:xfrm>
          <a:off x="9372111" y="668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113752</xdr:rowOff>
    </xdr:from>
    <xdr:to>
      <xdr:col>12</xdr:col>
      <xdr:colOff>561975</xdr:colOff>
      <xdr:row>39</xdr:row>
      <xdr:rowOff>43902</xdr:rowOff>
    </xdr:to>
    <xdr:sp macro="" textlink="">
      <xdr:nvSpPr>
        <xdr:cNvPr id="317" name="円/楕円 316"/>
        <xdr:cNvSpPr/>
      </xdr:nvSpPr>
      <xdr:spPr>
        <a:xfrm>
          <a:off x="8699500" y="662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35029</xdr:rowOff>
    </xdr:from>
    <xdr:ext cx="534377" cy="259045"/>
    <xdr:sp macro="" textlink="">
      <xdr:nvSpPr>
        <xdr:cNvPr id="318" name="テキスト ボックス 317"/>
        <xdr:cNvSpPr txBox="1"/>
      </xdr:nvSpPr>
      <xdr:spPr>
        <a:xfrm>
          <a:off x="8483111" y="672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153757</xdr:rowOff>
    </xdr:from>
    <xdr:to>
      <xdr:col>11</xdr:col>
      <xdr:colOff>358775</xdr:colOff>
      <xdr:row>39</xdr:row>
      <xdr:rowOff>83907</xdr:rowOff>
    </xdr:to>
    <xdr:sp macro="" textlink="">
      <xdr:nvSpPr>
        <xdr:cNvPr id="319" name="円/楕円 318"/>
        <xdr:cNvSpPr/>
      </xdr:nvSpPr>
      <xdr:spPr>
        <a:xfrm>
          <a:off x="7810500" y="66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75034</xdr:rowOff>
    </xdr:from>
    <xdr:ext cx="534377" cy="259045"/>
    <xdr:sp macro="" textlink="">
      <xdr:nvSpPr>
        <xdr:cNvPr id="320" name="テキスト ボックス 319"/>
        <xdr:cNvSpPr txBox="1"/>
      </xdr:nvSpPr>
      <xdr:spPr>
        <a:xfrm>
          <a:off x="7594111" y="676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155913</xdr:rowOff>
    </xdr:from>
    <xdr:to>
      <xdr:col>10</xdr:col>
      <xdr:colOff>155575</xdr:colOff>
      <xdr:row>35</xdr:row>
      <xdr:rowOff>86063</xdr:rowOff>
    </xdr:to>
    <xdr:sp macro="" textlink="">
      <xdr:nvSpPr>
        <xdr:cNvPr id="321" name="円/楕円 320"/>
        <xdr:cNvSpPr/>
      </xdr:nvSpPr>
      <xdr:spPr>
        <a:xfrm>
          <a:off x="6921500" y="598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102590</xdr:rowOff>
    </xdr:from>
    <xdr:ext cx="534377" cy="259045"/>
    <xdr:sp macro="" textlink="">
      <xdr:nvSpPr>
        <xdr:cNvPr id="322" name="テキスト ボックス 321"/>
        <xdr:cNvSpPr txBox="1"/>
      </xdr:nvSpPr>
      <xdr:spPr>
        <a:xfrm>
          <a:off x="6705111" y="576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5" name="テキスト ボックス 334"/>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23819</xdr:rowOff>
    </xdr:from>
    <xdr:to>
      <xdr:col>15</xdr:col>
      <xdr:colOff>180340</xdr:colOff>
      <xdr:row>59</xdr:row>
      <xdr:rowOff>46203</xdr:rowOff>
    </xdr:to>
    <xdr:cxnSp macro="">
      <xdr:nvCxnSpPr>
        <xdr:cNvPr id="347" name="直線コネクタ 346"/>
        <xdr:cNvCxnSpPr/>
      </xdr:nvCxnSpPr>
      <xdr:spPr>
        <a:xfrm flipV="1">
          <a:off x="10475595" y="8939219"/>
          <a:ext cx="1270" cy="1222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50030</xdr:rowOff>
    </xdr:from>
    <xdr:ext cx="534377" cy="259045"/>
    <xdr:sp macro="" textlink="">
      <xdr:nvSpPr>
        <xdr:cNvPr id="348" name="普通建設事業費最小値テキスト"/>
        <xdr:cNvSpPr txBox="1"/>
      </xdr:nvSpPr>
      <xdr:spPr>
        <a:xfrm>
          <a:off x="10528300" y="1016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19,908</a:t>
          </a:r>
          <a:endParaRPr kumimoji="1" lang="ja-JP" altLang="en-US" sz="1000" b="1">
            <a:latin typeface="ＭＳ Ｐゴシック"/>
          </a:endParaRPr>
        </a:p>
      </xdr:txBody>
    </xdr:sp>
    <xdr:clientData/>
  </xdr:oneCellAnchor>
  <xdr:twoCellAnchor>
    <xdr:from>
      <xdr:col>15</xdr:col>
      <xdr:colOff>92075</xdr:colOff>
      <xdr:row>59</xdr:row>
      <xdr:rowOff>46203</xdr:rowOff>
    </xdr:from>
    <xdr:to>
      <xdr:col>15</xdr:col>
      <xdr:colOff>269875</xdr:colOff>
      <xdr:row>59</xdr:row>
      <xdr:rowOff>46203</xdr:rowOff>
    </xdr:to>
    <xdr:cxnSp macro="">
      <xdr:nvCxnSpPr>
        <xdr:cNvPr id="349" name="直線コネクタ 348"/>
        <xdr:cNvCxnSpPr/>
      </xdr:nvCxnSpPr>
      <xdr:spPr>
        <a:xfrm>
          <a:off x="10388600" y="10161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141946</xdr:rowOff>
    </xdr:from>
    <xdr:ext cx="534377" cy="259045"/>
    <xdr:sp macro="" textlink="">
      <xdr:nvSpPr>
        <xdr:cNvPr id="350" name="普通建設事業費最大値テキスト"/>
        <xdr:cNvSpPr txBox="1"/>
      </xdr:nvSpPr>
      <xdr:spPr>
        <a:xfrm>
          <a:off x="10528300" y="871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84,083</a:t>
          </a:r>
          <a:endParaRPr kumimoji="1" lang="ja-JP" altLang="en-US" sz="1000" b="1">
            <a:latin typeface="ＭＳ Ｐゴシック"/>
          </a:endParaRPr>
        </a:p>
      </xdr:txBody>
    </xdr:sp>
    <xdr:clientData/>
  </xdr:oneCellAnchor>
  <xdr:twoCellAnchor>
    <xdr:from>
      <xdr:col>15</xdr:col>
      <xdr:colOff>92075</xdr:colOff>
      <xdr:row>52</xdr:row>
      <xdr:rowOff>23819</xdr:rowOff>
    </xdr:from>
    <xdr:to>
      <xdr:col>15</xdr:col>
      <xdr:colOff>269875</xdr:colOff>
      <xdr:row>52</xdr:row>
      <xdr:rowOff>23819</xdr:rowOff>
    </xdr:to>
    <xdr:cxnSp macro="">
      <xdr:nvCxnSpPr>
        <xdr:cNvPr id="351" name="直線コネクタ 350"/>
        <xdr:cNvCxnSpPr/>
      </xdr:nvCxnSpPr>
      <xdr:spPr>
        <a:xfrm>
          <a:off x="10388600" y="893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49270</xdr:rowOff>
    </xdr:from>
    <xdr:to>
      <xdr:col>15</xdr:col>
      <xdr:colOff>180975</xdr:colOff>
      <xdr:row>55</xdr:row>
      <xdr:rowOff>169628</xdr:rowOff>
    </xdr:to>
    <xdr:cxnSp macro="">
      <xdr:nvCxnSpPr>
        <xdr:cNvPr id="352" name="直線コネクタ 351"/>
        <xdr:cNvCxnSpPr/>
      </xdr:nvCxnSpPr>
      <xdr:spPr>
        <a:xfrm>
          <a:off x="9639300" y="8793220"/>
          <a:ext cx="838200" cy="80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38143</xdr:rowOff>
    </xdr:from>
    <xdr:ext cx="534377" cy="259045"/>
    <xdr:sp macro="" textlink="">
      <xdr:nvSpPr>
        <xdr:cNvPr id="353" name="普通建設事業費平均値テキスト"/>
        <xdr:cNvSpPr txBox="1"/>
      </xdr:nvSpPr>
      <xdr:spPr>
        <a:xfrm>
          <a:off x="10528300" y="96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59716</xdr:rowOff>
    </xdr:from>
    <xdr:to>
      <xdr:col>15</xdr:col>
      <xdr:colOff>231775</xdr:colOff>
      <xdr:row>56</xdr:row>
      <xdr:rowOff>161316</xdr:rowOff>
    </xdr:to>
    <xdr:sp macro="" textlink="">
      <xdr:nvSpPr>
        <xdr:cNvPr id="354" name="フローチャート : 判断 353"/>
        <xdr:cNvSpPr/>
      </xdr:nvSpPr>
      <xdr:spPr>
        <a:xfrm>
          <a:off x="10426700" y="966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49270</xdr:rowOff>
    </xdr:from>
    <xdr:to>
      <xdr:col>14</xdr:col>
      <xdr:colOff>28575</xdr:colOff>
      <xdr:row>51</xdr:row>
      <xdr:rowOff>104934</xdr:rowOff>
    </xdr:to>
    <xdr:cxnSp macro="">
      <xdr:nvCxnSpPr>
        <xdr:cNvPr id="355" name="直線コネクタ 354"/>
        <xdr:cNvCxnSpPr/>
      </xdr:nvCxnSpPr>
      <xdr:spPr>
        <a:xfrm flipV="1">
          <a:off x="8750300" y="8793220"/>
          <a:ext cx="889000" cy="5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29521</xdr:rowOff>
    </xdr:from>
    <xdr:to>
      <xdr:col>14</xdr:col>
      <xdr:colOff>79375</xdr:colOff>
      <xdr:row>56</xdr:row>
      <xdr:rowOff>131121</xdr:rowOff>
    </xdr:to>
    <xdr:sp macro="" textlink="">
      <xdr:nvSpPr>
        <xdr:cNvPr id="356" name="フローチャート : 判断 355"/>
        <xdr:cNvSpPr/>
      </xdr:nvSpPr>
      <xdr:spPr>
        <a:xfrm>
          <a:off x="9588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122248</xdr:rowOff>
    </xdr:from>
    <xdr:ext cx="534377" cy="259045"/>
    <xdr:sp macro="" textlink="">
      <xdr:nvSpPr>
        <xdr:cNvPr id="357" name="テキスト ボックス 356"/>
        <xdr:cNvSpPr txBox="1"/>
      </xdr:nvSpPr>
      <xdr:spPr>
        <a:xfrm>
          <a:off x="9372111" y="97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104934</xdr:rowOff>
    </xdr:from>
    <xdr:to>
      <xdr:col>12</xdr:col>
      <xdr:colOff>511175</xdr:colOff>
      <xdr:row>56</xdr:row>
      <xdr:rowOff>123889</xdr:rowOff>
    </xdr:to>
    <xdr:cxnSp macro="">
      <xdr:nvCxnSpPr>
        <xdr:cNvPr id="358" name="直線コネクタ 357"/>
        <xdr:cNvCxnSpPr/>
      </xdr:nvCxnSpPr>
      <xdr:spPr>
        <a:xfrm flipV="1">
          <a:off x="7861300" y="8848884"/>
          <a:ext cx="889000" cy="87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67164</xdr:rowOff>
    </xdr:from>
    <xdr:to>
      <xdr:col>12</xdr:col>
      <xdr:colOff>561975</xdr:colOff>
      <xdr:row>56</xdr:row>
      <xdr:rowOff>168764</xdr:rowOff>
    </xdr:to>
    <xdr:sp macro="" textlink="">
      <xdr:nvSpPr>
        <xdr:cNvPr id="359" name="フローチャート : 判断 358"/>
        <xdr:cNvSpPr/>
      </xdr:nvSpPr>
      <xdr:spPr>
        <a:xfrm>
          <a:off x="8699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159891</xdr:rowOff>
    </xdr:from>
    <xdr:ext cx="534377" cy="259045"/>
    <xdr:sp macro="" textlink="">
      <xdr:nvSpPr>
        <xdr:cNvPr id="360" name="テキスト ボックス 359"/>
        <xdr:cNvSpPr txBox="1"/>
      </xdr:nvSpPr>
      <xdr:spPr>
        <a:xfrm>
          <a:off x="8483111" y="976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80873</xdr:rowOff>
    </xdr:from>
    <xdr:to>
      <xdr:col>11</xdr:col>
      <xdr:colOff>307975</xdr:colOff>
      <xdr:row>56</xdr:row>
      <xdr:rowOff>123889</xdr:rowOff>
    </xdr:to>
    <xdr:cxnSp macro="">
      <xdr:nvCxnSpPr>
        <xdr:cNvPr id="361" name="直線コネクタ 360"/>
        <xdr:cNvCxnSpPr/>
      </xdr:nvCxnSpPr>
      <xdr:spPr>
        <a:xfrm>
          <a:off x="6972300" y="9682073"/>
          <a:ext cx="889000" cy="4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137954</xdr:rowOff>
    </xdr:from>
    <xdr:to>
      <xdr:col>11</xdr:col>
      <xdr:colOff>358775</xdr:colOff>
      <xdr:row>57</xdr:row>
      <xdr:rowOff>68104</xdr:rowOff>
    </xdr:to>
    <xdr:sp macro="" textlink="">
      <xdr:nvSpPr>
        <xdr:cNvPr id="362" name="フローチャート : 判断 361"/>
        <xdr:cNvSpPr/>
      </xdr:nvSpPr>
      <xdr:spPr>
        <a:xfrm>
          <a:off x="7810500" y="97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59231</xdr:rowOff>
    </xdr:from>
    <xdr:ext cx="534377" cy="259045"/>
    <xdr:sp macro="" textlink="">
      <xdr:nvSpPr>
        <xdr:cNvPr id="363" name="テキスト ボックス 362"/>
        <xdr:cNvSpPr txBox="1"/>
      </xdr:nvSpPr>
      <xdr:spPr>
        <a:xfrm>
          <a:off x="7594111" y="98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153556</xdr:rowOff>
    </xdr:from>
    <xdr:to>
      <xdr:col>10</xdr:col>
      <xdr:colOff>155575</xdr:colOff>
      <xdr:row>57</xdr:row>
      <xdr:rowOff>83706</xdr:rowOff>
    </xdr:to>
    <xdr:sp macro="" textlink="">
      <xdr:nvSpPr>
        <xdr:cNvPr id="364" name="フローチャート : 判断 363"/>
        <xdr:cNvSpPr/>
      </xdr:nvSpPr>
      <xdr:spPr>
        <a:xfrm>
          <a:off x="6921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74833</xdr:rowOff>
    </xdr:from>
    <xdr:ext cx="534377" cy="259045"/>
    <xdr:sp macro="" textlink="">
      <xdr:nvSpPr>
        <xdr:cNvPr id="365" name="テキスト ボックス 364"/>
        <xdr:cNvSpPr txBox="1"/>
      </xdr:nvSpPr>
      <xdr:spPr>
        <a:xfrm>
          <a:off x="6705111" y="984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118828</xdr:rowOff>
    </xdr:from>
    <xdr:to>
      <xdr:col>15</xdr:col>
      <xdr:colOff>231775</xdr:colOff>
      <xdr:row>56</xdr:row>
      <xdr:rowOff>48978</xdr:rowOff>
    </xdr:to>
    <xdr:sp macro="" textlink="">
      <xdr:nvSpPr>
        <xdr:cNvPr id="371" name="円/楕円 370"/>
        <xdr:cNvSpPr/>
      </xdr:nvSpPr>
      <xdr:spPr>
        <a:xfrm>
          <a:off x="10426700" y="954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141705</xdr:rowOff>
    </xdr:from>
    <xdr:ext cx="534377" cy="259045"/>
    <xdr:sp macro="" textlink="">
      <xdr:nvSpPr>
        <xdr:cNvPr id="372" name="普通建設事業費該当値テキスト"/>
        <xdr:cNvSpPr txBox="1"/>
      </xdr:nvSpPr>
      <xdr:spPr>
        <a:xfrm>
          <a:off x="10528300" y="940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49,429</a:t>
          </a:r>
          <a:endParaRPr kumimoji="1" lang="ja-JP" altLang="en-US" sz="1000" b="1">
            <a:solidFill>
              <a:srgbClr val="FF0000"/>
            </a:solidFill>
            <a:latin typeface="ＭＳ Ｐゴシック"/>
          </a:endParaRPr>
        </a:p>
      </xdr:txBody>
    </xdr:sp>
    <xdr:clientData/>
  </xdr:oneCellAnchor>
  <xdr:twoCellAnchor>
    <xdr:from>
      <xdr:col>13</xdr:col>
      <xdr:colOff>663575</xdr:colOff>
      <xdr:row>50</xdr:row>
      <xdr:rowOff>169920</xdr:rowOff>
    </xdr:from>
    <xdr:to>
      <xdr:col>14</xdr:col>
      <xdr:colOff>79375</xdr:colOff>
      <xdr:row>51</xdr:row>
      <xdr:rowOff>100070</xdr:rowOff>
    </xdr:to>
    <xdr:sp macro="" textlink="">
      <xdr:nvSpPr>
        <xdr:cNvPr id="373" name="円/楕円 372"/>
        <xdr:cNvSpPr/>
      </xdr:nvSpPr>
      <xdr:spPr>
        <a:xfrm>
          <a:off x="9588500" y="874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49</xdr:row>
      <xdr:rowOff>116597</xdr:rowOff>
    </xdr:from>
    <xdr:ext cx="534377" cy="259045"/>
    <xdr:sp macro="" textlink="">
      <xdr:nvSpPr>
        <xdr:cNvPr id="374" name="テキスト ボックス 373"/>
        <xdr:cNvSpPr txBox="1"/>
      </xdr:nvSpPr>
      <xdr:spPr>
        <a:xfrm>
          <a:off x="9372111" y="851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91,747</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54134</xdr:rowOff>
    </xdr:from>
    <xdr:to>
      <xdr:col>12</xdr:col>
      <xdr:colOff>561975</xdr:colOff>
      <xdr:row>51</xdr:row>
      <xdr:rowOff>155734</xdr:rowOff>
    </xdr:to>
    <xdr:sp macro="" textlink="">
      <xdr:nvSpPr>
        <xdr:cNvPr id="375" name="円/楕円 374"/>
        <xdr:cNvSpPr/>
      </xdr:nvSpPr>
      <xdr:spPr>
        <a:xfrm>
          <a:off x="8699500" y="879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811</xdr:rowOff>
    </xdr:from>
    <xdr:ext cx="534377" cy="259045"/>
    <xdr:sp macro="" textlink="">
      <xdr:nvSpPr>
        <xdr:cNvPr id="376" name="テキスト ボックス 375"/>
        <xdr:cNvSpPr txBox="1"/>
      </xdr:nvSpPr>
      <xdr:spPr>
        <a:xfrm>
          <a:off x="8483111" y="857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88,825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73089</xdr:rowOff>
    </xdr:from>
    <xdr:to>
      <xdr:col>11</xdr:col>
      <xdr:colOff>358775</xdr:colOff>
      <xdr:row>57</xdr:row>
      <xdr:rowOff>3239</xdr:rowOff>
    </xdr:to>
    <xdr:sp macro="" textlink="">
      <xdr:nvSpPr>
        <xdr:cNvPr id="377" name="円/楕円 376"/>
        <xdr:cNvSpPr/>
      </xdr:nvSpPr>
      <xdr:spPr>
        <a:xfrm>
          <a:off x="7810500" y="967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19766</xdr:rowOff>
    </xdr:from>
    <xdr:ext cx="534377" cy="259045"/>
    <xdr:sp macro="" textlink="">
      <xdr:nvSpPr>
        <xdr:cNvPr id="378" name="テキスト ボックス 377"/>
        <xdr:cNvSpPr txBox="1"/>
      </xdr:nvSpPr>
      <xdr:spPr>
        <a:xfrm>
          <a:off x="7594111" y="944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42,830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30073</xdr:rowOff>
    </xdr:from>
    <xdr:to>
      <xdr:col>10</xdr:col>
      <xdr:colOff>155575</xdr:colOff>
      <xdr:row>56</xdr:row>
      <xdr:rowOff>131673</xdr:rowOff>
    </xdr:to>
    <xdr:sp macro="" textlink="">
      <xdr:nvSpPr>
        <xdr:cNvPr id="379" name="円/楕円 378"/>
        <xdr:cNvSpPr/>
      </xdr:nvSpPr>
      <xdr:spPr>
        <a:xfrm>
          <a:off x="6921500" y="963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148200</xdr:rowOff>
    </xdr:from>
    <xdr:ext cx="534377" cy="259045"/>
    <xdr:sp macro="" textlink="">
      <xdr:nvSpPr>
        <xdr:cNvPr id="380" name="テキスト ボックス 379"/>
        <xdr:cNvSpPr txBox="1"/>
      </xdr:nvSpPr>
      <xdr:spPr>
        <a:xfrm>
          <a:off x="6705111" y="940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75136</xdr:rowOff>
    </xdr:from>
    <xdr:to>
      <xdr:col>15</xdr:col>
      <xdr:colOff>180340</xdr:colOff>
      <xdr:row>79</xdr:row>
      <xdr:rowOff>19293</xdr:rowOff>
    </xdr:to>
    <xdr:cxnSp macro="">
      <xdr:nvCxnSpPr>
        <xdr:cNvPr id="406" name="直線コネクタ 405"/>
        <xdr:cNvCxnSpPr/>
      </xdr:nvCxnSpPr>
      <xdr:spPr>
        <a:xfrm flipV="1">
          <a:off x="10475595" y="12076636"/>
          <a:ext cx="1270" cy="1487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23120</xdr:rowOff>
    </xdr:from>
    <xdr:ext cx="469744" cy="259045"/>
    <xdr:sp macro="" textlink="">
      <xdr:nvSpPr>
        <xdr:cNvPr id="407" name="普通建設事業費 （ うち新規整備　）最小値テキスト"/>
        <xdr:cNvSpPr txBox="1"/>
      </xdr:nvSpPr>
      <xdr:spPr>
        <a:xfrm>
          <a:off x="10528300" y="135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2,437</a:t>
          </a:r>
          <a:endParaRPr kumimoji="1" lang="ja-JP" altLang="en-US" sz="1000" b="1">
            <a:latin typeface="ＭＳ Ｐゴシック"/>
          </a:endParaRPr>
        </a:p>
      </xdr:txBody>
    </xdr:sp>
    <xdr:clientData/>
  </xdr:oneCellAnchor>
  <xdr:twoCellAnchor>
    <xdr:from>
      <xdr:col>15</xdr:col>
      <xdr:colOff>92075</xdr:colOff>
      <xdr:row>79</xdr:row>
      <xdr:rowOff>19293</xdr:rowOff>
    </xdr:from>
    <xdr:to>
      <xdr:col>15</xdr:col>
      <xdr:colOff>269875</xdr:colOff>
      <xdr:row>79</xdr:row>
      <xdr:rowOff>19293</xdr:rowOff>
    </xdr:to>
    <xdr:cxnSp macro="">
      <xdr:nvCxnSpPr>
        <xdr:cNvPr id="408" name="直線コネクタ 407"/>
        <xdr:cNvCxnSpPr/>
      </xdr:nvCxnSpPr>
      <xdr:spPr>
        <a:xfrm>
          <a:off x="10388600" y="1356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21813</xdr:rowOff>
    </xdr:from>
    <xdr:ext cx="534377" cy="259045"/>
    <xdr:sp macro="" textlink="">
      <xdr:nvSpPr>
        <xdr:cNvPr id="409" name="普通建設事業費 （ うち新規整備　）最大値テキスト"/>
        <xdr:cNvSpPr txBox="1"/>
      </xdr:nvSpPr>
      <xdr:spPr>
        <a:xfrm>
          <a:off x="10528300" y="1185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47,977</a:t>
          </a:r>
          <a:endParaRPr kumimoji="1" lang="ja-JP" altLang="en-US" sz="1000" b="1">
            <a:latin typeface="ＭＳ Ｐゴシック"/>
          </a:endParaRPr>
        </a:p>
      </xdr:txBody>
    </xdr:sp>
    <xdr:clientData/>
  </xdr:oneCellAnchor>
  <xdr:twoCellAnchor>
    <xdr:from>
      <xdr:col>15</xdr:col>
      <xdr:colOff>92075</xdr:colOff>
      <xdr:row>70</xdr:row>
      <xdr:rowOff>75136</xdr:rowOff>
    </xdr:from>
    <xdr:to>
      <xdr:col>15</xdr:col>
      <xdr:colOff>269875</xdr:colOff>
      <xdr:row>70</xdr:row>
      <xdr:rowOff>75136</xdr:rowOff>
    </xdr:to>
    <xdr:cxnSp macro="">
      <xdr:nvCxnSpPr>
        <xdr:cNvPr id="410" name="直線コネクタ 409"/>
        <xdr:cNvCxnSpPr/>
      </xdr:nvCxnSpPr>
      <xdr:spPr>
        <a:xfrm>
          <a:off x="10388600" y="1207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159620</xdr:rowOff>
    </xdr:from>
    <xdr:to>
      <xdr:col>15</xdr:col>
      <xdr:colOff>180975</xdr:colOff>
      <xdr:row>77</xdr:row>
      <xdr:rowOff>85260</xdr:rowOff>
    </xdr:to>
    <xdr:cxnSp macro="">
      <xdr:nvCxnSpPr>
        <xdr:cNvPr id="411" name="直線コネクタ 410"/>
        <xdr:cNvCxnSpPr/>
      </xdr:nvCxnSpPr>
      <xdr:spPr>
        <a:xfrm>
          <a:off x="9639300" y="12846920"/>
          <a:ext cx="838200" cy="43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4368</xdr:rowOff>
    </xdr:from>
    <xdr:ext cx="534377" cy="259045"/>
    <xdr:sp macro="" textlink="">
      <xdr:nvSpPr>
        <xdr:cNvPr id="412" name="普通建設事業費 （ うち新規整備　）平均値テキスト"/>
        <xdr:cNvSpPr txBox="1"/>
      </xdr:nvSpPr>
      <xdr:spPr>
        <a:xfrm>
          <a:off x="10528300" y="13034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152941</xdr:rowOff>
    </xdr:from>
    <xdr:to>
      <xdr:col>15</xdr:col>
      <xdr:colOff>231775</xdr:colOff>
      <xdr:row>77</xdr:row>
      <xdr:rowOff>83091</xdr:rowOff>
    </xdr:to>
    <xdr:sp macro="" textlink="">
      <xdr:nvSpPr>
        <xdr:cNvPr id="413" name="フローチャート : 判断 412"/>
        <xdr:cNvSpPr/>
      </xdr:nvSpPr>
      <xdr:spPr>
        <a:xfrm>
          <a:off x="10426700" y="1318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45008</xdr:rowOff>
    </xdr:from>
    <xdr:to>
      <xdr:col>14</xdr:col>
      <xdr:colOff>79375</xdr:colOff>
      <xdr:row>76</xdr:row>
      <xdr:rowOff>146608</xdr:rowOff>
    </xdr:to>
    <xdr:sp macro="" textlink="">
      <xdr:nvSpPr>
        <xdr:cNvPr id="414" name="フローチャート : 判断 413"/>
        <xdr:cNvSpPr/>
      </xdr:nvSpPr>
      <xdr:spPr>
        <a:xfrm>
          <a:off x="9588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137735</xdr:rowOff>
    </xdr:from>
    <xdr:ext cx="534377" cy="259045"/>
    <xdr:sp macro="" textlink="">
      <xdr:nvSpPr>
        <xdr:cNvPr id="415" name="テキスト ボックス 414"/>
        <xdr:cNvSpPr txBox="1"/>
      </xdr:nvSpPr>
      <xdr:spPr>
        <a:xfrm>
          <a:off x="9372111" y="1316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34460</xdr:rowOff>
    </xdr:from>
    <xdr:to>
      <xdr:col>15</xdr:col>
      <xdr:colOff>231775</xdr:colOff>
      <xdr:row>77</xdr:row>
      <xdr:rowOff>136060</xdr:rowOff>
    </xdr:to>
    <xdr:sp macro="" textlink="">
      <xdr:nvSpPr>
        <xdr:cNvPr id="421" name="円/楕円 420"/>
        <xdr:cNvSpPr/>
      </xdr:nvSpPr>
      <xdr:spPr>
        <a:xfrm>
          <a:off x="10426700" y="132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12887</xdr:rowOff>
    </xdr:from>
    <xdr:ext cx="534377" cy="259045"/>
    <xdr:sp macro="" textlink="">
      <xdr:nvSpPr>
        <xdr:cNvPr id="422" name="普通建設事業費 （ うち新規整備　）該当値テキスト"/>
        <xdr:cNvSpPr txBox="1"/>
      </xdr:nvSpPr>
      <xdr:spPr>
        <a:xfrm>
          <a:off x="10528300" y="132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10,917</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108820</xdr:rowOff>
    </xdr:from>
    <xdr:to>
      <xdr:col>14</xdr:col>
      <xdr:colOff>79375</xdr:colOff>
      <xdr:row>75</xdr:row>
      <xdr:rowOff>38970</xdr:rowOff>
    </xdr:to>
    <xdr:sp macro="" textlink="">
      <xdr:nvSpPr>
        <xdr:cNvPr id="423" name="円/楕円 422"/>
        <xdr:cNvSpPr/>
      </xdr:nvSpPr>
      <xdr:spPr>
        <a:xfrm>
          <a:off x="9588500" y="127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55497</xdr:rowOff>
    </xdr:from>
    <xdr:ext cx="534377" cy="259045"/>
    <xdr:sp macro="" textlink="">
      <xdr:nvSpPr>
        <xdr:cNvPr id="424" name="テキスト ボックス 423"/>
        <xdr:cNvSpPr txBox="1"/>
      </xdr:nvSpPr>
      <xdr:spPr>
        <a:xfrm>
          <a:off x="9372111" y="1257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4" name="テキスト ボックス 44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6" name="テキスト ボックス 44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26581</xdr:rowOff>
    </xdr:from>
    <xdr:to>
      <xdr:col>15</xdr:col>
      <xdr:colOff>180340</xdr:colOff>
      <xdr:row>98</xdr:row>
      <xdr:rowOff>116345</xdr:rowOff>
    </xdr:to>
    <xdr:cxnSp macro="">
      <xdr:nvCxnSpPr>
        <xdr:cNvPr id="448" name="直線コネクタ 447"/>
        <xdr:cNvCxnSpPr/>
      </xdr:nvCxnSpPr>
      <xdr:spPr>
        <a:xfrm flipV="1">
          <a:off x="10475595" y="15799981"/>
          <a:ext cx="1270" cy="1118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120172</xdr:rowOff>
    </xdr:from>
    <xdr:ext cx="469744" cy="259045"/>
    <xdr:sp macro="" textlink="">
      <xdr:nvSpPr>
        <xdr:cNvPr id="449" name="普通建設事業費 （ うち更新整備　）最小値テキスト"/>
        <xdr:cNvSpPr txBox="1"/>
      </xdr:nvSpPr>
      <xdr:spPr>
        <a:xfrm>
          <a:off x="10528300" y="1692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2,613</a:t>
          </a:r>
          <a:endParaRPr kumimoji="1" lang="ja-JP" altLang="en-US" sz="1000" b="1">
            <a:latin typeface="ＭＳ Ｐゴシック"/>
          </a:endParaRPr>
        </a:p>
      </xdr:txBody>
    </xdr:sp>
    <xdr:clientData/>
  </xdr:oneCellAnchor>
  <xdr:twoCellAnchor>
    <xdr:from>
      <xdr:col>15</xdr:col>
      <xdr:colOff>92075</xdr:colOff>
      <xdr:row>98</xdr:row>
      <xdr:rowOff>116345</xdr:rowOff>
    </xdr:from>
    <xdr:to>
      <xdr:col>15</xdr:col>
      <xdr:colOff>269875</xdr:colOff>
      <xdr:row>98</xdr:row>
      <xdr:rowOff>116345</xdr:rowOff>
    </xdr:to>
    <xdr:cxnSp macro="">
      <xdr:nvCxnSpPr>
        <xdr:cNvPr id="450" name="直線コネクタ 449"/>
        <xdr:cNvCxnSpPr/>
      </xdr:nvCxnSpPr>
      <xdr:spPr>
        <a:xfrm>
          <a:off x="10388600" y="1691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144708</xdr:rowOff>
    </xdr:from>
    <xdr:ext cx="534377" cy="259045"/>
    <xdr:sp macro="" textlink="">
      <xdr:nvSpPr>
        <xdr:cNvPr id="451" name="普通建設事業費 （ うち更新整備　）最大値テキスト"/>
        <xdr:cNvSpPr txBox="1"/>
      </xdr:nvSpPr>
      <xdr:spPr>
        <a:xfrm>
          <a:off x="10528300" y="155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31,969</a:t>
          </a:r>
          <a:endParaRPr kumimoji="1" lang="ja-JP" altLang="en-US" sz="1000" b="1">
            <a:latin typeface="ＭＳ Ｐゴシック"/>
          </a:endParaRPr>
        </a:p>
      </xdr:txBody>
    </xdr:sp>
    <xdr:clientData/>
  </xdr:oneCellAnchor>
  <xdr:twoCellAnchor>
    <xdr:from>
      <xdr:col>15</xdr:col>
      <xdr:colOff>92075</xdr:colOff>
      <xdr:row>92</xdr:row>
      <xdr:rowOff>26581</xdr:rowOff>
    </xdr:from>
    <xdr:to>
      <xdr:col>15</xdr:col>
      <xdr:colOff>269875</xdr:colOff>
      <xdr:row>92</xdr:row>
      <xdr:rowOff>26581</xdr:rowOff>
    </xdr:to>
    <xdr:cxnSp macro="">
      <xdr:nvCxnSpPr>
        <xdr:cNvPr id="452" name="直線コネクタ 451"/>
        <xdr:cNvCxnSpPr/>
      </xdr:nvCxnSpPr>
      <xdr:spPr>
        <a:xfrm>
          <a:off x="10388600" y="157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28866</xdr:rowOff>
    </xdr:from>
    <xdr:to>
      <xdr:col>15</xdr:col>
      <xdr:colOff>180975</xdr:colOff>
      <xdr:row>93</xdr:row>
      <xdr:rowOff>108305</xdr:rowOff>
    </xdr:to>
    <xdr:cxnSp macro="">
      <xdr:nvCxnSpPr>
        <xdr:cNvPr id="453" name="直線コネクタ 452"/>
        <xdr:cNvCxnSpPr/>
      </xdr:nvCxnSpPr>
      <xdr:spPr>
        <a:xfrm>
          <a:off x="9639300" y="15459366"/>
          <a:ext cx="838200" cy="59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16006</xdr:rowOff>
    </xdr:from>
    <xdr:ext cx="534377" cy="259045"/>
    <xdr:sp macro="" textlink="">
      <xdr:nvSpPr>
        <xdr:cNvPr id="454" name="普通建設事業費 （ うち更新整備　）平均値テキスト"/>
        <xdr:cNvSpPr txBox="1"/>
      </xdr:nvSpPr>
      <xdr:spPr>
        <a:xfrm>
          <a:off x="10528300" y="1630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16,847</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37579</xdr:rowOff>
    </xdr:from>
    <xdr:to>
      <xdr:col>15</xdr:col>
      <xdr:colOff>231775</xdr:colOff>
      <xdr:row>95</xdr:row>
      <xdr:rowOff>139179</xdr:rowOff>
    </xdr:to>
    <xdr:sp macro="" textlink="">
      <xdr:nvSpPr>
        <xdr:cNvPr id="455" name="フローチャート : 判断 454"/>
        <xdr:cNvSpPr/>
      </xdr:nvSpPr>
      <xdr:spPr>
        <a:xfrm>
          <a:off x="10426700" y="1632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114312</xdr:rowOff>
    </xdr:from>
    <xdr:to>
      <xdr:col>14</xdr:col>
      <xdr:colOff>79375</xdr:colOff>
      <xdr:row>95</xdr:row>
      <xdr:rowOff>44462</xdr:rowOff>
    </xdr:to>
    <xdr:sp macro="" textlink="">
      <xdr:nvSpPr>
        <xdr:cNvPr id="456" name="フローチャート : 判断 455"/>
        <xdr:cNvSpPr/>
      </xdr:nvSpPr>
      <xdr:spPr>
        <a:xfrm>
          <a:off x="9588500" y="1623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35589</xdr:rowOff>
    </xdr:from>
    <xdr:ext cx="534377" cy="259045"/>
    <xdr:sp macro="" textlink="">
      <xdr:nvSpPr>
        <xdr:cNvPr id="457" name="テキスト ボックス 456"/>
        <xdr:cNvSpPr txBox="1"/>
      </xdr:nvSpPr>
      <xdr:spPr>
        <a:xfrm>
          <a:off x="9372111" y="1632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57505</xdr:rowOff>
    </xdr:from>
    <xdr:to>
      <xdr:col>15</xdr:col>
      <xdr:colOff>231775</xdr:colOff>
      <xdr:row>93</xdr:row>
      <xdr:rowOff>159105</xdr:rowOff>
    </xdr:to>
    <xdr:sp macro="" textlink="">
      <xdr:nvSpPr>
        <xdr:cNvPr id="463" name="円/楕円 462"/>
        <xdr:cNvSpPr/>
      </xdr:nvSpPr>
      <xdr:spPr>
        <a:xfrm>
          <a:off x="10426700" y="160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80382</xdr:rowOff>
    </xdr:from>
    <xdr:ext cx="534377" cy="259045"/>
    <xdr:sp macro="" textlink="">
      <xdr:nvSpPr>
        <xdr:cNvPr id="464" name="普通建設事業費 （ うち更新整備　）該当値テキスト"/>
        <xdr:cNvSpPr txBox="1"/>
      </xdr:nvSpPr>
      <xdr:spPr>
        <a:xfrm>
          <a:off x="10528300" y="1585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25,324</a:t>
          </a:r>
          <a:endParaRPr kumimoji="1" lang="ja-JP" altLang="en-US" sz="1000" b="1">
            <a:solidFill>
              <a:srgbClr val="FF0000"/>
            </a:solidFill>
            <a:latin typeface="ＭＳ Ｐゴシック"/>
          </a:endParaRPr>
        </a:p>
      </xdr:txBody>
    </xdr:sp>
    <xdr:clientData/>
  </xdr:oneCellAnchor>
  <xdr:twoCellAnchor>
    <xdr:from>
      <xdr:col>13</xdr:col>
      <xdr:colOff>663575</xdr:colOff>
      <xdr:row>89</xdr:row>
      <xdr:rowOff>149516</xdr:rowOff>
    </xdr:from>
    <xdr:to>
      <xdr:col>14</xdr:col>
      <xdr:colOff>79375</xdr:colOff>
      <xdr:row>90</xdr:row>
      <xdr:rowOff>79666</xdr:rowOff>
    </xdr:to>
    <xdr:sp macro="" textlink="">
      <xdr:nvSpPr>
        <xdr:cNvPr id="465" name="円/楕円 464"/>
        <xdr:cNvSpPr/>
      </xdr:nvSpPr>
      <xdr:spPr>
        <a:xfrm>
          <a:off x="9588500" y="1540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88</xdr:row>
      <xdr:rowOff>96193</xdr:rowOff>
    </xdr:from>
    <xdr:ext cx="534377" cy="259045"/>
    <xdr:sp macro="" textlink="">
      <xdr:nvSpPr>
        <xdr:cNvPr id="466" name="テキスト ボックス 465"/>
        <xdr:cNvSpPr txBox="1"/>
      </xdr:nvSpPr>
      <xdr:spPr>
        <a:xfrm>
          <a:off x="9372111" y="1518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7" name="直線コネクタ 47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8" name="テキスト ボックス 47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9" name="直線コネクタ 47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0" name="テキスト ボックス 479"/>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1" name="直線コネクタ 48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2" name="テキスト ボックス 481"/>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3" name="直線コネクタ 48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4" name="テキスト ボックス 483"/>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5" name="直線コネクタ 48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86" name="テキスト ボックス 48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7" name="直線コネクタ 48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88" name="テキスト ボックス 48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38</xdr:row>
      <xdr:rowOff>86469</xdr:rowOff>
    </xdr:from>
    <xdr:to>
      <xdr:col>23</xdr:col>
      <xdr:colOff>516889</xdr:colOff>
      <xdr:row>39</xdr:row>
      <xdr:rowOff>98878</xdr:rowOff>
    </xdr:to>
    <xdr:cxnSp macro="">
      <xdr:nvCxnSpPr>
        <xdr:cNvPr id="492" name="直線コネクタ 491"/>
        <xdr:cNvCxnSpPr/>
      </xdr:nvCxnSpPr>
      <xdr:spPr>
        <a:xfrm flipV="1">
          <a:off x="16317595" y="6601569"/>
          <a:ext cx="1269" cy="183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121392</xdr:rowOff>
    </xdr:from>
    <xdr:ext cx="249299" cy="259045"/>
    <xdr:sp macro="" textlink="">
      <xdr:nvSpPr>
        <xdr:cNvPr id="493" name="災害復旧事業費最小値テキスト"/>
        <xdr:cNvSpPr txBox="1"/>
      </xdr:nvSpPr>
      <xdr:spPr>
        <a:xfrm>
          <a:off x="16370300" y="68079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4" name="直線コネクタ 49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33146</xdr:rowOff>
    </xdr:from>
    <xdr:ext cx="469744" cy="259045"/>
    <xdr:sp macro="" textlink="">
      <xdr:nvSpPr>
        <xdr:cNvPr id="495" name="災害復旧事業費最大値テキスト"/>
        <xdr:cNvSpPr txBox="1"/>
      </xdr:nvSpPr>
      <xdr:spPr>
        <a:xfrm>
          <a:off x="16370300" y="637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1,689</a:t>
          </a:r>
          <a:endParaRPr kumimoji="1" lang="ja-JP" altLang="en-US" sz="1000" b="1">
            <a:latin typeface="ＭＳ Ｐゴシック"/>
          </a:endParaRPr>
        </a:p>
      </xdr:txBody>
    </xdr:sp>
    <xdr:clientData/>
  </xdr:oneCellAnchor>
  <xdr:twoCellAnchor>
    <xdr:from>
      <xdr:col>23</xdr:col>
      <xdr:colOff>428625</xdr:colOff>
      <xdr:row>38</xdr:row>
      <xdr:rowOff>86469</xdr:rowOff>
    </xdr:from>
    <xdr:to>
      <xdr:col>23</xdr:col>
      <xdr:colOff>606425</xdr:colOff>
      <xdr:row>38</xdr:row>
      <xdr:rowOff>86469</xdr:rowOff>
    </xdr:to>
    <xdr:cxnSp macro="">
      <xdr:nvCxnSpPr>
        <xdr:cNvPr id="496" name="直線コネクタ 495"/>
        <xdr:cNvCxnSpPr/>
      </xdr:nvCxnSpPr>
      <xdr:spPr>
        <a:xfrm>
          <a:off x="16230600" y="660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20937</xdr:rowOff>
    </xdr:from>
    <xdr:to>
      <xdr:col>23</xdr:col>
      <xdr:colOff>517525</xdr:colOff>
      <xdr:row>39</xdr:row>
      <xdr:rowOff>25509</xdr:rowOff>
    </xdr:to>
    <xdr:cxnSp macro="">
      <xdr:nvCxnSpPr>
        <xdr:cNvPr id="497" name="直線コネクタ 496"/>
        <xdr:cNvCxnSpPr/>
      </xdr:nvCxnSpPr>
      <xdr:spPr>
        <a:xfrm flipV="1">
          <a:off x="15481300" y="670748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165843</xdr:rowOff>
    </xdr:from>
    <xdr:ext cx="378565" cy="259045"/>
    <xdr:sp macro="" textlink="">
      <xdr:nvSpPr>
        <xdr:cNvPr id="498" name="災害復旧事業費平均値テキスト"/>
        <xdr:cNvSpPr txBox="1"/>
      </xdr:nvSpPr>
      <xdr:spPr>
        <a:xfrm>
          <a:off x="16370300" y="66809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15966</xdr:rowOff>
    </xdr:from>
    <xdr:to>
      <xdr:col>23</xdr:col>
      <xdr:colOff>568325</xdr:colOff>
      <xdr:row>39</xdr:row>
      <xdr:rowOff>117566</xdr:rowOff>
    </xdr:to>
    <xdr:sp macro="" textlink="">
      <xdr:nvSpPr>
        <xdr:cNvPr id="499" name="フローチャート : 判断 498"/>
        <xdr:cNvSpPr/>
      </xdr:nvSpPr>
      <xdr:spPr>
        <a:xfrm>
          <a:off x="16268700" y="670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25509</xdr:rowOff>
    </xdr:from>
    <xdr:to>
      <xdr:col>22</xdr:col>
      <xdr:colOff>365125</xdr:colOff>
      <xdr:row>39</xdr:row>
      <xdr:rowOff>37810</xdr:rowOff>
    </xdr:to>
    <xdr:cxnSp macro="">
      <xdr:nvCxnSpPr>
        <xdr:cNvPr id="500" name="直線コネクタ 499"/>
        <xdr:cNvCxnSpPr/>
      </xdr:nvCxnSpPr>
      <xdr:spPr>
        <a:xfrm flipV="1">
          <a:off x="14592300" y="6712059"/>
          <a:ext cx="889000" cy="1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16184</xdr:rowOff>
    </xdr:from>
    <xdr:to>
      <xdr:col>22</xdr:col>
      <xdr:colOff>415925</xdr:colOff>
      <xdr:row>38</xdr:row>
      <xdr:rowOff>117784</xdr:rowOff>
    </xdr:to>
    <xdr:sp macro="" textlink="">
      <xdr:nvSpPr>
        <xdr:cNvPr id="501" name="フローチャート : 判断 500"/>
        <xdr:cNvSpPr/>
      </xdr:nvSpPr>
      <xdr:spPr>
        <a:xfrm>
          <a:off x="15430500" y="653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134311</xdr:rowOff>
    </xdr:from>
    <xdr:ext cx="469744" cy="259045"/>
    <xdr:sp macro="" textlink="">
      <xdr:nvSpPr>
        <xdr:cNvPr id="502" name="テキスト ボックス 501"/>
        <xdr:cNvSpPr txBox="1"/>
      </xdr:nvSpPr>
      <xdr:spPr>
        <a:xfrm>
          <a:off x="15246427" y="630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131209</xdr:rowOff>
    </xdr:from>
    <xdr:to>
      <xdr:col>21</xdr:col>
      <xdr:colOff>161925</xdr:colOff>
      <xdr:row>39</xdr:row>
      <xdr:rowOff>37810</xdr:rowOff>
    </xdr:to>
    <xdr:cxnSp macro="">
      <xdr:nvCxnSpPr>
        <xdr:cNvPr id="503" name="直線コネクタ 502"/>
        <xdr:cNvCxnSpPr/>
      </xdr:nvCxnSpPr>
      <xdr:spPr>
        <a:xfrm>
          <a:off x="13703300" y="6474859"/>
          <a:ext cx="889000" cy="24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44160</xdr:rowOff>
    </xdr:from>
    <xdr:to>
      <xdr:col>21</xdr:col>
      <xdr:colOff>212725</xdr:colOff>
      <xdr:row>37</xdr:row>
      <xdr:rowOff>145760</xdr:rowOff>
    </xdr:to>
    <xdr:sp macro="" textlink="">
      <xdr:nvSpPr>
        <xdr:cNvPr id="504" name="フローチャート : 判断 503"/>
        <xdr:cNvSpPr/>
      </xdr:nvSpPr>
      <xdr:spPr>
        <a:xfrm>
          <a:off x="14541500" y="638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162287</xdr:rowOff>
    </xdr:from>
    <xdr:ext cx="469744" cy="259045"/>
    <xdr:sp macro="" textlink="">
      <xdr:nvSpPr>
        <xdr:cNvPr id="505" name="テキスト ボックス 504"/>
        <xdr:cNvSpPr txBox="1"/>
      </xdr:nvSpPr>
      <xdr:spPr>
        <a:xfrm>
          <a:off x="14357427" y="616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28884</xdr:rowOff>
    </xdr:from>
    <xdr:to>
      <xdr:col>19</xdr:col>
      <xdr:colOff>644525</xdr:colOff>
      <xdr:row>37</xdr:row>
      <xdr:rowOff>131209</xdr:rowOff>
    </xdr:to>
    <xdr:cxnSp macro="">
      <xdr:nvCxnSpPr>
        <xdr:cNvPr id="506" name="直線コネクタ 505"/>
        <xdr:cNvCxnSpPr/>
      </xdr:nvCxnSpPr>
      <xdr:spPr>
        <a:xfrm>
          <a:off x="12814300" y="5172384"/>
          <a:ext cx="889000" cy="13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46663</xdr:rowOff>
    </xdr:from>
    <xdr:to>
      <xdr:col>20</xdr:col>
      <xdr:colOff>9525</xdr:colOff>
      <xdr:row>37</xdr:row>
      <xdr:rowOff>148263</xdr:rowOff>
    </xdr:to>
    <xdr:sp macro="" textlink="">
      <xdr:nvSpPr>
        <xdr:cNvPr id="507" name="フローチャート : 判断 506"/>
        <xdr:cNvSpPr/>
      </xdr:nvSpPr>
      <xdr:spPr>
        <a:xfrm>
          <a:off x="13652500" y="639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164790</xdr:rowOff>
    </xdr:from>
    <xdr:ext cx="469744" cy="259045"/>
    <xdr:sp macro="" textlink="">
      <xdr:nvSpPr>
        <xdr:cNvPr id="508" name="テキスト ボックス 507"/>
        <xdr:cNvSpPr txBox="1"/>
      </xdr:nvSpPr>
      <xdr:spPr>
        <a:xfrm>
          <a:off x="13468427" y="616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80518</xdr:rowOff>
    </xdr:from>
    <xdr:to>
      <xdr:col>18</xdr:col>
      <xdr:colOff>492125</xdr:colOff>
      <xdr:row>38</xdr:row>
      <xdr:rowOff>10668</xdr:rowOff>
    </xdr:to>
    <xdr:sp macro="" textlink="">
      <xdr:nvSpPr>
        <xdr:cNvPr id="509" name="フローチャート : 判断 508"/>
        <xdr:cNvSpPr/>
      </xdr:nvSpPr>
      <xdr:spPr>
        <a:xfrm>
          <a:off x="12763500" y="64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1795</xdr:rowOff>
    </xdr:from>
    <xdr:ext cx="469744" cy="259045"/>
    <xdr:sp macro="" textlink="">
      <xdr:nvSpPr>
        <xdr:cNvPr id="510" name="テキスト ボックス 509"/>
        <xdr:cNvSpPr txBox="1"/>
      </xdr:nvSpPr>
      <xdr:spPr>
        <a:xfrm>
          <a:off x="1257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141587</xdr:rowOff>
    </xdr:from>
    <xdr:to>
      <xdr:col>23</xdr:col>
      <xdr:colOff>568325</xdr:colOff>
      <xdr:row>39</xdr:row>
      <xdr:rowOff>71737</xdr:rowOff>
    </xdr:to>
    <xdr:sp macro="" textlink="">
      <xdr:nvSpPr>
        <xdr:cNvPr id="516" name="円/楕円 515"/>
        <xdr:cNvSpPr/>
      </xdr:nvSpPr>
      <xdr:spPr>
        <a:xfrm>
          <a:off x="16268700" y="665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164464</xdr:rowOff>
    </xdr:from>
    <xdr:ext cx="378565" cy="259045"/>
    <xdr:sp macro="" textlink="">
      <xdr:nvSpPr>
        <xdr:cNvPr id="517" name="災害復旧事業費該当値テキスト"/>
        <xdr:cNvSpPr txBox="1"/>
      </xdr:nvSpPr>
      <xdr:spPr>
        <a:xfrm>
          <a:off x="16370300" y="6508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146159</xdr:rowOff>
    </xdr:from>
    <xdr:to>
      <xdr:col>22</xdr:col>
      <xdr:colOff>415925</xdr:colOff>
      <xdr:row>39</xdr:row>
      <xdr:rowOff>76309</xdr:rowOff>
    </xdr:to>
    <xdr:sp macro="" textlink="">
      <xdr:nvSpPr>
        <xdr:cNvPr id="518" name="円/楕円 517"/>
        <xdr:cNvSpPr/>
      </xdr:nvSpPr>
      <xdr:spPr>
        <a:xfrm>
          <a:off x="15430500" y="666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67436</xdr:rowOff>
    </xdr:from>
    <xdr:ext cx="378565" cy="259045"/>
    <xdr:sp macro="" textlink="">
      <xdr:nvSpPr>
        <xdr:cNvPr id="519" name="テキスト ボックス 518"/>
        <xdr:cNvSpPr txBox="1"/>
      </xdr:nvSpPr>
      <xdr:spPr>
        <a:xfrm>
          <a:off x="15292017" y="6753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158460</xdr:rowOff>
    </xdr:from>
    <xdr:to>
      <xdr:col>21</xdr:col>
      <xdr:colOff>212725</xdr:colOff>
      <xdr:row>39</xdr:row>
      <xdr:rowOff>88610</xdr:rowOff>
    </xdr:to>
    <xdr:sp macro="" textlink="">
      <xdr:nvSpPr>
        <xdr:cNvPr id="520" name="円/楕円 519"/>
        <xdr:cNvSpPr/>
      </xdr:nvSpPr>
      <xdr:spPr>
        <a:xfrm>
          <a:off x="14541500" y="667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79737</xdr:rowOff>
    </xdr:from>
    <xdr:ext cx="378565" cy="259045"/>
    <xdr:sp macro="" textlink="">
      <xdr:nvSpPr>
        <xdr:cNvPr id="521" name="テキスト ボックス 520"/>
        <xdr:cNvSpPr txBox="1"/>
      </xdr:nvSpPr>
      <xdr:spPr>
        <a:xfrm>
          <a:off x="14403017" y="6766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80409</xdr:rowOff>
    </xdr:from>
    <xdr:to>
      <xdr:col>20</xdr:col>
      <xdr:colOff>9525</xdr:colOff>
      <xdr:row>38</xdr:row>
      <xdr:rowOff>10559</xdr:rowOff>
    </xdr:to>
    <xdr:sp macro="" textlink="">
      <xdr:nvSpPr>
        <xdr:cNvPr id="522" name="円/楕円 521"/>
        <xdr:cNvSpPr/>
      </xdr:nvSpPr>
      <xdr:spPr>
        <a:xfrm>
          <a:off x="13652500" y="642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1686</xdr:rowOff>
    </xdr:from>
    <xdr:ext cx="469744" cy="259045"/>
    <xdr:sp macro="" textlink="">
      <xdr:nvSpPr>
        <xdr:cNvPr id="523" name="テキスト ボックス 522"/>
        <xdr:cNvSpPr txBox="1"/>
      </xdr:nvSpPr>
      <xdr:spPr>
        <a:xfrm>
          <a:off x="13468427" y="651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2,853</a:t>
          </a:r>
          <a:endParaRPr kumimoji="1" lang="ja-JP" altLang="en-US" sz="1000" b="1">
            <a:solidFill>
              <a:srgbClr val="FF0000"/>
            </a:solidFill>
            <a:latin typeface="ＭＳ Ｐゴシック"/>
          </a:endParaRPr>
        </a:p>
      </xdr:txBody>
    </xdr:sp>
    <xdr:clientData/>
  </xdr:oneCellAnchor>
  <xdr:twoCellAnchor>
    <xdr:from>
      <xdr:col>18</xdr:col>
      <xdr:colOff>390525</xdr:colOff>
      <xdr:row>29</xdr:row>
      <xdr:rowOff>149534</xdr:rowOff>
    </xdr:from>
    <xdr:to>
      <xdr:col>18</xdr:col>
      <xdr:colOff>492125</xdr:colOff>
      <xdr:row>30</xdr:row>
      <xdr:rowOff>79684</xdr:rowOff>
    </xdr:to>
    <xdr:sp macro="" textlink="">
      <xdr:nvSpPr>
        <xdr:cNvPr id="524" name="円/楕円 523"/>
        <xdr:cNvSpPr/>
      </xdr:nvSpPr>
      <xdr:spPr>
        <a:xfrm>
          <a:off x="12763500" y="512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28</xdr:row>
      <xdr:rowOff>96211</xdr:rowOff>
    </xdr:from>
    <xdr:ext cx="534377" cy="259045"/>
    <xdr:sp macro="" textlink="">
      <xdr:nvSpPr>
        <xdr:cNvPr id="525" name="テキスト ボックス 524"/>
        <xdr:cNvSpPr txBox="1"/>
      </xdr:nvSpPr>
      <xdr:spPr>
        <a:xfrm>
          <a:off x="12547111" y="489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5" name="直線コネクタ 58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6" name="テキスト ボックス 58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7" name="直線コネクタ 58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8" name="テキスト ボックス 58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9" name="直線コネクタ 58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0" name="テキスト ボックス 58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1" name="直線コネクタ 59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2" name="テキスト ボックス 59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3" name="直線コネクタ 59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4" name="テキスト ボックス 59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7436</xdr:rowOff>
    </xdr:from>
    <xdr:to>
      <xdr:col>23</xdr:col>
      <xdr:colOff>516889</xdr:colOff>
      <xdr:row>77</xdr:row>
      <xdr:rowOff>119031</xdr:rowOff>
    </xdr:to>
    <xdr:cxnSp macro="">
      <xdr:nvCxnSpPr>
        <xdr:cNvPr id="598" name="直線コネクタ 597"/>
        <xdr:cNvCxnSpPr/>
      </xdr:nvCxnSpPr>
      <xdr:spPr>
        <a:xfrm flipV="1">
          <a:off x="16317595" y="12008936"/>
          <a:ext cx="1269" cy="131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122858</xdr:rowOff>
    </xdr:from>
    <xdr:ext cx="534377" cy="259045"/>
    <xdr:sp macro="" textlink="">
      <xdr:nvSpPr>
        <xdr:cNvPr id="599" name="公債費最小値テキスト"/>
        <xdr:cNvSpPr txBox="1"/>
      </xdr:nvSpPr>
      <xdr:spPr>
        <a:xfrm>
          <a:off x="16370300" y="1332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14,085</a:t>
          </a:r>
          <a:endParaRPr kumimoji="1" lang="ja-JP" altLang="en-US" sz="1000" b="1">
            <a:latin typeface="ＭＳ Ｐゴシック"/>
          </a:endParaRPr>
        </a:p>
      </xdr:txBody>
    </xdr:sp>
    <xdr:clientData/>
  </xdr:oneCellAnchor>
  <xdr:twoCellAnchor>
    <xdr:from>
      <xdr:col>23</xdr:col>
      <xdr:colOff>428625</xdr:colOff>
      <xdr:row>77</xdr:row>
      <xdr:rowOff>119031</xdr:rowOff>
    </xdr:from>
    <xdr:to>
      <xdr:col>23</xdr:col>
      <xdr:colOff>606425</xdr:colOff>
      <xdr:row>77</xdr:row>
      <xdr:rowOff>119031</xdr:rowOff>
    </xdr:to>
    <xdr:cxnSp macro="">
      <xdr:nvCxnSpPr>
        <xdr:cNvPr id="600" name="直線コネクタ 599"/>
        <xdr:cNvCxnSpPr/>
      </xdr:nvCxnSpPr>
      <xdr:spPr>
        <a:xfrm>
          <a:off x="16230600" y="1332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125563</xdr:rowOff>
    </xdr:from>
    <xdr:ext cx="534377" cy="259045"/>
    <xdr:sp macro="" textlink="">
      <xdr:nvSpPr>
        <xdr:cNvPr id="601" name="公債費最大値テキスト"/>
        <xdr:cNvSpPr txBox="1"/>
      </xdr:nvSpPr>
      <xdr:spPr>
        <a:xfrm>
          <a:off x="16370300" y="1178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82,943</a:t>
          </a:r>
          <a:endParaRPr kumimoji="1" lang="ja-JP" altLang="en-US" sz="1000" b="1">
            <a:latin typeface="ＭＳ Ｐゴシック"/>
          </a:endParaRPr>
        </a:p>
      </xdr:txBody>
    </xdr:sp>
    <xdr:clientData/>
  </xdr:oneCellAnchor>
  <xdr:twoCellAnchor>
    <xdr:from>
      <xdr:col>23</xdr:col>
      <xdr:colOff>428625</xdr:colOff>
      <xdr:row>70</xdr:row>
      <xdr:rowOff>7436</xdr:rowOff>
    </xdr:from>
    <xdr:to>
      <xdr:col>23</xdr:col>
      <xdr:colOff>606425</xdr:colOff>
      <xdr:row>70</xdr:row>
      <xdr:rowOff>7436</xdr:rowOff>
    </xdr:to>
    <xdr:cxnSp macro="">
      <xdr:nvCxnSpPr>
        <xdr:cNvPr id="602" name="直線コネクタ 601"/>
        <xdr:cNvCxnSpPr/>
      </xdr:nvCxnSpPr>
      <xdr:spPr>
        <a:xfrm>
          <a:off x="16230600" y="1200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44241</xdr:rowOff>
    </xdr:from>
    <xdr:to>
      <xdr:col>23</xdr:col>
      <xdr:colOff>517525</xdr:colOff>
      <xdr:row>73</xdr:row>
      <xdr:rowOff>150958</xdr:rowOff>
    </xdr:to>
    <xdr:cxnSp macro="">
      <xdr:nvCxnSpPr>
        <xdr:cNvPr id="603" name="直線コネクタ 602"/>
        <xdr:cNvCxnSpPr/>
      </xdr:nvCxnSpPr>
      <xdr:spPr>
        <a:xfrm flipV="1">
          <a:off x="15481300" y="12560091"/>
          <a:ext cx="838200" cy="10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58678</xdr:rowOff>
    </xdr:from>
    <xdr:ext cx="534377" cy="259045"/>
    <xdr:sp macro="" textlink="">
      <xdr:nvSpPr>
        <xdr:cNvPr id="604" name="公債費平均値テキスト"/>
        <xdr:cNvSpPr txBox="1"/>
      </xdr:nvSpPr>
      <xdr:spPr>
        <a:xfrm>
          <a:off x="16370300" y="12917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80251</xdr:rowOff>
    </xdr:from>
    <xdr:to>
      <xdr:col>23</xdr:col>
      <xdr:colOff>568325</xdr:colOff>
      <xdr:row>76</xdr:row>
      <xdr:rowOff>10401</xdr:rowOff>
    </xdr:to>
    <xdr:sp macro="" textlink="">
      <xdr:nvSpPr>
        <xdr:cNvPr id="605" name="フローチャート : 判断 604"/>
        <xdr:cNvSpPr/>
      </xdr:nvSpPr>
      <xdr:spPr>
        <a:xfrm>
          <a:off x="16268700" y="1293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59957</xdr:rowOff>
    </xdr:from>
    <xdr:to>
      <xdr:col>22</xdr:col>
      <xdr:colOff>365125</xdr:colOff>
      <xdr:row>73</xdr:row>
      <xdr:rowOff>150958</xdr:rowOff>
    </xdr:to>
    <xdr:cxnSp macro="">
      <xdr:nvCxnSpPr>
        <xdr:cNvPr id="606" name="直線コネクタ 605"/>
        <xdr:cNvCxnSpPr/>
      </xdr:nvCxnSpPr>
      <xdr:spPr>
        <a:xfrm>
          <a:off x="14592300" y="12575807"/>
          <a:ext cx="889000" cy="9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64612</xdr:rowOff>
    </xdr:from>
    <xdr:to>
      <xdr:col>22</xdr:col>
      <xdr:colOff>415925</xdr:colOff>
      <xdr:row>75</xdr:row>
      <xdr:rowOff>166212</xdr:rowOff>
    </xdr:to>
    <xdr:sp macro="" textlink="">
      <xdr:nvSpPr>
        <xdr:cNvPr id="607" name="フローチャート : 判断 606"/>
        <xdr:cNvSpPr/>
      </xdr:nvSpPr>
      <xdr:spPr>
        <a:xfrm>
          <a:off x="15430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157339</xdr:rowOff>
    </xdr:from>
    <xdr:ext cx="534377" cy="259045"/>
    <xdr:sp macro="" textlink="">
      <xdr:nvSpPr>
        <xdr:cNvPr id="608" name="テキスト ボックス 607"/>
        <xdr:cNvSpPr txBox="1"/>
      </xdr:nvSpPr>
      <xdr:spPr>
        <a:xfrm>
          <a:off x="15214111" y="130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9189</xdr:rowOff>
    </xdr:from>
    <xdr:to>
      <xdr:col>21</xdr:col>
      <xdr:colOff>161925</xdr:colOff>
      <xdr:row>73</xdr:row>
      <xdr:rowOff>59957</xdr:rowOff>
    </xdr:to>
    <xdr:cxnSp macro="">
      <xdr:nvCxnSpPr>
        <xdr:cNvPr id="609" name="直線コネクタ 608"/>
        <xdr:cNvCxnSpPr/>
      </xdr:nvCxnSpPr>
      <xdr:spPr>
        <a:xfrm>
          <a:off x="13703300" y="12525039"/>
          <a:ext cx="889000" cy="5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47771</xdr:rowOff>
    </xdr:from>
    <xdr:to>
      <xdr:col>21</xdr:col>
      <xdr:colOff>212725</xdr:colOff>
      <xdr:row>75</xdr:row>
      <xdr:rowOff>149371</xdr:rowOff>
    </xdr:to>
    <xdr:sp macro="" textlink="">
      <xdr:nvSpPr>
        <xdr:cNvPr id="610" name="フローチャート : 判断 609"/>
        <xdr:cNvSpPr/>
      </xdr:nvSpPr>
      <xdr:spPr>
        <a:xfrm>
          <a:off x="14541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140498</xdr:rowOff>
    </xdr:from>
    <xdr:ext cx="534377" cy="259045"/>
    <xdr:sp macro="" textlink="">
      <xdr:nvSpPr>
        <xdr:cNvPr id="611" name="テキスト ボックス 610"/>
        <xdr:cNvSpPr txBox="1"/>
      </xdr:nvSpPr>
      <xdr:spPr>
        <a:xfrm>
          <a:off x="14325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114230</xdr:rowOff>
    </xdr:from>
    <xdr:to>
      <xdr:col>19</xdr:col>
      <xdr:colOff>644525</xdr:colOff>
      <xdr:row>73</xdr:row>
      <xdr:rowOff>9189</xdr:rowOff>
    </xdr:to>
    <xdr:cxnSp macro="">
      <xdr:nvCxnSpPr>
        <xdr:cNvPr id="612" name="直線コネクタ 611"/>
        <xdr:cNvCxnSpPr/>
      </xdr:nvCxnSpPr>
      <xdr:spPr>
        <a:xfrm>
          <a:off x="12814300" y="12458630"/>
          <a:ext cx="889000" cy="6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39275</xdr:rowOff>
    </xdr:from>
    <xdr:to>
      <xdr:col>20</xdr:col>
      <xdr:colOff>9525</xdr:colOff>
      <xdr:row>75</xdr:row>
      <xdr:rowOff>140875</xdr:rowOff>
    </xdr:to>
    <xdr:sp macro="" textlink="">
      <xdr:nvSpPr>
        <xdr:cNvPr id="613" name="フローチャート : 判断 612"/>
        <xdr:cNvSpPr/>
      </xdr:nvSpPr>
      <xdr:spPr>
        <a:xfrm>
          <a:off x="13652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132002</xdr:rowOff>
    </xdr:from>
    <xdr:ext cx="534377" cy="259045"/>
    <xdr:sp macro="" textlink="">
      <xdr:nvSpPr>
        <xdr:cNvPr id="614" name="テキスト ボックス 613"/>
        <xdr:cNvSpPr txBox="1"/>
      </xdr:nvSpPr>
      <xdr:spPr>
        <a:xfrm>
          <a:off x="13436111" y="1299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12129</xdr:rowOff>
    </xdr:from>
    <xdr:to>
      <xdr:col>18</xdr:col>
      <xdr:colOff>492125</xdr:colOff>
      <xdr:row>75</xdr:row>
      <xdr:rowOff>113729</xdr:rowOff>
    </xdr:to>
    <xdr:sp macro="" textlink="">
      <xdr:nvSpPr>
        <xdr:cNvPr id="615" name="フローチャート : 判断 614"/>
        <xdr:cNvSpPr/>
      </xdr:nvSpPr>
      <xdr:spPr>
        <a:xfrm>
          <a:off x="12763500" y="1287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104856</xdr:rowOff>
    </xdr:from>
    <xdr:ext cx="534377" cy="259045"/>
    <xdr:sp macro="" textlink="">
      <xdr:nvSpPr>
        <xdr:cNvPr id="616" name="テキスト ボックス 615"/>
        <xdr:cNvSpPr txBox="1"/>
      </xdr:nvSpPr>
      <xdr:spPr>
        <a:xfrm>
          <a:off x="12547111" y="1296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164891</xdr:rowOff>
    </xdr:from>
    <xdr:to>
      <xdr:col>23</xdr:col>
      <xdr:colOff>568325</xdr:colOff>
      <xdr:row>73</xdr:row>
      <xdr:rowOff>95041</xdr:rowOff>
    </xdr:to>
    <xdr:sp macro="" textlink="">
      <xdr:nvSpPr>
        <xdr:cNvPr id="622" name="円/楕円 621"/>
        <xdr:cNvSpPr/>
      </xdr:nvSpPr>
      <xdr:spPr>
        <a:xfrm>
          <a:off x="16268700" y="1250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16318</xdr:rowOff>
    </xdr:from>
    <xdr:ext cx="534377" cy="259045"/>
    <xdr:sp macro="" textlink="">
      <xdr:nvSpPr>
        <xdr:cNvPr id="623" name="公債費該当値テキスト"/>
        <xdr:cNvSpPr txBox="1"/>
      </xdr:nvSpPr>
      <xdr:spPr>
        <a:xfrm>
          <a:off x="16370300" y="1236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54,011</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100158</xdr:rowOff>
    </xdr:from>
    <xdr:to>
      <xdr:col>22</xdr:col>
      <xdr:colOff>415925</xdr:colOff>
      <xdr:row>74</xdr:row>
      <xdr:rowOff>30308</xdr:rowOff>
    </xdr:to>
    <xdr:sp macro="" textlink="">
      <xdr:nvSpPr>
        <xdr:cNvPr id="624" name="円/楕円 623"/>
        <xdr:cNvSpPr/>
      </xdr:nvSpPr>
      <xdr:spPr>
        <a:xfrm>
          <a:off x="15430500" y="1261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46835</xdr:rowOff>
    </xdr:from>
    <xdr:ext cx="534377" cy="259045"/>
    <xdr:sp macro="" textlink="">
      <xdr:nvSpPr>
        <xdr:cNvPr id="625" name="テキスト ボックス 624"/>
        <xdr:cNvSpPr txBox="1"/>
      </xdr:nvSpPr>
      <xdr:spPr>
        <a:xfrm>
          <a:off x="15214111" y="123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48,409</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9157</xdr:rowOff>
    </xdr:from>
    <xdr:to>
      <xdr:col>21</xdr:col>
      <xdr:colOff>212725</xdr:colOff>
      <xdr:row>73</xdr:row>
      <xdr:rowOff>110757</xdr:rowOff>
    </xdr:to>
    <xdr:sp macro="" textlink="">
      <xdr:nvSpPr>
        <xdr:cNvPr id="626" name="円/楕円 625"/>
        <xdr:cNvSpPr/>
      </xdr:nvSpPr>
      <xdr:spPr>
        <a:xfrm>
          <a:off x="14541500" y="1252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127284</xdr:rowOff>
    </xdr:from>
    <xdr:ext cx="534377" cy="259045"/>
    <xdr:sp macro="" textlink="">
      <xdr:nvSpPr>
        <xdr:cNvPr id="627" name="テキスト ボックス 626"/>
        <xdr:cNvSpPr txBox="1"/>
      </xdr:nvSpPr>
      <xdr:spPr>
        <a:xfrm>
          <a:off x="14325111" y="1230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53,186</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129839</xdr:rowOff>
    </xdr:from>
    <xdr:to>
      <xdr:col>20</xdr:col>
      <xdr:colOff>9525</xdr:colOff>
      <xdr:row>73</xdr:row>
      <xdr:rowOff>59989</xdr:rowOff>
    </xdr:to>
    <xdr:sp macro="" textlink="">
      <xdr:nvSpPr>
        <xdr:cNvPr id="628" name="円/楕円 627"/>
        <xdr:cNvSpPr/>
      </xdr:nvSpPr>
      <xdr:spPr>
        <a:xfrm>
          <a:off x="13652500" y="1247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76516</xdr:rowOff>
    </xdr:from>
    <xdr:ext cx="534377" cy="259045"/>
    <xdr:sp macro="" textlink="">
      <xdr:nvSpPr>
        <xdr:cNvPr id="629" name="テキスト ボックス 628"/>
        <xdr:cNvSpPr txBox="1"/>
      </xdr:nvSpPr>
      <xdr:spPr>
        <a:xfrm>
          <a:off x="13436111" y="1224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55,851</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63430</xdr:rowOff>
    </xdr:from>
    <xdr:to>
      <xdr:col>18</xdr:col>
      <xdr:colOff>492125</xdr:colOff>
      <xdr:row>72</xdr:row>
      <xdr:rowOff>165030</xdr:rowOff>
    </xdr:to>
    <xdr:sp macro="" textlink="">
      <xdr:nvSpPr>
        <xdr:cNvPr id="630" name="円/楕円 629"/>
        <xdr:cNvSpPr/>
      </xdr:nvSpPr>
      <xdr:spPr>
        <a:xfrm>
          <a:off x="12763500" y="1240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10107</xdr:rowOff>
    </xdr:from>
    <xdr:ext cx="534377" cy="259045"/>
    <xdr:sp macro="" textlink="">
      <xdr:nvSpPr>
        <xdr:cNvPr id="631" name="テキスト ボックス 630"/>
        <xdr:cNvSpPr txBox="1"/>
      </xdr:nvSpPr>
      <xdr:spPr>
        <a:xfrm>
          <a:off x="12547111" y="1218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2" name="直線コネクタ 64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3" name="テキスト ボックス 64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4" name="直線コネクタ 64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5" name="テキスト ボックス 64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6" name="直線コネクタ 64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7" name="テキスト ボックス 64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8" name="直線コネクタ 64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9" name="テキスト ボックス 64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0" name="直線コネクタ 64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1" name="テキスト ボックス 65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2" name="直線コネクタ 65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53" name="テキスト ボックス 65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5" name="テキスト ボックス 65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55575</xdr:rowOff>
    </xdr:from>
    <xdr:to>
      <xdr:col>23</xdr:col>
      <xdr:colOff>516889</xdr:colOff>
      <xdr:row>99</xdr:row>
      <xdr:rowOff>96038</xdr:rowOff>
    </xdr:to>
    <xdr:cxnSp macro="">
      <xdr:nvCxnSpPr>
        <xdr:cNvPr id="657" name="直線コネクタ 656"/>
        <xdr:cNvCxnSpPr/>
      </xdr:nvCxnSpPr>
      <xdr:spPr>
        <a:xfrm flipV="1">
          <a:off x="16317595" y="15657525"/>
          <a:ext cx="1269" cy="1412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99865</xdr:rowOff>
    </xdr:from>
    <xdr:ext cx="313932" cy="259045"/>
    <xdr:sp macro="" textlink="">
      <xdr:nvSpPr>
        <xdr:cNvPr id="658" name="積立金最小値テキスト"/>
        <xdr:cNvSpPr txBox="1"/>
      </xdr:nvSpPr>
      <xdr:spPr>
        <a:xfrm>
          <a:off x="16370300" y="17073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428625</xdr:colOff>
      <xdr:row>99</xdr:row>
      <xdr:rowOff>96038</xdr:rowOff>
    </xdr:from>
    <xdr:to>
      <xdr:col>23</xdr:col>
      <xdr:colOff>606425</xdr:colOff>
      <xdr:row>99</xdr:row>
      <xdr:rowOff>96038</xdr:rowOff>
    </xdr:to>
    <xdr:cxnSp macro="">
      <xdr:nvCxnSpPr>
        <xdr:cNvPr id="659" name="直線コネクタ 658"/>
        <xdr:cNvCxnSpPr/>
      </xdr:nvCxnSpPr>
      <xdr:spPr>
        <a:xfrm>
          <a:off x="16230600" y="1706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2252</xdr:rowOff>
    </xdr:from>
    <xdr:ext cx="534377" cy="259045"/>
    <xdr:sp macro="" textlink="">
      <xdr:nvSpPr>
        <xdr:cNvPr id="660" name="積立金最大値テキスト"/>
        <xdr:cNvSpPr txBox="1"/>
      </xdr:nvSpPr>
      <xdr:spPr>
        <a:xfrm>
          <a:off x="16370300" y="1543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43,326</a:t>
          </a:r>
          <a:endParaRPr kumimoji="1" lang="ja-JP" altLang="en-US" sz="1000" b="1">
            <a:latin typeface="ＭＳ Ｐゴシック"/>
          </a:endParaRPr>
        </a:p>
      </xdr:txBody>
    </xdr:sp>
    <xdr:clientData/>
  </xdr:oneCellAnchor>
  <xdr:twoCellAnchor>
    <xdr:from>
      <xdr:col>23</xdr:col>
      <xdr:colOff>428625</xdr:colOff>
      <xdr:row>91</xdr:row>
      <xdr:rowOff>55575</xdr:rowOff>
    </xdr:from>
    <xdr:to>
      <xdr:col>23</xdr:col>
      <xdr:colOff>606425</xdr:colOff>
      <xdr:row>91</xdr:row>
      <xdr:rowOff>55575</xdr:rowOff>
    </xdr:to>
    <xdr:cxnSp macro="">
      <xdr:nvCxnSpPr>
        <xdr:cNvPr id="661" name="直線コネクタ 660"/>
        <xdr:cNvCxnSpPr/>
      </xdr:nvCxnSpPr>
      <xdr:spPr>
        <a:xfrm>
          <a:off x="16230600" y="15657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55575</xdr:rowOff>
    </xdr:from>
    <xdr:to>
      <xdr:col>23</xdr:col>
      <xdr:colOff>517525</xdr:colOff>
      <xdr:row>95</xdr:row>
      <xdr:rowOff>6721</xdr:rowOff>
    </xdr:to>
    <xdr:cxnSp macro="">
      <xdr:nvCxnSpPr>
        <xdr:cNvPr id="662" name="直線コネクタ 661"/>
        <xdr:cNvCxnSpPr/>
      </xdr:nvCxnSpPr>
      <xdr:spPr>
        <a:xfrm flipV="1">
          <a:off x="15481300" y="15657525"/>
          <a:ext cx="838200" cy="63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169804</xdr:rowOff>
    </xdr:from>
    <xdr:ext cx="534377" cy="259045"/>
    <xdr:sp macro="" textlink="">
      <xdr:nvSpPr>
        <xdr:cNvPr id="663" name="積立金平均値テキスト"/>
        <xdr:cNvSpPr txBox="1"/>
      </xdr:nvSpPr>
      <xdr:spPr>
        <a:xfrm>
          <a:off x="16370300" y="1662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11,362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19927</xdr:rowOff>
    </xdr:from>
    <xdr:to>
      <xdr:col>23</xdr:col>
      <xdr:colOff>568325</xdr:colOff>
      <xdr:row>97</xdr:row>
      <xdr:rowOff>121527</xdr:rowOff>
    </xdr:to>
    <xdr:sp macro="" textlink="">
      <xdr:nvSpPr>
        <xdr:cNvPr id="664" name="フローチャート : 判断 663"/>
        <xdr:cNvSpPr/>
      </xdr:nvSpPr>
      <xdr:spPr>
        <a:xfrm>
          <a:off x="16268700" y="166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61454</xdr:rowOff>
    </xdr:from>
    <xdr:to>
      <xdr:col>22</xdr:col>
      <xdr:colOff>365125</xdr:colOff>
      <xdr:row>95</xdr:row>
      <xdr:rowOff>6721</xdr:rowOff>
    </xdr:to>
    <xdr:cxnSp macro="">
      <xdr:nvCxnSpPr>
        <xdr:cNvPr id="665" name="直線コネクタ 664"/>
        <xdr:cNvCxnSpPr/>
      </xdr:nvCxnSpPr>
      <xdr:spPr>
        <a:xfrm>
          <a:off x="14592300" y="16177754"/>
          <a:ext cx="889000" cy="11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103825</xdr:rowOff>
    </xdr:from>
    <xdr:to>
      <xdr:col>22</xdr:col>
      <xdr:colOff>415925</xdr:colOff>
      <xdr:row>98</xdr:row>
      <xdr:rowOff>33975</xdr:rowOff>
    </xdr:to>
    <xdr:sp macro="" textlink="">
      <xdr:nvSpPr>
        <xdr:cNvPr id="666" name="フローチャート : 判断 665"/>
        <xdr:cNvSpPr/>
      </xdr:nvSpPr>
      <xdr:spPr>
        <a:xfrm>
          <a:off x="15430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25102</xdr:rowOff>
    </xdr:from>
    <xdr:ext cx="469744" cy="259045"/>
    <xdr:sp macro="" textlink="">
      <xdr:nvSpPr>
        <xdr:cNvPr id="667" name="テキスト ボックス 666"/>
        <xdr:cNvSpPr txBox="1"/>
      </xdr:nvSpPr>
      <xdr:spPr>
        <a:xfrm>
          <a:off x="15246427" y="1682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61454</xdr:rowOff>
    </xdr:from>
    <xdr:to>
      <xdr:col>21</xdr:col>
      <xdr:colOff>161925</xdr:colOff>
      <xdr:row>96</xdr:row>
      <xdr:rowOff>94045</xdr:rowOff>
    </xdr:to>
    <xdr:cxnSp macro="">
      <xdr:nvCxnSpPr>
        <xdr:cNvPr id="668" name="直線コネクタ 667"/>
        <xdr:cNvCxnSpPr/>
      </xdr:nvCxnSpPr>
      <xdr:spPr>
        <a:xfrm flipV="1">
          <a:off x="13703300" y="16177754"/>
          <a:ext cx="889000" cy="37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54806</xdr:rowOff>
    </xdr:from>
    <xdr:to>
      <xdr:col>21</xdr:col>
      <xdr:colOff>212725</xdr:colOff>
      <xdr:row>96</xdr:row>
      <xdr:rowOff>156406</xdr:rowOff>
    </xdr:to>
    <xdr:sp macro="" textlink="">
      <xdr:nvSpPr>
        <xdr:cNvPr id="669" name="フローチャート : 判断 668"/>
        <xdr:cNvSpPr/>
      </xdr:nvSpPr>
      <xdr:spPr>
        <a:xfrm>
          <a:off x="14541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147533</xdr:rowOff>
    </xdr:from>
    <xdr:ext cx="534377" cy="259045"/>
    <xdr:sp macro="" textlink="">
      <xdr:nvSpPr>
        <xdr:cNvPr id="670" name="テキスト ボックス 669"/>
        <xdr:cNvSpPr txBox="1"/>
      </xdr:nvSpPr>
      <xdr:spPr>
        <a:xfrm>
          <a:off x="14325111" y="1660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143455</xdr:rowOff>
    </xdr:from>
    <xdr:to>
      <xdr:col>19</xdr:col>
      <xdr:colOff>644525</xdr:colOff>
      <xdr:row>96</xdr:row>
      <xdr:rowOff>94045</xdr:rowOff>
    </xdr:to>
    <xdr:cxnSp macro="">
      <xdr:nvCxnSpPr>
        <xdr:cNvPr id="671" name="直線コネクタ 670"/>
        <xdr:cNvCxnSpPr/>
      </xdr:nvCxnSpPr>
      <xdr:spPr>
        <a:xfrm>
          <a:off x="12814300" y="16088305"/>
          <a:ext cx="889000" cy="46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25284</xdr:rowOff>
    </xdr:from>
    <xdr:to>
      <xdr:col>20</xdr:col>
      <xdr:colOff>9525</xdr:colOff>
      <xdr:row>95</xdr:row>
      <xdr:rowOff>126884</xdr:rowOff>
    </xdr:to>
    <xdr:sp macro="" textlink="">
      <xdr:nvSpPr>
        <xdr:cNvPr id="672" name="フローチャート : 判断 671"/>
        <xdr:cNvSpPr/>
      </xdr:nvSpPr>
      <xdr:spPr>
        <a:xfrm>
          <a:off x="13652500" y="1631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143411</xdr:rowOff>
    </xdr:from>
    <xdr:ext cx="534377" cy="259045"/>
    <xdr:sp macro="" textlink="">
      <xdr:nvSpPr>
        <xdr:cNvPr id="673" name="テキスト ボックス 672"/>
        <xdr:cNvSpPr txBox="1"/>
      </xdr:nvSpPr>
      <xdr:spPr>
        <a:xfrm>
          <a:off x="13436111" y="160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103073</xdr:rowOff>
    </xdr:from>
    <xdr:to>
      <xdr:col>18</xdr:col>
      <xdr:colOff>492125</xdr:colOff>
      <xdr:row>98</xdr:row>
      <xdr:rowOff>33223</xdr:rowOff>
    </xdr:to>
    <xdr:sp macro="" textlink="">
      <xdr:nvSpPr>
        <xdr:cNvPr id="674" name="フローチャート : 判断 673"/>
        <xdr:cNvSpPr/>
      </xdr:nvSpPr>
      <xdr:spPr>
        <a:xfrm>
          <a:off x="12763500" y="1673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24350</xdr:rowOff>
    </xdr:from>
    <xdr:ext cx="469744" cy="259045"/>
    <xdr:sp macro="" textlink="">
      <xdr:nvSpPr>
        <xdr:cNvPr id="675" name="テキスト ボックス 674"/>
        <xdr:cNvSpPr txBox="1"/>
      </xdr:nvSpPr>
      <xdr:spPr>
        <a:xfrm>
          <a:off x="12579427" y="1682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91</xdr:row>
      <xdr:rowOff>4775</xdr:rowOff>
    </xdr:from>
    <xdr:to>
      <xdr:col>23</xdr:col>
      <xdr:colOff>568325</xdr:colOff>
      <xdr:row>91</xdr:row>
      <xdr:rowOff>106375</xdr:rowOff>
    </xdr:to>
    <xdr:sp macro="" textlink="">
      <xdr:nvSpPr>
        <xdr:cNvPr id="681" name="円/楕円 680"/>
        <xdr:cNvSpPr/>
      </xdr:nvSpPr>
      <xdr:spPr>
        <a:xfrm>
          <a:off x="16268700" y="1560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129252</xdr:rowOff>
    </xdr:from>
    <xdr:ext cx="534377" cy="259045"/>
    <xdr:sp macro="" textlink="">
      <xdr:nvSpPr>
        <xdr:cNvPr id="682" name="積立金該当値テキスト"/>
        <xdr:cNvSpPr txBox="1"/>
      </xdr:nvSpPr>
      <xdr:spPr>
        <a:xfrm>
          <a:off x="16370300" y="1555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43,326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127371</xdr:rowOff>
    </xdr:from>
    <xdr:to>
      <xdr:col>22</xdr:col>
      <xdr:colOff>415925</xdr:colOff>
      <xdr:row>95</xdr:row>
      <xdr:rowOff>57521</xdr:rowOff>
    </xdr:to>
    <xdr:sp macro="" textlink="">
      <xdr:nvSpPr>
        <xdr:cNvPr id="683" name="円/楕円 682"/>
        <xdr:cNvSpPr/>
      </xdr:nvSpPr>
      <xdr:spPr>
        <a:xfrm>
          <a:off x="15430500" y="1624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74048</xdr:rowOff>
    </xdr:from>
    <xdr:ext cx="534377" cy="259045"/>
    <xdr:sp macro="" textlink="">
      <xdr:nvSpPr>
        <xdr:cNvPr id="684" name="テキスト ボックス 683"/>
        <xdr:cNvSpPr txBox="1"/>
      </xdr:nvSpPr>
      <xdr:spPr>
        <a:xfrm>
          <a:off x="15214111" y="1601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23,822</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10654</xdr:rowOff>
    </xdr:from>
    <xdr:to>
      <xdr:col>21</xdr:col>
      <xdr:colOff>212725</xdr:colOff>
      <xdr:row>94</xdr:row>
      <xdr:rowOff>112254</xdr:rowOff>
    </xdr:to>
    <xdr:sp macro="" textlink="">
      <xdr:nvSpPr>
        <xdr:cNvPr id="685" name="円/楕円 684"/>
        <xdr:cNvSpPr/>
      </xdr:nvSpPr>
      <xdr:spPr>
        <a:xfrm>
          <a:off x="14541500" y="1612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128781</xdr:rowOff>
    </xdr:from>
    <xdr:ext cx="534377" cy="259045"/>
    <xdr:sp macro="" textlink="">
      <xdr:nvSpPr>
        <xdr:cNvPr id="686" name="テキスト ボックス 685"/>
        <xdr:cNvSpPr txBox="1"/>
      </xdr:nvSpPr>
      <xdr:spPr>
        <a:xfrm>
          <a:off x="14325111" y="159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27,396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43245</xdr:rowOff>
    </xdr:from>
    <xdr:to>
      <xdr:col>20</xdr:col>
      <xdr:colOff>9525</xdr:colOff>
      <xdr:row>96</xdr:row>
      <xdr:rowOff>144845</xdr:rowOff>
    </xdr:to>
    <xdr:sp macro="" textlink="">
      <xdr:nvSpPr>
        <xdr:cNvPr id="687" name="円/楕円 686"/>
        <xdr:cNvSpPr/>
      </xdr:nvSpPr>
      <xdr:spPr>
        <a:xfrm>
          <a:off x="13652500" y="1650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135972</xdr:rowOff>
    </xdr:from>
    <xdr:ext cx="534377" cy="259045"/>
    <xdr:sp macro="" textlink="">
      <xdr:nvSpPr>
        <xdr:cNvPr id="688" name="テキスト ボックス 687"/>
        <xdr:cNvSpPr txBox="1"/>
      </xdr:nvSpPr>
      <xdr:spPr>
        <a:xfrm>
          <a:off x="13436111" y="1659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15,898</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92655</xdr:rowOff>
    </xdr:from>
    <xdr:to>
      <xdr:col>18</xdr:col>
      <xdr:colOff>492125</xdr:colOff>
      <xdr:row>94</xdr:row>
      <xdr:rowOff>22805</xdr:rowOff>
    </xdr:to>
    <xdr:sp macro="" textlink="">
      <xdr:nvSpPr>
        <xdr:cNvPr id="689" name="円/楕円 688"/>
        <xdr:cNvSpPr/>
      </xdr:nvSpPr>
      <xdr:spPr>
        <a:xfrm>
          <a:off x="12763500" y="1603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39332</xdr:rowOff>
    </xdr:from>
    <xdr:ext cx="534377" cy="259045"/>
    <xdr:sp macro="" textlink="">
      <xdr:nvSpPr>
        <xdr:cNvPr id="690" name="テキスト ボックス 689"/>
        <xdr:cNvSpPr txBox="1"/>
      </xdr:nvSpPr>
      <xdr:spPr>
        <a:xfrm>
          <a:off x="12547111" y="1581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1" name="直線コネクタ 70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2" name="テキスト ボックス 70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3" name="直線コネクタ 70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4" name="テキスト ボックス 70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5" name="直線コネクタ 70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6" name="テキスト ボックス 70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7" name="直線コネクタ 70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8" name="テキスト ボックス 70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9" name="直線コネクタ 70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0" name="テキスト ボックス 70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1" name="直線コネクタ 71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12" name="テキスト ボックス 71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4" name="テキスト ボックス 71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43035</xdr:rowOff>
    </xdr:from>
    <xdr:to>
      <xdr:col>32</xdr:col>
      <xdr:colOff>186689</xdr:colOff>
      <xdr:row>39</xdr:row>
      <xdr:rowOff>98878</xdr:rowOff>
    </xdr:to>
    <xdr:cxnSp macro="">
      <xdr:nvCxnSpPr>
        <xdr:cNvPr id="716" name="直線コネクタ 715"/>
        <xdr:cNvCxnSpPr/>
      </xdr:nvCxnSpPr>
      <xdr:spPr>
        <a:xfrm flipV="1">
          <a:off x="22159595" y="5186535"/>
          <a:ext cx="1269" cy="1598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8" name="直線コネクタ 71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161162</xdr:rowOff>
    </xdr:from>
    <xdr:ext cx="469744" cy="259045"/>
    <xdr:sp macro="" textlink="">
      <xdr:nvSpPr>
        <xdr:cNvPr id="719" name="投資及び出資金最大値テキスト"/>
        <xdr:cNvSpPr txBox="1"/>
      </xdr:nvSpPr>
      <xdr:spPr>
        <a:xfrm>
          <a:off x="22212300" y="496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4,896</a:t>
          </a:r>
          <a:endParaRPr kumimoji="1" lang="ja-JP" altLang="en-US" sz="1000" b="1">
            <a:latin typeface="ＭＳ Ｐゴシック"/>
          </a:endParaRPr>
        </a:p>
      </xdr:txBody>
    </xdr:sp>
    <xdr:clientData/>
  </xdr:oneCellAnchor>
  <xdr:twoCellAnchor>
    <xdr:from>
      <xdr:col>32</xdr:col>
      <xdr:colOff>98425</xdr:colOff>
      <xdr:row>30</xdr:row>
      <xdr:rowOff>43035</xdr:rowOff>
    </xdr:from>
    <xdr:to>
      <xdr:col>32</xdr:col>
      <xdr:colOff>276225</xdr:colOff>
      <xdr:row>30</xdr:row>
      <xdr:rowOff>43035</xdr:rowOff>
    </xdr:to>
    <xdr:cxnSp macro="">
      <xdr:nvCxnSpPr>
        <xdr:cNvPr id="720" name="直線コネクタ 719"/>
        <xdr:cNvCxnSpPr/>
      </xdr:nvCxnSpPr>
      <xdr:spPr>
        <a:xfrm>
          <a:off x="22072600" y="51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142639</xdr:rowOff>
    </xdr:from>
    <xdr:to>
      <xdr:col>32</xdr:col>
      <xdr:colOff>187325</xdr:colOff>
      <xdr:row>39</xdr:row>
      <xdr:rowOff>20501</xdr:rowOff>
    </xdr:to>
    <xdr:cxnSp macro="">
      <xdr:nvCxnSpPr>
        <xdr:cNvPr id="721" name="直線コネクタ 720"/>
        <xdr:cNvCxnSpPr/>
      </xdr:nvCxnSpPr>
      <xdr:spPr>
        <a:xfrm>
          <a:off x="21323300" y="6486289"/>
          <a:ext cx="838200" cy="22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15112</xdr:rowOff>
    </xdr:from>
    <xdr:ext cx="378565" cy="259045"/>
    <xdr:sp macro="" textlink="">
      <xdr:nvSpPr>
        <xdr:cNvPr id="722" name="投資及び出資金平均値テキスト"/>
        <xdr:cNvSpPr txBox="1"/>
      </xdr:nvSpPr>
      <xdr:spPr>
        <a:xfrm>
          <a:off x="22212300" y="635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163685</xdr:rowOff>
    </xdr:from>
    <xdr:to>
      <xdr:col>32</xdr:col>
      <xdr:colOff>238125</xdr:colOff>
      <xdr:row>38</xdr:row>
      <xdr:rowOff>93835</xdr:rowOff>
    </xdr:to>
    <xdr:sp macro="" textlink="">
      <xdr:nvSpPr>
        <xdr:cNvPr id="723" name="フローチャート : 判断 722"/>
        <xdr:cNvSpPr/>
      </xdr:nvSpPr>
      <xdr:spPr>
        <a:xfrm>
          <a:off x="22110700" y="65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142639</xdr:rowOff>
    </xdr:from>
    <xdr:to>
      <xdr:col>31</xdr:col>
      <xdr:colOff>34925</xdr:colOff>
      <xdr:row>39</xdr:row>
      <xdr:rowOff>74385</xdr:rowOff>
    </xdr:to>
    <xdr:cxnSp macro="">
      <xdr:nvCxnSpPr>
        <xdr:cNvPr id="724" name="直線コネクタ 723"/>
        <xdr:cNvCxnSpPr/>
      </xdr:nvCxnSpPr>
      <xdr:spPr>
        <a:xfrm flipV="1">
          <a:off x="20434300" y="6486289"/>
          <a:ext cx="889000" cy="27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38281</xdr:rowOff>
    </xdr:from>
    <xdr:to>
      <xdr:col>31</xdr:col>
      <xdr:colOff>85725</xdr:colOff>
      <xdr:row>38</xdr:row>
      <xdr:rowOff>139881</xdr:rowOff>
    </xdr:to>
    <xdr:sp macro="" textlink="">
      <xdr:nvSpPr>
        <xdr:cNvPr id="725" name="フローチャート : 判断 724"/>
        <xdr:cNvSpPr/>
      </xdr:nvSpPr>
      <xdr:spPr>
        <a:xfrm>
          <a:off x="21272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131008</xdr:rowOff>
    </xdr:from>
    <xdr:ext cx="378565" cy="259045"/>
    <xdr:sp macro="" textlink="">
      <xdr:nvSpPr>
        <xdr:cNvPr id="726" name="テキスト ボックス 725"/>
        <xdr:cNvSpPr txBox="1"/>
      </xdr:nvSpPr>
      <xdr:spPr>
        <a:xfrm>
          <a:off x="21134017" y="6646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100185</xdr:rowOff>
    </xdr:from>
    <xdr:to>
      <xdr:col>29</xdr:col>
      <xdr:colOff>517525</xdr:colOff>
      <xdr:row>39</xdr:row>
      <xdr:rowOff>74385</xdr:rowOff>
    </xdr:to>
    <xdr:cxnSp macro="">
      <xdr:nvCxnSpPr>
        <xdr:cNvPr id="727" name="直線コネクタ 726"/>
        <xdr:cNvCxnSpPr/>
      </xdr:nvCxnSpPr>
      <xdr:spPr>
        <a:xfrm>
          <a:off x="19545300" y="6615285"/>
          <a:ext cx="889000" cy="14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40567</xdr:rowOff>
    </xdr:from>
    <xdr:to>
      <xdr:col>29</xdr:col>
      <xdr:colOff>568325</xdr:colOff>
      <xdr:row>38</xdr:row>
      <xdr:rowOff>142167</xdr:rowOff>
    </xdr:to>
    <xdr:sp macro="" textlink="">
      <xdr:nvSpPr>
        <xdr:cNvPr id="728" name="フローチャート : 判断 727"/>
        <xdr:cNvSpPr/>
      </xdr:nvSpPr>
      <xdr:spPr>
        <a:xfrm>
          <a:off x="20383500" y="65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158694</xdr:rowOff>
    </xdr:from>
    <xdr:ext cx="378565" cy="259045"/>
    <xdr:sp macro="" textlink="">
      <xdr:nvSpPr>
        <xdr:cNvPr id="729" name="テキスト ボックス 728"/>
        <xdr:cNvSpPr txBox="1"/>
      </xdr:nvSpPr>
      <xdr:spPr>
        <a:xfrm>
          <a:off x="20245017" y="6330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100185</xdr:rowOff>
    </xdr:from>
    <xdr:to>
      <xdr:col>28</xdr:col>
      <xdr:colOff>314325</xdr:colOff>
      <xdr:row>38</xdr:row>
      <xdr:rowOff>117166</xdr:rowOff>
    </xdr:to>
    <xdr:cxnSp macro="">
      <xdr:nvCxnSpPr>
        <xdr:cNvPr id="730" name="直線コネクタ 729"/>
        <xdr:cNvCxnSpPr/>
      </xdr:nvCxnSpPr>
      <xdr:spPr>
        <a:xfrm flipV="1">
          <a:off x="18656300" y="6615285"/>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38608</xdr:rowOff>
    </xdr:from>
    <xdr:to>
      <xdr:col>28</xdr:col>
      <xdr:colOff>365125</xdr:colOff>
      <xdr:row>38</xdr:row>
      <xdr:rowOff>140208</xdr:rowOff>
    </xdr:to>
    <xdr:sp macro="" textlink="">
      <xdr:nvSpPr>
        <xdr:cNvPr id="731" name="フローチャート : 判断 730"/>
        <xdr:cNvSpPr/>
      </xdr:nvSpPr>
      <xdr:spPr>
        <a:xfrm>
          <a:off x="19494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156735</xdr:rowOff>
    </xdr:from>
    <xdr:ext cx="378565" cy="259045"/>
    <xdr:sp macro="" textlink="">
      <xdr:nvSpPr>
        <xdr:cNvPr id="732" name="テキスト ボックス 731"/>
        <xdr:cNvSpPr txBox="1"/>
      </xdr:nvSpPr>
      <xdr:spPr>
        <a:xfrm>
          <a:off x="19356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167604</xdr:rowOff>
    </xdr:from>
    <xdr:to>
      <xdr:col>27</xdr:col>
      <xdr:colOff>161925</xdr:colOff>
      <xdr:row>38</xdr:row>
      <xdr:rowOff>97754</xdr:rowOff>
    </xdr:to>
    <xdr:sp macro="" textlink="">
      <xdr:nvSpPr>
        <xdr:cNvPr id="733" name="フローチャート : 判断 732"/>
        <xdr:cNvSpPr/>
      </xdr:nvSpPr>
      <xdr:spPr>
        <a:xfrm>
          <a:off x="18605500" y="65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114281</xdr:rowOff>
    </xdr:from>
    <xdr:ext cx="378565" cy="259045"/>
    <xdr:sp macro="" textlink="">
      <xdr:nvSpPr>
        <xdr:cNvPr id="734" name="テキスト ボックス 733"/>
        <xdr:cNvSpPr txBox="1"/>
      </xdr:nvSpPr>
      <xdr:spPr>
        <a:xfrm>
          <a:off x="18467017" y="6286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141151</xdr:rowOff>
    </xdr:from>
    <xdr:to>
      <xdr:col>32</xdr:col>
      <xdr:colOff>238125</xdr:colOff>
      <xdr:row>39</xdr:row>
      <xdr:rowOff>71301</xdr:rowOff>
    </xdr:to>
    <xdr:sp macro="" textlink="">
      <xdr:nvSpPr>
        <xdr:cNvPr id="740" name="円/楕円 739"/>
        <xdr:cNvSpPr/>
      </xdr:nvSpPr>
      <xdr:spPr>
        <a:xfrm>
          <a:off x="22110700" y="665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56078</xdr:rowOff>
    </xdr:from>
    <xdr:ext cx="378565" cy="259045"/>
    <xdr:sp macro="" textlink="">
      <xdr:nvSpPr>
        <xdr:cNvPr id="741" name="投資及び出資金該当値テキスト"/>
        <xdr:cNvSpPr txBox="1"/>
      </xdr:nvSpPr>
      <xdr:spPr>
        <a:xfrm>
          <a:off x="22212300" y="6571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91839</xdr:rowOff>
    </xdr:from>
    <xdr:to>
      <xdr:col>31</xdr:col>
      <xdr:colOff>85725</xdr:colOff>
      <xdr:row>38</xdr:row>
      <xdr:rowOff>21989</xdr:rowOff>
    </xdr:to>
    <xdr:sp macro="" textlink="">
      <xdr:nvSpPr>
        <xdr:cNvPr id="742" name="円/楕円 741"/>
        <xdr:cNvSpPr/>
      </xdr:nvSpPr>
      <xdr:spPr>
        <a:xfrm>
          <a:off x="21272500" y="643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38516</xdr:rowOff>
    </xdr:from>
    <xdr:ext cx="378565" cy="259045"/>
    <xdr:sp macro="" textlink="">
      <xdr:nvSpPr>
        <xdr:cNvPr id="743" name="テキスト ボックス 742"/>
        <xdr:cNvSpPr txBox="1"/>
      </xdr:nvSpPr>
      <xdr:spPr>
        <a:xfrm>
          <a:off x="21134017" y="6210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23585</xdr:rowOff>
    </xdr:from>
    <xdr:to>
      <xdr:col>29</xdr:col>
      <xdr:colOff>568325</xdr:colOff>
      <xdr:row>39</xdr:row>
      <xdr:rowOff>125185</xdr:rowOff>
    </xdr:to>
    <xdr:sp macro="" textlink="">
      <xdr:nvSpPr>
        <xdr:cNvPr id="744" name="円/楕円 743"/>
        <xdr:cNvSpPr/>
      </xdr:nvSpPr>
      <xdr:spPr>
        <a:xfrm>
          <a:off x="203835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116312</xdr:rowOff>
    </xdr:from>
    <xdr:ext cx="313932" cy="259045"/>
    <xdr:sp macro="" textlink="">
      <xdr:nvSpPr>
        <xdr:cNvPr id="745" name="テキスト ボックス 744"/>
        <xdr:cNvSpPr txBox="1"/>
      </xdr:nvSpPr>
      <xdr:spPr>
        <a:xfrm>
          <a:off x="20277333" y="68028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49385</xdr:rowOff>
    </xdr:from>
    <xdr:to>
      <xdr:col>28</xdr:col>
      <xdr:colOff>365125</xdr:colOff>
      <xdr:row>38</xdr:row>
      <xdr:rowOff>150985</xdr:rowOff>
    </xdr:to>
    <xdr:sp macro="" textlink="">
      <xdr:nvSpPr>
        <xdr:cNvPr id="746" name="円/楕円 745"/>
        <xdr:cNvSpPr/>
      </xdr:nvSpPr>
      <xdr:spPr>
        <a:xfrm>
          <a:off x="19494500" y="656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142112</xdr:rowOff>
    </xdr:from>
    <xdr:ext cx="378565" cy="259045"/>
    <xdr:sp macro="" textlink="">
      <xdr:nvSpPr>
        <xdr:cNvPr id="747" name="テキスト ボックス 746"/>
        <xdr:cNvSpPr txBox="1"/>
      </xdr:nvSpPr>
      <xdr:spPr>
        <a:xfrm>
          <a:off x="19356017" y="6657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66366</xdr:rowOff>
    </xdr:from>
    <xdr:to>
      <xdr:col>27</xdr:col>
      <xdr:colOff>161925</xdr:colOff>
      <xdr:row>38</xdr:row>
      <xdr:rowOff>167966</xdr:rowOff>
    </xdr:to>
    <xdr:sp macro="" textlink="">
      <xdr:nvSpPr>
        <xdr:cNvPr id="748" name="円/楕円 747"/>
        <xdr:cNvSpPr/>
      </xdr:nvSpPr>
      <xdr:spPr>
        <a:xfrm>
          <a:off x="18605500" y="658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159093</xdr:rowOff>
    </xdr:from>
    <xdr:ext cx="378565" cy="259045"/>
    <xdr:sp macro="" textlink="">
      <xdr:nvSpPr>
        <xdr:cNvPr id="749" name="テキスト ボックス 748"/>
        <xdr:cNvSpPr txBox="1"/>
      </xdr:nvSpPr>
      <xdr:spPr>
        <a:xfrm>
          <a:off x="18467017" y="667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0" name="直線コネクタ 75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1" name="テキスト ボックス 76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2" name="直線コネクタ 76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3" name="テキスト ボックス 76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4" name="直線コネクタ 76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5" name="テキスト ボックス 76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6" name="直線コネクタ 76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7" name="テキスト ボックス 76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94757</xdr:rowOff>
    </xdr:from>
    <xdr:to>
      <xdr:col>32</xdr:col>
      <xdr:colOff>186689</xdr:colOff>
      <xdr:row>58</xdr:row>
      <xdr:rowOff>139700</xdr:rowOff>
    </xdr:to>
    <xdr:cxnSp macro="">
      <xdr:nvCxnSpPr>
        <xdr:cNvPr id="771" name="直線コネクタ 770"/>
        <xdr:cNvCxnSpPr/>
      </xdr:nvCxnSpPr>
      <xdr:spPr>
        <a:xfrm flipV="1">
          <a:off x="22159595" y="8667257"/>
          <a:ext cx="1269" cy="1416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3" name="直線コネクタ 77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41434</xdr:rowOff>
    </xdr:from>
    <xdr:ext cx="534377" cy="259045"/>
    <xdr:sp macro="" textlink="">
      <xdr:nvSpPr>
        <xdr:cNvPr id="774" name="貸付金最大値テキスト"/>
        <xdr:cNvSpPr txBox="1"/>
      </xdr:nvSpPr>
      <xdr:spPr>
        <a:xfrm>
          <a:off x="22212300" y="844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61,966</a:t>
          </a:r>
          <a:endParaRPr kumimoji="1" lang="ja-JP" altLang="en-US" sz="1000" b="1">
            <a:latin typeface="ＭＳ Ｐゴシック"/>
          </a:endParaRPr>
        </a:p>
      </xdr:txBody>
    </xdr:sp>
    <xdr:clientData/>
  </xdr:oneCellAnchor>
  <xdr:twoCellAnchor>
    <xdr:from>
      <xdr:col>32</xdr:col>
      <xdr:colOff>98425</xdr:colOff>
      <xdr:row>50</xdr:row>
      <xdr:rowOff>94757</xdr:rowOff>
    </xdr:from>
    <xdr:to>
      <xdr:col>32</xdr:col>
      <xdr:colOff>276225</xdr:colOff>
      <xdr:row>50</xdr:row>
      <xdr:rowOff>94757</xdr:rowOff>
    </xdr:to>
    <xdr:cxnSp macro="">
      <xdr:nvCxnSpPr>
        <xdr:cNvPr id="775" name="直線コネクタ 774"/>
        <xdr:cNvCxnSpPr/>
      </xdr:nvCxnSpPr>
      <xdr:spPr>
        <a:xfrm>
          <a:off x="22072600" y="866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66182</xdr:rowOff>
    </xdr:from>
    <xdr:to>
      <xdr:col>32</xdr:col>
      <xdr:colOff>187325</xdr:colOff>
      <xdr:row>57</xdr:row>
      <xdr:rowOff>68445</xdr:rowOff>
    </xdr:to>
    <xdr:cxnSp macro="">
      <xdr:nvCxnSpPr>
        <xdr:cNvPr id="776" name="直線コネクタ 775"/>
        <xdr:cNvCxnSpPr/>
      </xdr:nvCxnSpPr>
      <xdr:spPr>
        <a:xfrm flipV="1">
          <a:off x="21323300" y="9838832"/>
          <a:ext cx="8382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78826</xdr:rowOff>
    </xdr:from>
    <xdr:ext cx="469744" cy="259045"/>
    <xdr:sp macro="" textlink="">
      <xdr:nvSpPr>
        <xdr:cNvPr id="777" name="貸付金平均値テキスト"/>
        <xdr:cNvSpPr txBox="1"/>
      </xdr:nvSpPr>
      <xdr:spPr>
        <a:xfrm>
          <a:off x="22212300" y="98514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100399</xdr:rowOff>
    </xdr:from>
    <xdr:to>
      <xdr:col>32</xdr:col>
      <xdr:colOff>238125</xdr:colOff>
      <xdr:row>58</xdr:row>
      <xdr:rowOff>30549</xdr:rowOff>
    </xdr:to>
    <xdr:sp macro="" textlink="">
      <xdr:nvSpPr>
        <xdr:cNvPr id="778" name="フローチャート : 判断 777"/>
        <xdr:cNvSpPr/>
      </xdr:nvSpPr>
      <xdr:spPr>
        <a:xfrm>
          <a:off x="22110700" y="987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68354</xdr:rowOff>
    </xdr:from>
    <xdr:to>
      <xdr:col>31</xdr:col>
      <xdr:colOff>34925</xdr:colOff>
      <xdr:row>57</xdr:row>
      <xdr:rowOff>68445</xdr:rowOff>
    </xdr:to>
    <xdr:cxnSp macro="">
      <xdr:nvCxnSpPr>
        <xdr:cNvPr id="779" name="直線コネクタ 778"/>
        <xdr:cNvCxnSpPr/>
      </xdr:nvCxnSpPr>
      <xdr:spPr>
        <a:xfrm>
          <a:off x="20434300" y="9841004"/>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112675</xdr:rowOff>
    </xdr:from>
    <xdr:to>
      <xdr:col>31</xdr:col>
      <xdr:colOff>85725</xdr:colOff>
      <xdr:row>58</xdr:row>
      <xdr:rowOff>42825</xdr:rowOff>
    </xdr:to>
    <xdr:sp macro="" textlink="">
      <xdr:nvSpPr>
        <xdr:cNvPr id="780" name="フローチャート : 判断 779"/>
        <xdr:cNvSpPr/>
      </xdr:nvSpPr>
      <xdr:spPr>
        <a:xfrm>
          <a:off x="21272500" y="988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33952</xdr:rowOff>
    </xdr:from>
    <xdr:ext cx="469744" cy="259045"/>
    <xdr:sp macro="" textlink="">
      <xdr:nvSpPr>
        <xdr:cNvPr id="781" name="テキスト ボックス 780"/>
        <xdr:cNvSpPr txBox="1"/>
      </xdr:nvSpPr>
      <xdr:spPr>
        <a:xfrm>
          <a:off x="21088427" y="997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64422</xdr:rowOff>
    </xdr:from>
    <xdr:to>
      <xdr:col>29</xdr:col>
      <xdr:colOff>517525</xdr:colOff>
      <xdr:row>57</xdr:row>
      <xdr:rowOff>68354</xdr:rowOff>
    </xdr:to>
    <xdr:cxnSp macro="">
      <xdr:nvCxnSpPr>
        <xdr:cNvPr id="782" name="直線コネクタ 781"/>
        <xdr:cNvCxnSpPr/>
      </xdr:nvCxnSpPr>
      <xdr:spPr>
        <a:xfrm>
          <a:off x="19545300" y="9837072"/>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124561</xdr:rowOff>
    </xdr:from>
    <xdr:to>
      <xdr:col>29</xdr:col>
      <xdr:colOff>568325</xdr:colOff>
      <xdr:row>58</xdr:row>
      <xdr:rowOff>54711</xdr:rowOff>
    </xdr:to>
    <xdr:sp macro="" textlink="">
      <xdr:nvSpPr>
        <xdr:cNvPr id="783" name="フローチャート : 判断 782"/>
        <xdr:cNvSpPr/>
      </xdr:nvSpPr>
      <xdr:spPr>
        <a:xfrm>
          <a:off x="20383500" y="989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45838</xdr:rowOff>
    </xdr:from>
    <xdr:ext cx="469744" cy="259045"/>
    <xdr:sp macro="" textlink="">
      <xdr:nvSpPr>
        <xdr:cNvPr id="784" name="テキスト ボックス 783"/>
        <xdr:cNvSpPr txBox="1"/>
      </xdr:nvSpPr>
      <xdr:spPr>
        <a:xfrm>
          <a:off x="20199427" y="998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62571</xdr:rowOff>
    </xdr:from>
    <xdr:to>
      <xdr:col>28</xdr:col>
      <xdr:colOff>314325</xdr:colOff>
      <xdr:row>57</xdr:row>
      <xdr:rowOff>64422</xdr:rowOff>
    </xdr:to>
    <xdr:cxnSp macro="">
      <xdr:nvCxnSpPr>
        <xdr:cNvPr id="785" name="直線コネクタ 784"/>
        <xdr:cNvCxnSpPr/>
      </xdr:nvCxnSpPr>
      <xdr:spPr>
        <a:xfrm>
          <a:off x="18656300" y="9835221"/>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117726</xdr:rowOff>
    </xdr:from>
    <xdr:to>
      <xdr:col>28</xdr:col>
      <xdr:colOff>365125</xdr:colOff>
      <xdr:row>58</xdr:row>
      <xdr:rowOff>47876</xdr:rowOff>
    </xdr:to>
    <xdr:sp macro="" textlink="">
      <xdr:nvSpPr>
        <xdr:cNvPr id="786" name="フローチャート : 判断 785"/>
        <xdr:cNvSpPr/>
      </xdr:nvSpPr>
      <xdr:spPr>
        <a:xfrm>
          <a:off x="19494500" y="989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39003</xdr:rowOff>
    </xdr:from>
    <xdr:ext cx="469744" cy="259045"/>
    <xdr:sp macro="" textlink="">
      <xdr:nvSpPr>
        <xdr:cNvPr id="787" name="テキスト ボックス 786"/>
        <xdr:cNvSpPr txBox="1"/>
      </xdr:nvSpPr>
      <xdr:spPr>
        <a:xfrm>
          <a:off x="19310427" y="998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89860</xdr:rowOff>
    </xdr:from>
    <xdr:to>
      <xdr:col>27</xdr:col>
      <xdr:colOff>161925</xdr:colOff>
      <xdr:row>58</xdr:row>
      <xdr:rowOff>20010</xdr:rowOff>
    </xdr:to>
    <xdr:sp macro="" textlink="">
      <xdr:nvSpPr>
        <xdr:cNvPr id="788" name="フローチャート : 判断 787"/>
        <xdr:cNvSpPr/>
      </xdr:nvSpPr>
      <xdr:spPr>
        <a:xfrm>
          <a:off x="18605500" y="98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11137</xdr:rowOff>
    </xdr:from>
    <xdr:ext cx="469744" cy="259045"/>
    <xdr:sp macro="" textlink="">
      <xdr:nvSpPr>
        <xdr:cNvPr id="789" name="テキスト ボックス 788"/>
        <xdr:cNvSpPr txBox="1"/>
      </xdr:nvSpPr>
      <xdr:spPr>
        <a:xfrm>
          <a:off x="18421427" y="995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15382</xdr:rowOff>
    </xdr:from>
    <xdr:to>
      <xdr:col>32</xdr:col>
      <xdr:colOff>238125</xdr:colOff>
      <xdr:row>57</xdr:row>
      <xdr:rowOff>116982</xdr:rowOff>
    </xdr:to>
    <xdr:sp macro="" textlink="">
      <xdr:nvSpPr>
        <xdr:cNvPr id="795" name="円/楕円 794"/>
        <xdr:cNvSpPr/>
      </xdr:nvSpPr>
      <xdr:spPr>
        <a:xfrm>
          <a:off x="22110700" y="978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38259</xdr:rowOff>
    </xdr:from>
    <xdr:ext cx="534377" cy="259045"/>
    <xdr:sp macro="" textlink="">
      <xdr:nvSpPr>
        <xdr:cNvPr id="796" name="貸付金該当値テキスト"/>
        <xdr:cNvSpPr txBox="1"/>
      </xdr:nvSpPr>
      <xdr:spPr>
        <a:xfrm>
          <a:off x="22212300" y="963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17645</xdr:rowOff>
    </xdr:from>
    <xdr:to>
      <xdr:col>31</xdr:col>
      <xdr:colOff>85725</xdr:colOff>
      <xdr:row>57</xdr:row>
      <xdr:rowOff>119245</xdr:rowOff>
    </xdr:to>
    <xdr:sp macro="" textlink="">
      <xdr:nvSpPr>
        <xdr:cNvPr id="797" name="円/楕円 796"/>
        <xdr:cNvSpPr/>
      </xdr:nvSpPr>
      <xdr:spPr>
        <a:xfrm>
          <a:off x="21272500" y="979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135772</xdr:rowOff>
    </xdr:from>
    <xdr:ext cx="534377" cy="259045"/>
    <xdr:sp macro="" textlink="">
      <xdr:nvSpPr>
        <xdr:cNvPr id="798" name="テキスト ボックス 797"/>
        <xdr:cNvSpPr txBox="1"/>
      </xdr:nvSpPr>
      <xdr:spPr>
        <a:xfrm>
          <a:off x="21056111" y="956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10,617</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17554</xdr:rowOff>
    </xdr:from>
    <xdr:to>
      <xdr:col>29</xdr:col>
      <xdr:colOff>568325</xdr:colOff>
      <xdr:row>57</xdr:row>
      <xdr:rowOff>119154</xdr:rowOff>
    </xdr:to>
    <xdr:sp macro="" textlink="">
      <xdr:nvSpPr>
        <xdr:cNvPr id="799" name="円/楕円 798"/>
        <xdr:cNvSpPr/>
      </xdr:nvSpPr>
      <xdr:spPr>
        <a:xfrm>
          <a:off x="20383500" y="979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135681</xdr:rowOff>
    </xdr:from>
    <xdr:ext cx="534377" cy="259045"/>
    <xdr:sp macro="" textlink="">
      <xdr:nvSpPr>
        <xdr:cNvPr id="800" name="テキスト ボックス 799"/>
        <xdr:cNvSpPr txBox="1"/>
      </xdr:nvSpPr>
      <xdr:spPr>
        <a:xfrm>
          <a:off x="20167111" y="956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10,621</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13622</xdr:rowOff>
    </xdr:from>
    <xdr:to>
      <xdr:col>28</xdr:col>
      <xdr:colOff>365125</xdr:colOff>
      <xdr:row>57</xdr:row>
      <xdr:rowOff>115222</xdr:rowOff>
    </xdr:to>
    <xdr:sp macro="" textlink="">
      <xdr:nvSpPr>
        <xdr:cNvPr id="801" name="円/楕円 800"/>
        <xdr:cNvSpPr/>
      </xdr:nvSpPr>
      <xdr:spPr>
        <a:xfrm>
          <a:off x="19494500" y="978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131749</xdr:rowOff>
    </xdr:from>
    <xdr:ext cx="534377" cy="259045"/>
    <xdr:sp macro="" textlink="">
      <xdr:nvSpPr>
        <xdr:cNvPr id="802" name="テキスト ボックス 801"/>
        <xdr:cNvSpPr txBox="1"/>
      </xdr:nvSpPr>
      <xdr:spPr>
        <a:xfrm>
          <a:off x="19278111" y="95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11771</xdr:rowOff>
    </xdr:from>
    <xdr:to>
      <xdr:col>27</xdr:col>
      <xdr:colOff>161925</xdr:colOff>
      <xdr:row>57</xdr:row>
      <xdr:rowOff>113371</xdr:rowOff>
    </xdr:to>
    <xdr:sp macro="" textlink="">
      <xdr:nvSpPr>
        <xdr:cNvPr id="803" name="円/楕円 802"/>
        <xdr:cNvSpPr/>
      </xdr:nvSpPr>
      <xdr:spPr>
        <a:xfrm>
          <a:off x="18605500" y="978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129898</xdr:rowOff>
    </xdr:from>
    <xdr:ext cx="534377" cy="259045"/>
    <xdr:sp macro="" textlink="">
      <xdr:nvSpPr>
        <xdr:cNvPr id="804" name="テキスト ボックス 803"/>
        <xdr:cNvSpPr txBox="1"/>
      </xdr:nvSpPr>
      <xdr:spPr>
        <a:xfrm>
          <a:off x="18389111" y="955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5" name="テキスト ボックス 81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6" name="直線コネクタ 81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7" name="テキスト ボックス 81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8" name="直線コネクタ 81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9" name="テキスト ボックス 81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0" name="直線コネクタ 81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1" name="テキスト ボックス 82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2" name="直線コネクタ 82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3" name="テキスト ボックス 82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4" name="直線コネクタ 82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5" name="テキスト ボックス 82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7" name="テキスト ボックス 82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17018</xdr:rowOff>
    </xdr:from>
    <xdr:to>
      <xdr:col>32</xdr:col>
      <xdr:colOff>186689</xdr:colOff>
      <xdr:row>78</xdr:row>
      <xdr:rowOff>34430</xdr:rowOff>
    </xdr:to>
    <xdr:cxnSp macro="">
      <xdr:nvCxnSpPr>
        <xdr:cNvPr id="829" name="直線コネクタ 828"/>
        <xdr:cNvCxnSpPr/>
      </xdr:nvCxnSpPr>
      <xdr:spPr>
        <a:xfrm flipV="1">
          <a:off x="22159595" y="12189968"/>
          <a:ext cx="1269" cy="121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38257</xdr:rowOff>
    </xdr:from>
    <xdr:ext cx="534377" cy="259045"/>
    <xdr:sp macro="" textlink="">
      <xdr:nvSpPr>
        <xdr:cNvPr id="830" name="繰出金最小値テキスト"/>
        <xdr:cNvSpPr txBox="1"/>
      </xdr:nvSpPr>
      <xdr:spPr>
        <a:xfrm>
          <a:off x="22212300" y="134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24,763</a:t>
          </a:r>
          <a:endParaRPr kumimoji="1" lang="ja-JP" altLang="en-US" sz="1000" b="1">
            <a:latin typeface="ＭＳ Ｐゴシック"/>
          </a:endParaRPr>
        </a:p>
      </xdr:txBody>
    </xdr:sp>
    <xdr:clientData/>
  </xdr:oneCellAnchor>
  <xdr:twoCellAnchor>
    <xdr:from>
      <xdr:col>32</xdr:col>
      <xdr:colOff>98425</xdr:colOff>
      <xdr:row>78</xdr:row>
      <xdr:rowOff>34430</xdr:rowOff>
    </xdr:from>
    <xdr:to>
      <xdr:col>32</xdr:col>
      <xdr:colOff>276225</xdr:colOff>
      <xdr:row>78</xdr:row>
      <xdr:rowOff>34430</xdr:rowOff>
    </xdr:to>
    <xdr:cxnSp macro="">
      <xdr:nvCxnSpPr>
        <xdr:cNvPr id="831" name="直線コネクタ 830"/>
        <xdr:cNvCxnSpPr/>
      </xdr:nvCxnSpPr>
      <xdr:spPr>
        <a:xfrm>
          <a:off x="22072600" y="1340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135145</xdr:rowOff>
    </xdr:from>
    <xdr:ext cx="534377" cy="259045"/>
    <xdr:sp macro="" textlink="">
      <xdr:nvSpPr>
        <xdr:cNvPr id="832" name="繰出金最大値テキスト"/>
        <xdr:cNvSpPr txBox="1"/>
      </xdr:nvSpPr>
      <xdr:spPr>
        <a:xfrm>
          <a:off x="22212300" y="1196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56,720</a:t>
          </a:r>
          <a:endParaRPr kumimoji="1" lang="ja-JP" altLang="en-US" sz="1000" b="1">
            <a:latin typeface="ＭＳ Ｐゴシック"/>
          </a:endParaRPr>
        </a:p>
      </xdr:txBody>
    </xdr:sp>
    <xdr:clientData/>
  </xdr:oneCellAnchor>
  <xdr:twoCellAnchor>
    <xdr:from>
      <xdr:col>32</xdr:col>
      <xdr:colOff>98425</xdr:colOff>
      <xdr:row>71</xdr:row>
      <xdr:rowOff>17018</xdr:rowOff>
    </xdr:from>
    <xdr:to>
      <xdr:col>32</xdr:col>
      <xdr:colOff>276225</xdr:colOff>
      <xdr:row>71</xdr:row>
      <xdr:rowOff>17018</xdr:rowOff>
    </xdr:to>
    <xdr:cxnSp macro="">
      <xdr:nvCxnSpPr>
        <xdr:cNvPr id="833" name="直線コネクタ 832"/>
        <xdr:cNvCxnSpPr/>
      </xdr:nvCxnSpPr>
      <xdr:spPr>
        <a:xfrm>
          <a:off x="22072600" y="12189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108153</xdr:rowOff>
    </xdr:from>
    <xdr:to>
      <xdr:col>32</xdr:col>
      <xdr:colOff>187325</xdr:colOff>
      <xdr:row>71</xdr:row>
      <xdr:rowOff>121565</xdr:rowOff>
    </xdr:to>
    <xdr:cxnSp macro="">
      <xdr:nvCxnSpPr>
        <xdr:cNvPr id="834" name="直線コネクタ 833"/>
        <xdr:cNvCxnSpPr/>
      </xdr:nvCxnSpPr>
      <xdr:spPr>
        <a:xfrm flipV="1">
          <a:off x="21323300" y="12281103"/>
          <a:ext cx="8382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113542</xdr:rowOff>
    </xdr:from>
    <xdr:ext cx="534377" cy="259045"/>
    <xdr:sp macro="" textlink="">
      <xdr:nvSpPr>
        <xdr:cNvPr id="835" name="繰出金平均値テキスト"/>
        <xdr:cNvSpPr txBox="1"/>
      </xdr:nvSpPr>
      <xdr:spPr>
        <a:xfrm>
          <a:off x="22212300" y="12800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38,787</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135115</xdr:rowOff>
    </xdr:from>
    <xdr:to>
      <xdr:col>32</xdr:col>
      <xdr:colOff>238125</xdr:colOff>
      <xdr:row>75</xdr:row>
      <xdr:rowOff>65265</xdr:rowOff>
    </xdr:to>
    <xdr:sp macro="" textlink="">
      <xdr:nvSpPr>
        <xdr:cNvPr id="836" name="フローチャート : 判断 835"/>
        <xdr:cNvSpPr/>
      </xdr:nvSpPr>
      <xdr:spPr>
        <a:xfrm>
          <a:off x="22110700" y="128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121565</xdr:rowOff>
    </xdr:from>
    <xdr:to>
      <xdr:col>31</xdr:col>
      <xdr:colOff>34925</xdr:colOff>
      <xdr:row>72</xdr:row>
      <xdr:rowOff>127851</xdr:rowOff>
    </xdr:to>
    <xdr:cxnSp macro="">
      <xdr:nvCxnSpPr>
        <xdr:cNvPr id="837" name="直線コネクタ 836"/>
        <xdr:cNvCxnSpPr/>
      </xdr:nvCxnSpPr>
      <xdr:spPr>
        <a:xfrm flipV="1">
          <a:off x="20434300" y="12294515"/>
          <a:ext cx="889000" cy="17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80746</xdr:rowOff>
    </xdr:from>
    <xdr:to>
      <xdr:col>31</xdr:col>
      <xdr:colOff>85725</xdr:colOff>
      <xdr:row>76</xdr:row>
      <xdr:rowOff>10895</xdr:rowOff>
    </xdr:to>
    <xdr:sp macro="" textlink="">
      <xdr:nvSpPr>
        <xdr:cNvPr id="838" name="フローチャート : 判断 837"/>
        <xdr:cNvSpPr/>
      </xdr:nvSpPr>
      <xdr:spPr>
        <a:xfrm>
          <a:off x="21272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2024</xdr:rowOff>
    </xdr:from>
    <xdr:ext cx="534377" cy="259045"/>
    <xdr:sp macro="" textlink="">
      <xdr:nvSpPr>
        <xdr:cNvPr id="839" name="テキスト ボックス 838"/>
        <xdr:cNvSpPr txBox="1"/>
      </xdr:nvSpPr>
      <xdr:spPr>
        <a:xfrm>
          <a:off x="21056111" y="130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114897</xdr:rowOff>
    </xdr:from>
    <xdr:to>
      <xdr:col>29</xdr:col>
      <xdr:colOff>517525</xdr:colOff>
      <xdr:row>72</xdr:row>
      <xdr:rowOff>127851</xdr:rowOff>
    </xdr:to>
    <xdr:cxnSp macro="">
      <xdr:nvCxnSpPr>
        <xdr:cNvPr id="840" name="直線コネクタ 839"/>
        <xdr:cNvCxnSpPr/>
      </xdr:nvCxnSpPr>
      <xdr:spPr>
        <a:xfrm>
          <a:off x="19545300" y="12459297"/>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116522</xdr:rowOff>
    </xdr:from>
    <xdr:to>
      <xdr:col>29</xdr:col>
      <xdr:colOff>568325</xdr:colOff>
      <xdr:row>76</xdr:row>
      <xdr:rowOff>46673</xdr:rowOff>
    </xdr:to>
    <xdr:sp macro="" textlink="">
      <xdr:nvSpPr>
        <xdr:cNvPr id="841" name="フローチャート : 判断 840"/>
        <xdr:cNvSpPr/>
      </xdr:nvSpPr>
      <xdr:spPr>
        <a:xfrm>
          <a:off x="20383500" y="129752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37800</xdr:rowOff>
    </xdr:from>
    <xdr:ext cx="534377" cy="259045"/>
    <xdr:sp macro="" textlink="">
      <xdr:nvSpPr>
        <xdr:cNvPr id="842" name="テキスト ボックス 841"/>
        <xdr:cNvSpPr txBox="1"/>
      </xdr:nvSpPr>
      <xdr:spPr>
        <a:xfrm>
          <a:off x="20167111" y="1306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114897</xdr:rowOff>
    </xdr:from>
    <xdr:to>
      <xdr:col>28</xdr:col>
      <xdr:colOff>314325</xdr:colOff>
      <xdr:row>72</xdr:row>
      <xdr:rowOff>160769</xdr:rowOff>
    </xdr:to>
    <xdr:cxnSp macro="">
      <xdr:nvCxnSpPr>
        <xdr:cNvPr id="843" name="直線コネクタ 842"/>
        <xdr:cNvCxnSpPr/>
      </xdr:nvCxnSpPr>
      <xdr:spPr>
        <a:xfrm flipV="1">
          <a:off x="18656300" y="12459297"/>
          <a:ext cx="8890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137630</xdr:rowOff>
    </xdr:from>
    <xdr:to>
      <xdr:col>28</xdr:col>
      <xdr:colOff>365125</xdr:colOff>
      <xdr:row>76</xdr:row>
      <xdr:rowOff>67779</xdr:rowOff>
    </xdr:to>
    <xdr:sp macro="" textlink="">
      <xdr:nvSpPr>
        <xdr:cNvPr id="844" name="フローチャート : 判断 843"/>
        <xdr:cNvSpPr/>
      </xdr:nvSpPr>
      <xdr:spPr>
        <a:xfrm>
          <a:off x="19494500" y="129963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58907</xdr:rowOff>
    </xdr:from>
    <xdr:ext cx="534377" cy="259045"/>
    <xdr:sp macro="" textlink="">
      <xdr:nvSpPr>
        <xdr:cNvPr id="845" name="テキスト ボックス 844"/>
        <xdr:cNvSpPr txBox="1"/>
      </xdr:nvSpPr>
      <xdr:spPr>
        <a:xfrm>
          <a:off x="19278111" y="1308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99263</xdr:rowOff>
    </xdr:from>
    <xdr:to>
      <xdr:col>27</xdr:col>
      <xdr:colOff>161925</xdr:colOff>
      <xdr:row>76</xdr:row>
      <xdr:rowOff>29412</xdr:rowOff>
    </xdr:to>
    <xdr:sp macro="" textlink="">
      <xdr:nvSpPr>
        <xdr:cNvPr id="846" name="フローチャート : 判断 845"/>
        <xdr:cNvSpPr/>
      </xdr:nvSpPr>
      <xdr:spPr>
        <a:xfrm>
          <a:off x="18605500" y="129580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20541</xdr:rowOff>
    </xdr:from>
    <xdr:ext cx="534377" cy="259045"/>
    <xdr:sp macro="" textlink="">
      <xdr:nvSpPr>
        <xdr:cNvPr id="847" name="テキスト ボックス 846"/>
        <xdr:cNvSpPr txBox="1"/>
      </xdr:nvSpPr>
      <xdr:spPr>
        <a:xfrm>
          <a:off x="18389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71</xdr:row>
      <xdr:rowOff>57353</xdr:rowOff>
    </xdr:from>
    <xdr:to>
      <xdr:col>32</xdr:col>
      <xdr:colOff>238125</xdr:colOff>
      <xdr:row>71</xdr:row>
      <xdr:rowOff>158953</xdr:rowOff>
    </xdr:to>
    <xdr:sp macro="" textlink="">
      <xdr:nvSpPr>
        <xdr:cNvPr id="853" name="円/楕円 852"/>
        <xdr:cNvSpPr/>
      </xdr:nvSpPr>
      <xdr:spPr>
        <a:xfrm>
          <a:off x="22110700" y="1223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143730</xdr:rowOff>
    </xdr:from>
    <xdr:ext cx="534377" cy="259045"/>
    <xdr:sp macro="" textlink="">
      <xdr:nvSpPr>
        <xdr:cNvPr id="854" name="繰出金該当値テキスト"/>
        <xdr:cNvSpPr txBox="1"/>
      </xdr:nvSpPr>
      <xdr:spPr>
        <a:xfrm>
          <a:off x="22212300" y="1214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54,328</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70765</xdr:rowOff>
    </xdr:from>
    <xdr:to>
      <xdr:col>31</xdr:col>
      <xdr:colOff>85725</xdr:colOff>
      <xdr:row>72</xdr:row>
      <xdr:rowOff>915</xdr:rowOff>
    </xdr:to>
    <xdr:sp macro="" textlink="">
      <xdr:nvSpPr>
        <xdr:cNvPr id="855" name="円/楕円 854"/>
        <xdr:cNvSpPr/>
      </xdr:nvSpPr>
      <xdr:spPr>
        <a:xfrm>
          <a:off x="21272500" y="1224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17442</xdr:rowOff>
    </xdr:from>
    <xdr:ext cx="534377" cy="259045"/>
    <xdr:sp macro="" textlink="">
      <xdr:nvSpPr>
        <xdr:cNvPr id="856" name="テキスト ボックス 855"/>
        <xdr:cNvSpPr txBox="1"/>
      </xdr:nvSpPr>
      <xdr:spPr>
        <a:xfrm>
          <a:off x="21056111" y="1201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53,976</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77051</xdr:rowOff>
    </xdr:from>
    <xdr:to>
      <xdr:col>29</xdr:col>
      <xdr:colOff>568325</xdr:colOff>
      <xdr:row>73</xdr:row>
      <xdr:rowOff>7201</xdr:rowOff>
    </xdr:to>
    <xdr:sp macro="" textlink="">
      <xdr:nvSpPr>
        <xdr:cNvPr id="857" name="円/楕円 856"/>
        <xdr:cNvSpPr/>
      </xdr:nvSpPr>
      <xdr:spPr>
        <a:xfrm>
          <a:off x="20383500" y="124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23728</xdr:rowOff>
    </xdr:from>
    <xdr:ext cx="534377" cy="259045"/>
    <xdr:sp macro="" textlink="">
      <xdr:nvSpPr>
        <xdr:cNvPr id="858" name="テキスト ボックス 857"/>
        <xdr:cNvSpPr txBox="1"/>
      </xdr:nvSpPr>
      <xdr:spPr>
        <a:xfrm>
          <a:off x="20167111" y="1219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49,311</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64097</xdr:rowOff>
    </xdr:from>
    <xdr:to>
      <xdr:col>28</xdr:col>
      <xdr:colOff>365125</xdr:colOff>
      <xdr:row>72</xdr:row>
      <xdr:rowOff>165697</xdr:rowOff>
    </xdr:to>
    <xdr:sp macro="" textlink="">
      <xdr:nvSpPr>
        <xdr:cNvPr id="859" name="円/楕円 858"/>
        <xdr:cNvSpPr/>
      </xdr:nvSpPr>
      <xdr:spPr>
        <a:xfrm>
          <a:off x="19494500" y="1240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10774</xdr:rowOff>
    </xdr:from>
    <xdr:ext cx="534377" cy="259045"/>
    <xdr:sp macro="" textlink="">
      <xdr:nvSpPr>
        <xdr:cNvPr id="860" name="テキスト ボックス 859"/>
        <xdr:cNvSpPr txBox="1"/>
      </xdr:nvSpPr>
      <xdr:spPr>
        <a:xfrm>
          <a:off x="19278111" y="1218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49,651</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109969</xdr:rowOff>
    </xdr:from>
    <xdr:to>
      <xdr:col>27</xdr:col>
      <xdr:colOff>161925</xdr:colOff>
      <xdr:row>73</xdr:row>
      <xdr:rowOff>40119</xdr:rowOff>
    </xdr:to>
    <xdr:sp macro="" textlink="">
      <xdr:nvSpPr>
        <xdr:cNvPr id="861" name="円/楕円 860"/>
        <xdr:cNvSpPr/>
      </xdr:nvSpPr>
      <xdr:spPr>
        <a:xfrm>
          <a:off x="18605500" y="1245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56646</xdr:rowOff>
    </xdr:from>
    <xdr:ext cx="534377" cy="259045"/>
    <xdr:sp macro="" textlink="">
      <xdr:nvSpPr>
        <xdr:cNvPr id="862" name="テキスト ボックス 861"/>
        <xdr:cNvSpPr txBox="1"/>
      </xdr:nvSpPr>
      <xdr:spPr>
        <a:xfrm>
          <a:off x="18389111" y="122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・主な構成項目である人件費は、住民一人当たり</a:t>
          </a:r>
          <a:r>
            <a:rPr lang="en-US" altLang="ja-JP" sz="1100" b="0" i="0" u="none" strike="noStrike" baseline="0" smtClean="0">
              <a:solidFill>
                <a:schemeClr val="dk1"/>
              </a:solidFill>
              <a:latin typeface="+mn-lt"/>
              <a:ea typeface="+mn-ea"/>
              <a:cs typeface="+mn-cs"/>
            </a:rPr>
            <a:t>64,296</a:t>
          </a:r>
          <a:r>
            <a:rPr lang="ja-JP" altLang="en-US" sz="1100" b="0" i="0" u="none" strike="noStrike" baseline="0" smtClean="0">
              <a:solidFill>
                <a:schemeClr val="dk1"/>
              </a:solidFill>
              <a:latin typeface="+mn-lt"/>
              <a:ea typeface="+mn-ea"/>
              <a:cs typeface="+mn-cs"/>
            </a:rPr>
            <a:t>円となっている。近年の推移を見ると、減少傾向にはあるものの類似団体平均と比べて高い水準にある。</a:t>
          </a:r>
          <a:r>
            <a:rPr kumimoji="1" lang="ja-JP" altLang="ja-JP" sz="1100">
              <a:solidFill>
                <a:schemeClr val="dk1"/>
              </a:solidFill>
              <a:effectLst/>
              <a:latin typeface="+mn-lt"/>
              <a:ea typeface="+mn-ea"/>
              <a:cs typeface="+mn-cs"/>
            </a:rPr>
            <a:t>ラスパイレス指数は類似団体平均を下回っているが、市の面積が比較的広大であることから、支所出張所を多く設置しなくてはならず、</a:t>
          </a:r>
          <a:r>
            <a:rPr kumimoji="1" lang="ja-JP" altLang="en-US" sz="1100">
              <a:solidFill>
                <a:schemeClr val="dk1"/>
              </a:solidFill>
              <a:effectLst/>
              <a:latin typeface="+mn-lt"/>
              <a:ea typeface="+mn-ea"/>
              <a:cs typeface="+mn-cs"/>
            </a:rPr>
            <a:t>人口千人当たりの職員数が類似団体平均を上回っていることが要因である。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及び積立金の住民一人当たりのコストはそれぞれ</a:t>
          </a:r>
          <a:r>
            <a:rPr kumimoji="1" lang="en-US" altLang="ja-JP" sz="1100">
              <a:solidFill>
                <a:schemeClr val="dk1"/>
              </a:solidFill>
              <a:effectLst/>
              <a:latin typeface="+mn-lt"/>
              <a:ea typeface="+mn-ea"/>
              <a:cs typeface="+mn-cs"/>
            </a:rPr>
            <a:t>68,289</a:t>
          </a:r>
          <a:r>
            <a:rPr kumimoji="1" lang="ja-JP" altLang="en-US"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43,326</a:t>
          </a:r>
          <a:r>
            <a:rPr kumimoji="1" lang="ja-JP" altLang="en-US" sz="1100">
              <a:solidFill>
                <a:schemeClr val="dk1"/>
              </a:solidFill>
              <a:effectLst/>
              <a:latin typeface="+mn-lt"/>
              <a:ea typeface="+mn-ea"/>
              <a:cs typeface="+mn-cs"/>
            </a:rPr>
            <a:t>円となっており、類似団体内で最も高くなっている。これは、</a:t>
          </a:r>
          <a:r>
            <a:rPr kumimoji="1" lang="ja-JP" altLang="ja-JP" sz="1100">
              <a:solidFill>
                <a:schemeClr val="dk1"/>
              </a:solidFill>
              <a:effectLst/>
              <a:latin typeface="+mn-lt"/>
              <a:ea typeface="+mn-ea"/>
              <a:cs typeface="+mn-cs"/>
            </a:rPr>
            <a:t>「ふるさと納税」による寄附が大幅な伸びを見せた</a:t>
          </a:r>
          <a:r>
            <a:rPr kumimoji="1" lang="ja-JP" altLang="en-US" sz="1100">
              <a:solidFill>
                <a:schemeClr val="dk1"/>
              </a:solidFill>
              <a:effectLst/>
              <a:latin typeface="+mn-lt"/>
              <a:ea typeface="+mn-ea"/>
              <a:cs typeface="+mn-cs"/>
            </a:rPr>
            <a:t>ことにより、</a:t>
          </a:r>
          <a:r>
            <a:rPr kumimoji="1" lang="ja-JP" altLang="ja-JP" sz="1100">
              <a:solidFill>
                <a:schemeClr val="dk1"/>
              </a:solidFill>
              <a:effectLst/>
              <a:latin typeface="+mn-lt"/>
              <a:ea typeface="+mn-ea"/>
              <a:cs typeface="+mn-cs"/>
            </a:rPr>
            <a:t>ふるさと納税推進事業に係る委託料</a:t>
          </a:r>
          <a:r>
            <a:rPr kumimoji="1" lang="ja-JP" altLang="en-US" sz="1100">
              <a:solidFill>
                <a:schemeClr val="dk1"/>
              </a:solidFill>
              <a:effectLst/>
              <a:latin typeface="+mn-lt"/>
              <a:ea typeface="+mn-ea"/>
              <a:cs typeface="+mn-cs"/>
            </a:rPr>
            <a:t>とふるさと応援基金への積立金が増えたことによるものである。</a:t>
          </a:r>
          <a:endParaRPr lang="ja-JP" altLang="ja-JP">
            <a:effectLst/>
          </a:endParaRPr>
        </a:p>
        <a:p>
          <a:r>
            <a:rPr lang="ja-JP" altLang="en-US" sz="1100" b="0" i="0" u="none" strike="noStrike" baseline="0" smtClean="0">
              <a:solidFill>
                <a:schemeClr val="dk1"/>
              </a:solidFill>
              <a:latin typeface="+mn-lt"/>
              <a:ea typeface="+mn-ea"/>
              <a:cs typeface="+mn-cs"/>
            </a:rPr>
            <a:t>・普通建設事業費は住民一人当たり</a:t>
          </a:r>
          <a:r>
            <a:rPr lang="en-US" altLang="ja-JP" sz="1100" b="0" i="0" u="none" strike="noStrike" baseline="0" smtClean="0">
              <a:solidFill>
                <a:schemeClr val="dk1"/>
              </a:solidFill>
              <a:latin typeface="+mn-lt"/>
              <a:ea typeface="+mn-ea"/>
              <a:cs typeface="+mn-cs"/>
            </a:rPr>
            <a:t>49,429</a:t>
          </a:r>
          <a:r>
            <a:rPr lang="ja-JP" altLang="en-US" sz="1100" b="0" i="0" u="none" strike="noStrike" baseline="0" smtClean="0">
              <a:solidFill>
                <a:schemeClr val="dk1"/>
              </a:solidFill>
              <a:latin typeface="+mn-lt"/>
              <a:ea typeface="+mn-ea"/>
              <a:cs typeface="+mn-cs"/>
            </a:rPr>
            <a:t>円となっている。大型事業の終了により類似団体平均と同水準となっているが、学校施設の耐震化や体育施設の改修に伴い更新整備分が類似団体平均を大きく上回っている。今後は公共施設等総合管理計画に基づいた事業の取捨選択が必要とな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宮崎県都城市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168,448
167,554
653.36
82,556,768
80,842,982
1,292,141
42,595,007
77,541,987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43906</xdr:rowOff>
    </xdr:from>
    <xdr:to>
      <xdr:col>6</xdr:col>
      <xdr:colOff>510540</xdr:colOff>
      <xdr:row>38</xdr:row>
      <xdr:rowOff>70031</xdr:rowOff>
    </xdr:to>
    <xdr:cxnSp macro="">
      <xdr:nvCxnSpPr>
        <xdr:cNvPr id="58" name="直線コネクタ 57"/>
        <xdr:cNvCxnSpPr/>
      </xdr:nvCxnSpPr>
      <xdr:spPr>
        <a:xfrm flipV="1">
          <a:off x="4633595" y="5187406"/>
          <a:ext cx="127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73858</xdr:rowOff>
    </xdr:from>
    <xdr:ext cx="469744" cy="259045"/>
    <xdr:sp macro="" textlink="">
      <xdr:nvSpPr>
        <xdr:cNvPr id="59" name="議会費最小値テキスト"/>
        <xdr:cNvSpPr txBox="1"/>
      </xdr:nvSpPr>
      <xdr:spPr>
        <a:xfrm>
          <a:off x="4686300" y="658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6</xdr:col>
      <xdr:colOff>422275</xdr:colOff>
      <xdr:row>38</xdr:row>
      <xdr:rowOff>70031</xdr:rowOff>
    </xdr:from>
    <xdr:to>
      <xdr:col>6</xdr:col>
      <xdr:colOff>600075</xdr:colOff>
      <xdr:row>38</xdr:row>
      <xdr:rowOff>70031</xdr:rowOff>
    </xdr:to>
    <xdr:cxnSp macro="">
      <xdr:nvCxnSpPr>
        <xdr:cNvPr id="60" name="直線コネクタ 59"/>
        <xdr:cNvCxnSpPr/>
      </xdr:nvCxnSpPr>
      <xdr:spPr>
        <a:xfrm>
          <a:off x="4546600" y="658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162033</xdr:rowOff>
    </xdr:from>
    <xdr:ext cx="469744" cy="259045"/>
    <xdr:sp macro="" textlink="">
      <xdr:nvSpPr>
        <xdr:cNvPr id="61" name="議会費最大値テキスト"/>
        <xdr:cNvSpPr txBox="1"/>
      </xdr:nvSpPr>
      <xdr:spPr>
        <a:xfrm>
          <a:off x="4686300" y="49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6</xdr:col>
      <xdr:colOff>422275</xdr:colOff>
      <xdr:row>30</xdr:row>
      <xdr:rowOff>43906</xdr:rowOff>
    </xdr:from>
    <xdr:to>
      <xdr:col>6</xdr:col>
      <xdr:colOff>600075</xdr:colOff>
      <xdr:row>30</xdr:row>
      <xdr:rowOff>43906</xdr:rowOff>
    </xdr:to>
    <xdr:cxnSp macro="">
      <xdr:nvCxnSpPr>
        <xdr:cNvPr id="62" name="直線コネクタ 61"/>
        <xdr:cNvCxnSpPr/>
      </xdr:nvCxnSpPr>
      <xdr:spPr>
        <a:xfrm>
          <a:off x="4546600" y="5187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128814</xdr:rowOff>
    </xdr:from>
    <xdr:to>
      <xdr:col>6</xdr:col>
      <xdr:colOff>511175</xdr:colOff>
      <xdr:row>32</xdr:row>
      <xdr:rowOff>114663</xdr:rowOff>
    </xdr:to>
    <xdr:cxnSp macro="">
      <xdr:nvCxnSpPr>
        <xdr:cNvPr id="63" name="直線コネクタ 62"/>
        <xdr:cNvCxnSpPr/>
      </xdr:nvCxnSpPr>
      <xdr:spPr>
        <a:xfrm>
          <a:off x="3797300" y="5272314"/>
          <a:ext cx="838200" cy="32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73314</xdr:rowOff>
    </xdr:from>
    <xdr:ext cx="469744" cy="259045"/>
    <xdr:sp macro="" textlink="">
      <xdr:nvSpPr>
        <xdr:cNvPr id="64" name="議会費平均値テキスト"/>
        <xdr:cNvSpPr txBox="1"/>
      </xdr:nvSpPr>
      <xdr:spPr>
        <a:xfrm>
          <a:off x="4686300" y="5731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94887</xdr:rowOff>
    </xdr:from>
    <xdr:to>
      <xdr:col>6</xdr:col>
      <xdr:colOff>561975</xdr:colOff>
      <xdr:row>34</xdr:row>
      <xdr:rowOff>25037</xdr:rowOff>
    </xdr:to>
    <xdr:sp macro="" textlink="">
      <xdr:nvSpPr>
        <xdr:cNvPr id="65" name="フローチャート : 判断 64"/>
        <xdr:cNvSpPr/>
      </xdr:nvSpPr>
      <xdr:spPr>
        <a:xfrm>
          <a:off x="4584700" y="575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128814</xdr:rowOff>
    </xdr:from>
    <xdr:to>
      <xdr:col>5</xdr:col>
      <xdr:colOff>358775</xdr:colOff>
      <xdr:row>34</xdr:row>
      <xdr:rowOff>162560</xdr:rowOff>
    </xdr:to>
    <xdr:cxnSp macro="">
      <xdr:nvCxnSpPr>
        <xdr:cNvPr id="66" name="直線コネクタ 65"/>
        <xdr:cNvCxnSpPr/>
      </xdr:nvCxnSpPr>
      <xdr:spPr>
        <a:xfrm flipV="1">
          <a:off x="2908300" y="5272314"/>
          <a:ext cx="889000" cy="7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113937</xdr:rowOff>
    </xdr:from>
    <xdr:to>
      <xdr:col>5</xdr:col>
      <xdr:colOff>409575</xdr:colOff>
      <xdr:row>35</xdr:row>
      <xdr:rowOff>44087</xdr:rowOff>
    </xdr:to>
    <xdr:sp macro="" textlink="">
      <xdr:nvSpPr>
        <xdr:cNvPr id="67" name="フローチャート : 判断 66"/>
        <xdr:cNvSpPr/>
      </xdr:nvSpPr>
      <xdr:spPr>
        <a:xfrm>
          <a:off x="3746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35214</xdr:rowOff>
    </xdr:from>
    <xdr:ext cx="469744" cy="259045"/>
    <xdr:sp macro="" textlink="">
      <xdr:nvSpPr>
        <xdr:cNvPr id="68" name="テキスト ボックス 67"/>
        <xdr:cNvSpPr txBox="1"/>
      </xdr:nvSpPr>
      <xdr:spPr>
        <a:xfrm>
          <a:off x="3562427"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158750</xdr:rowOff>
    </xdr:from>
    <xdr:to>
      <xdr:col>4</xdr:col>
      <xdr:colOff>155575</xdr:colOff>
      <xdr:row>34</xdr:row>
      <xdr:rowOff>162560</xdr:rowOff>
    </xdr:to>
    <xdr:cxnSp macro="">
      <xdr:nvCxnSpPr>
        <xdr:cNvPr id="69" name="直線コネクタ 68"/>
        <xdr:cNvCxnSpPr/>
      </xdr:nvCxnSpPr>
      <xdr:spPr>
        <a:xfrm>
          <a:off x="2019300" y="58166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132443</xdr:rowOff>
    </xdr:from>
    <xdr:to>
      <xdr:col>4</xdr:col>
      <xdr:colOff>206375</xdr:colOff>
      <xdr:row>35</xdr:row>
      <xdr:rowOff>62593</xdr:rowOff>
    </xdr:to>
    <xdr:sp macro="" textlink="">
      <xdr:nvSpPr>
        <xdr:cNvPr id="70" name="フローチャート : 判断 69"/>
        <xdr:cNvSpPr/>
      </xdr:nvSpPr>
      <xdr:spPr>
        <a:xfrm>
          <a:off x="2857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53720</xdr:rowOff>
    </xdr:from>
    <xdr:ext cx="469744" cy="259045"/>
    <xdr:sp macro="" textlink="">
      <xdr:nvSpPr>
        <xdr:cNvPr id="71" name="テキスト ボックス 70"/>
        <xdr:cNvSpPr txBox="1"/>
      </xdr:nvSpPr>
      <xdr:spPr>
        <a:xfrm>
          <a:off x="2673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167458</xdr:rowOff>
    </xdr:from>
    <xdr:to>
      <xdr:col>2</xdr:col>
      <xdr:colOff>638175</xdr:colOff>
      <xdr:row>33</xdr:row>
      <xdr:rowOff>158750</xdr:rowOff>
    </xdr:to>
    <xdr:cxnSp macro="">
      <xdr:nvCxnSpPr>
        <xdr:cNvPr id="72" name="直線コネクタ 71"/>
        <xdr:cNvCxnSpPr/>
      </xdr:nvCxnSpPr>
      <xdr:spPr>
        <a:xfrm>
          <a:off x="1130300" y="5482408"/>
          <a:ext cx="889000" cy="33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168910</xdr:rowOff>
    </xdr:from>
    <xdr:to>
      <xdr:col>3</xdr:col>
      <xdr:colOff>3175</xdr:colOff>
      <xdr:row>34</xdr:row>
      <xdr:rowOff>99060</xdr:rowOff>
    </xdr:to>
    <xdr:sp macro="" textlink="">
      <xdr:nvSpPr>
        <xdr:cNvPr id="73" name="フローチャート : 判断 72"/>
        <xdr:cNvSpPr/>
      </xdr:nvSpPr>
      <xdr:spPr>
        <a:xfrm>
          <a:off x="1968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90187</xdr:rowOff>
    </xdr:from>
    <xdr:ext cx="469744" cy="259045"/>
    <xdr:sp macro="" textlink="">
      <xdr:nvSpPr>
        <xdr:cNvPr id="74" name="テキスト ボックス 73"/>
        <xdr:cNvSpPr txBox="1"/>
      </xdr:nvSpPr>
      <xdr:spPr>
        <a:xfrm>
          <a:off x="1784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44269</xdr:rowOff>
    </xdr:from>
    <xdr:to>
      <xdr:col>1</xdr:col>
      <xdr:colOff>485775</xdr:colOff>
      <xdr:row>32</xdr:row>
      <xdr:rowOff>145869</xdr:rowOff>
    </xdr:to>
    <xdr:sp macro="" textlink="">
      <xdr:nvSpPr>
        <xdr:cNvPr id="75" name="フローチャート : 判断 74"/>
        <xdr:cNvSpPr/>
      </xdr:nvSpPr>
      <xdr:spPr>
        <a:xfrm>
          <a:off x="1079500" y="553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136996</xdr:rowOff>
    </xdr:from>
    <xdr:ext cx="469744" cy="259045"/>
    <xdr:sp macro="" textlink="">
      <xdr:nvSpPr>
        <xdr:cNvPr id="76" name="テキスト ボックス 75"/>
        <xdr:cNvSpPr txBox="1"/>
      </xdr:nvSpPr>
      <xdr:spPr>
        <a:xfrm>
          <a:off x="895427" y="562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63863</xdr:rowOff>
    </xdr:from>
    <xdr:to>
      <xdr:col>6</xdr:col>
      <xdr:colOff>561975</xdr:colOff>
      <xdr:row>32</xdr:row>
      <xdr:rowOff>165463</xdr:rowOff>
    </xdr:to>
    <xdr:sp macro="" textlink="">
      <xdr:nvSpPr>
        <xdr:cNvPr id="82" name="円/楕円 81"/>
        <xdr:cNvSpPr/>
      </xdr:nvSpPr>
      <xdr:spPr>
        <a:xfrm>
          <a:off x="4584700" y="555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86740</xdr:rowOff>
    </xdr:from>
    <xdr:ext cx="469744" cy="259045"/>
    <xdr:sp macro="" textlink="">
      <xdr:nvSpPr>
        <xdr:cNvPr id="83" name="議会費該当値テキスト"/>
        <xdr:cNvSpPr txBox="1"/>
      </xdr:nvSpPr>
      <xdr:spPr>
        <a:xfrm>
          <a:off x="4686300" y="54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2,588</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78014</xdr:rowOff>
    </xdr:from>
    <xdr:to>
      <xdr:col>5</xdr:col>
      <xdr:colOff>409575</xdr:colOff>
      <xdr:row>31</xdr:row>
      <xdr:rowOff>8164</xdr:rowOff>
    </xdr:to>
    <xdr:sp macro="" textlink="">
      <xdr:nvSpPr>
        <xdr:cNvPr id="84" name="円/楕円 83"/>
        <xdr:cNvSpPr/>
      </xdr:nvSpPr>
      <xdr:spPr>
        <a:xfrm>
          <a:off x="3746500" y="52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24691</xdr:rowOff>
    </xdr:from>
    <xdr:ext cx="469744" cy="259045"/>
    <xdr:sp macro="" textlink="">
      <xdr:nvSpPr>
        <xdr:cNvPr id="85" name="テキスト ボックス 84"/>
        <xdr:cNvSpPr txBox="1"/>
      </xdr:nvSpPr>
      <xdr:spPr>
        <a:xfrm>
          <a:off x="3562427" y="49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111760</xdr:rowOff>
    </xdr:from>
    <xdr:to>
      <xdr:col>4</xdr:col>
      <xdr:colOff>206375</xdr:colOff>
      <xdr:row>35</xdr:row>
      <xdr:rowOff>41910</xdr:rowOff>
    </xdr:to>
    <xdr:sp macro="" textlink="">
      <xdr:nvSpPr>
        <xdr:cNvPr id="86" name="円/楕円 85"/>
        <xdr:cNvSpPr/>
      </xdr:nvSpPr>
      <xdr:spPr>
        <a:xfrm>
          <a:off x="2857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58437</xdr:rowOff>
    </xdr:from>
    <xdr:ext cx="469744" cy="259045"/>
    <xdr:sp macro="" textlink="">
      <xdr:nvSpPr>
        <xdr:cNvPr id="87" name="テキスト ボックス 86"/>
        <xdr:cNvSpPr txBox="1"/>
      </xdr:nvSpPr>
      <xdr:spPr>
        <a:xfrm>
          <a:off x="2673427" y="57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107950</xdr:rowOff>
    </xdr:from>
    <xdr:to>
      <xdr:col>3</xdr:col>
      <xdr:colOff>3175</xdr:colOff>
      <xdr:row>34</xdr:row>
      <xdr:rowOff>38100</xdr:rowOff>
    </xdr:to>
    <xdr:sp macro="" textlink="">
      <xdr:nvSpPr>
        <xdr:cNvPr id="88" name="円/楕円 87"/>
        <xdr:cNvSpPr/>
      </xdr:nvSpPr>
      <xdr:spPr>
        <a:xfrm>
          <a:off x="1968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54627</xdr:rowOff>
    </xdr:from>
    <xdr:ext cx="469744" cy="259045"/>
    <xdr:sp macro="" textlink="">
      <xdr:nvSpPr>
        <xdr:cNvPr id="89" name="テキスト ボックス 88"/>
        <xdr:cNvSpPr txBox="1"/>
      </xdr:nvSpPr>
      <xdr:spPr>
        <a:xfrm>
          <a:off x="1784427"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116658</xdr:rowOff>
    </xdr:from>
    <xdr:to>
      <xdr:col>1</xdr:col>
      <xdr:colOff>485775</xdr:colOff>
      <xdr:row>32</xdr:row>
      <xdr:rowOff>46808</xdr:rowOff>
    </xdr:to>
    <xdr:sp macro="" textlink="">
      <xdr:nvSpPr>
        <xdr:cNvPr id="90" name="円/楕円 89"/>
        <xdr:cNvSpPr/>
      </xdr:nvSpPr>
      <xdr:spPr>
        <a:xfrm>
          <a:off x="1079500" y="54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63335</xdr:rowOff>
    </xdr:from>
    <xdr:ext cx="469744" cy="259045"/>
    <xdr:sp macro="" textlink="">
      <xdr:nvSpPr>
        <xdr:cNvPr id="91" name="テキスト ボックス 90"/>
        <xdr:cNvSpPr txBox="1"/>
      </xdr:nvSpPr>
      <xdr:spPr>
        <a:xfrm>
          <a:off x="895427" y="52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106953</xdr:rowOff>
    </xdr:from>
    <xdr:to>
      <xdr:col>6</xdr:col>
      <xdr:colOff>510540</xdr:colOff>
      <xdr:row>58</xdr:row>
      <xdr:rowOff>98361</xdr:rowOff>
    </xdr:to>
    <xdr:cxnSp macro="">
      <xdr:nvCxnSpPr>
        <xdr:cNvPr id="116" name="直線コネクタ 115"/>
        <xdr:cNvCxnSpPr/>
      </xdr:nvCxnSpPr>
      <xdr:spPr>
        <a:xfrm flipV="1">
          <a:off x="4633595" y="8679453"/>
          <a:ext cx="1270" cy="1363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102188</xdr:rowOff>
    </xdr:from>
    <xdr:ext cx="534377" cy="259045"/>
    <xdr:sp macro="" textlink="">
      <xdr:nvSpPr>
        <xdr:cNvPr id="117" name="総務費最小値テキスト"/>
        <xdr:cNvSpPr txBox="1"/>
      </xdr:nvSpPr>
      <xdr:spPr>
        <a:xfrm>
          <a:off x="4686300" y="100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26,170</a:t>
          </a:r>
          <a:endParaRPr kumimoji="1" lang="ja-JP" altLang="en-US" sz="1000" b="1">
            <a:latin typeface="ＭＳ Ｐゴシック"/>
          </a:endParaRPr>
        </a:p>
      </xdr:txBody>
    </xdr:sp>
    <xdr:clientData/>
  </xdr:oneCellAnchor>
  <xdr:twoCellAnchor>
    <xdr:from>
      <xdr:col>6</xdr:col>
      <xdr:colOff>422275</xdr:colOff>
      <xdr:row>58</xdr:row>
      <xdr:rowOff>98361</xdr:rowOff>
    </xdr:from>
    <xdr:to>
      <xdr:col>6</xdr:col>
      <xdr:colOff>600075</xdr:colOff>
      <xdr:row>58</xdr:row>
      <xdr:rowOff>98361</xdr:rowOff>
    </xdr:to>
    <xdr:cxnSp macro="">
      <xdr:nvCxnSpPr>
        <xdr:cNvPr id="118" name="直線コネクタ 117"/>
        <xdr:cNvCxnSpPr/>
      </xdr:nvCxnSpPr>
      <xdr:spPr>
        <a:xfrm>
          <a:off x="4546600" y="10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53630</xdr:rowOff>
    </xdr:from>
    <xdr:ext cx="534377" cy="259045"/>
    <xdr:sp macro="" textlink="">
      <xdr:nvSpPr>
        <xdr:cNvPr id="119" name="総務費最大値テキスト"/>
        <xdr:cNvSpPr txBox="1"/>
      </xdr:nvSpPr>
      <xdr:spPr>
        <a:xfrm>
          <a:off x="4686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97,719</a:t>
          </a:r>
          <a:endParaRPr kumimoji="1" lang="ja-JP" altLang="en-US" sz="1000" b="1">
            <a:latin typeface="ＭＳ Ｐゴシック"/>
          </a:endParaRPr>
        </a:p>
      </xdr:txBody>
    </xdr:sp>
    <xdr:clientData/>
  </xdr:oneCellAnchor>
  <xdr:twoCellAnchor>
    <xdr:from>
      <xdr:col>6</xdr:col>
      <xdr:colOff>422275</xdr:colOff>
      <xdr:row>50</xdr:row>
      <xdr:rowOff>106953</xdr:rowOff>
    </xdr:from>
    <xdr:to>
      <xdr:col>6</xdr:col>
      <xdr:colOff>600075</xdr:colOff>
      <xdr:row>50</xdr:row>
      <xdr:rowOff>106953</xdr:rowOff>
    </xdr:to>
    <xdr:cxnSp macro="">
      <xdr:nvCxnSpPr>
        <xdr:cNvPr id="120" name="直線コネクタ 119"/>
        <xdr:cNvCxnSpPr/>
      </xdr:nvCxnSpPr>
      <xdr:spPr>
        <a:xfrm>
          <a:off x="4546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106953</xdr:rowOff>
    </xdr:from>
    <xdr:to>
      <xdr:col>6</xdr:col>
      <xdr:colOff>511175</xdr:colOff>
      <xdr:row>54</xdr:row>
      <xdr:rowOff>128613</xdr:rowOff>
    </xdr:to>
    <xdr:cxnSp macro="">
      <xdr:nvCxnSpPr>
        <xdr:cNvPr id="121" name="直線コネクタ 120"/>
        <xdr:cNvCxnSpPr/>
      </xdr:nvCxnSpPr>
      <xdr:spPr>
        <a:xfrm flipV="1">
          <a:off x="3797300" y="8679453"/>
          <a:ext cx="838200" cy="70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12044</xdr:rowOff>
    </xdr:from>
    <xdr:ext cx="534377" cy="259045"/>
    <xdr:sp macro="" textlink="">
      <xdr:nvSpPr>
        <xdr:cNvPr id="122" name="総務費平均値テキスト"/>
        <xdr:cNvSpPr txBox="1"/>
      </xdr:nvSpPr>
      <xdr:spPr>
        <a:xfrm>
          <a:off x="4686300" y="9613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44,902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33617</xdr:rowOff>
    </xdr:from>
    <xdr:to>
      <xdr:col>6</xdr:col>
      <xdr:colOff>561975</xdr:colOff>
      <xdr:row>56</xdr:row>
      <xdr:rowOff>135217</xdr:rowOff>
    </xdr:to>
    <xdr:sp macro="" textlink="">
      <xdr:nvSpPr>
        <xdr:cNvPr id="123" name="フローチャート : 判断 122"/>
        <xdr:cNvSpPr/>
      </xdr:nvSpPr>
      <xdr:spPr>
        <a:xfrm>
          <a:off x="4584700" y="963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128613</xdr:rowOff>
    </xdr:from>
    <xdr:to>
      <xdr:col>5</xdr:col>
      <xdr:colOff>358775</xdr:colOff>
      <xdr:row>55</xdr:row>
      <xdr:rowOff>11588</xdr:rowOff>
    </xdr:to>
    <xdr:cxnSp macro="">
      <xdr:nvCxnSpPr>
        <xdr:cNvPr id="124" name="直線コネクタ 123"/>
        <xdr:cNvCxnSpPr/>
      </xdr:nvCxnSpPr>
      <xdr:spPr>
        <a:xfrm flipV="1">
          <a:off x="2908300" y="9386913"/>
          <a:ext cx="889000" cy="5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146565</xdr:rowOff>
    </xdr:from>
    <xdr:to>
      <xdr:col>5</xdr:col>
      <xdr:colOff>409575</xdr:colOff>
      <xdr:row>57</xdr:row>
      <xdr:rowOff>76715</xdr:rowOff>
    </xdr:to>
    <xdr:sp macro="" textlink="">
      <xdr:nvSpPr>
        <xdr:cNvPr id="125" name="フローチャート : 判断 124"/>
        <xdr:cNvSpPr/>
      </xdr:nvSpPr>
      <xdr:spPr>
        <a:xfrm>
          <a:off x="3746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67842</xdr:rowOff>
    </xdr:from>
    <xdr:ext cx="534377" cy="259045"/>
    <xdr:sp macro="" textlink="">
      <xdr:nvSpPr>
        <xdr:cNvPr id="126" name="テキスト ボックス 125"/>
        <xdr:cNvSpPr txBox="1"/>
      </xdr:nvSpPr>
      <xdr:spPr>
        <a:xfrm>
          <a:off x="3530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11588</xdr:rowOff>
    </xdr:from>
    <xdr:to>
      <xdr:col>4</xdr:col>
      <xdr:colOff>155575</xdr:colOff>
      <xdr:row>56</xdr:row>
      <xdr:rowOff>68472</xdr:rowOff>
    </xdr:to>
    <xdr:cxnSp macro="">
      <xdr:nvCxnSpPr>
        <xdr:cNvPr id="127" name="直線コネクタ 126"/>
        <xdr:cNvCxnSpPr/>
      </xdr:nvCxnSpPr>
      <xdr:spPr>
        <a:xfrm flipV="1">
          <a:off x="2019300" y="9441338"/>
          <a:ext cx="889000" cy="22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140812</xdr:rowOff>
    </xdr:from>
    <xdr:to>
      <xdr:col>4</xdr:col>
      <xdr:colOff>206375</xdr:colOff>
      <xdr:row>56</xdr:row>
      <xdr:rowOff>70962</xdr:rowOff>
    </xdr:to>
    <xdr:sp macro="" textlink="">
      <xdr:nvSpPr>
        <xdr:cNvPr id="128" name="フローチャート : 判断 127"/>
        <xdr:cNvSpPr/>
      </xdr:nvSpPr>
      <xdr:spPr>
        <a:xfrm>
          <a:off x="2857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62089</xdr:rowOff>
    </xdr:from>
    <xdr:ext cx="534377" cy="259045"/>
    <xdr:sp macro="" textlink="">
      <xdr:nvSpPr>
        <xdr:cNvPr id="129" name="テキスト ボックス 128"/>
        <xdr:cNvSpPr txBox="1"/>
      </xdr:nvSpPr>
      <xdr:spPr>
        <a:xfrm>
          <a:off x="2641111" y="96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95371</xdr:rowOff>
    </xdr:from>
    <xdr:to>
      <xdr:col>2</xdr:col>
      <xdr:colOff>638175</xdr:colOff>
      <xdr:row>56</xdr:row>
      <xdr:rowOff>68472</xdr:rowOff>
    </xdr:to>
    <xdr:cxnSp macro="">
      <xdr:nvCxnSpPr>
        <xdr:cNvPr id="130" name="直線コネクタ 129"/>
        <xdr:cNvCxnSpPr/>
      </xdr:nvCxnSpPr>
      <xdr:spPr>
        <a:xfrm>
          <a:off x="1130300" y="9353671"/>
          <a:ext cx="889000" cy="31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51771</xdr:rowOff>
    </xdr:from>
    <xdr:to>
      <xdr:col>3</xdr:col>
      <xdr:colOff>3175</xdr:colOff>
      <xdr:row>55</xdr:row>
      <xdr:rowOff>153371</xdr:rowOff>
    </xdr:to>
    <xdr:sp macro="" textlink="">
      <xdr:nvSpPr>
        <xdr:cNvPr id="131" name="フローチャート : 判断 130"/>
        <xdr:cNvSpPr/>
      </xdr:nvSpPr>
      <xdr:spPr>
        <a:xfrm>
          <a:off x="1968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169898</xdr:rowOff>
    </xdr:from>
    <xdr:ext cx="534377" cy="259045"/>
    <xdr:sp macro="" textlink="">
      <xdr:nvSpPr>
        <xdr:cNvPr id="132" name="テキスト ボックス 131"/>
        <xdr:cNvSpPr txBox="1"/>
      </xdr:nvSpPr>
      <xdr:spPr>
        <a:xfrm>
          <a:off x="1752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60363</xdr:rowOff>
    </xdr:from>
    <xdr:to>
      <xdr:col>1</xdr:col>
      <xdr:colOff>485775</xdr:colOff>
      <xdr:row>56</xdr:row>
      <xdr:rowOff>161963</xdr:rowOff>
    </xdr:to>
    <xdr:sp macro="" textlink="">
      <xdr:nvSpPr>
        <xdr:cNvPr id="133" name="フローチャート : 判断 132"/>
        <xdr:cNvSpPr/>
      </xdr:nvSpPr>
      <xdr:spPr>
        <a:xfrm>
          <a:off x="1079500" y="966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153090</xdr:rowOff>
    </xdr:from>
    <xdr:ext cx="534377" cy="259045"/>
    <xdr:sp macro="" textlink="">
      <xdr:nvSpPr>
        <xdr:cNvPr id="134" name="テキスト ボックス 133"/>
        <xdr:cNvSpPr txBox="1"/>
      </xdr:nvSpPr>
      <xdr:spPr>
        <a:xfrm>
          <a:off x="863111" y="975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50</xdr:row>
      <xdr:rowOff>56153</xdr:rowOff>
    </xdr:from>
    <xdr:to>
      <xdr:col>6</xdr:col>
      <xdr:colOff>561975</xdr:colOff>
      <xdr:row>50</xdr:row>
      <xdr:rowOff>157753</xdr:rowOff>
    </xdr:to>
    <xdr:sp macro="" textlink="">
      <xdr:nvSpPr>
        <xdr:cNvPr id="140" name="円/楕円 139"/>
        <xdr:cNvSpPr/>
      </xdr:nvSpPr>
      <xdr:spPr>
        <a:xfrm>
          <a:off x="4584700" y="862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9180</xdr:rowOff>
    </xdr:from>
    <xdr:ext cx="534377" cy="259045"/>
    <xdr:sp macro="" textlink="">
      <xdr:nvSpPr>
        <xdr:cNvPr id="141" name="総務費該当値テキスト"/>
        <xdr:cNvSpPr txBox="1"/>
      </xdr:nvSpPr>
      <xdr:spPr>
        <a:xfrm>
          <a:off x="4686300" y="858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97,719</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77813</xdr:rowOff>
    </xdr:from>
    <xdr:to>
      <xdr:col>5</xdr:col>
      <xdr:colOff>409575</xdr:colOff>
      <xdr:row>55</xdr:row>
      <xdr:rowOff>7963</xdr:rowOff>
    </xdr:to>
    <xdr:sp macro="" textlink="">
      <xdr:nvSpPr>
        <xdr:cNvPr id="142" name="円/楕円 141"/>
        <xdr:cNvSpPr/>
      </xdr:nvSpPr>
      <xdr:spPr>
        <a:xfrm>
          <a:off x="3746500" y="933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24490</xdr:rowOff>
    </xdr:from>
    <xdr:ext cx="534377" cy="259045"/>
    <xdr:sp macro="" textlink="">
      <xdr:nvSpPr>
        <xdr:cNvPr id="143" name="テキスト ボックス 142"/>
        <xdr:cNvSpPr txBox="1"/>
      </xdr:nvSpPr>
      <xdr:spPr>
        <a:xfrm>
          <a:off x="3530111" y="911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60,582</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132238</xdr:rowOff>
    </xdr:from>
    <xdr:to>
      <xdr:col>4</xdr:col>
      <xdr:colOff>206375</xdr:colOff>
      <xdr:row>55</xdr:row>
      <xdr:rowOff>62388</xdr:rowOff>
    </xdr:to>
    <xdr:sp macro="" textlink="">
      <xdr:nvSpPr>
        <xdr:cNvPr id="144" name="円/楕円 143"/>
        <xdr:cNvSpPr/>
      </xdr:nvSpPr>
      <xdr:spPr>
        <a:xfrm>
          <a:off x="2857500" y="939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78915</xdr:rowOff>
    </xdr:from>
    <xdr:ext cx="534377" cy="259045"/>
    <xdr:sp macro="" textlink="">
      <xdr:nvSpPr>
        <xdr:cNvPr id="145" name="テキスト ボックス 144"/>
        <xdr:cNvSpPr txBox="1"/>
      </xdr:nvSpPr>
      <xdr:spPr>
        <a:xfrm>
          <a:off x="2641111" y="916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57,725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17672</xdr:rowOff>
    </xdr:from>
    <xdr:to>
      <xdr:col>3</xdr:col>
      <xdr:colOff>3175</xdr:colOff>
      <xdr:row>56</xdr:row>
      <xdr:rowOff>119272</xdr:rowOff>
    </xdr:to>
    <xdr:sp macro="" textlink="">
      <xdr:nvSpPr>
        <xdr:cNvPr id="146" name="円/楕円 145"/>
        <xdr:cNvSpPr/>
      </xdr:nvSpPr>
      <xdr:spPr>
        <a:xfrm>
          <a:off x="1968500" y="961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110399</xdr:rowOff>
    </xdr:from>
    <xdr:ext cx="534377" cy="259045"/>
    <xdr:sp macro="" textlink="">
      <xdr:nvSpPr>
        <xdr:cNvPr id="147" name="テキスト ボックス 146"/>
        <xdr:cNvSpPr txBox="1"/>
      </xdr:nvSpPr>
      <xdr:spPr>
        <a:xfrm>
          <a:off x="1752111" y="971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45,739</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44571</xdr:rowOff>
    </xdr:from>
    <xdr:to>
      <xdr:col>1</xdr:col>
      <xdr:colOff>485775</xdr:colOff>
      <xdr:row>54</xdr:row>
      <xdr:rowOff>146171</xdr:rowOff>
    </xdr:to>
    <xdr:sp macro="" textlink="">
      <xdr:nvSpPr>
        <xdr:cNvPr id="148" name="円/楕円 147"/>
        <xdr:cNvSpPr/>
      </xdr:nvSpPr>
      <xdr:spPr>
        <a:xfrm>
          <a:off x="1079500" y="930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162698</xdr:rowOff>
    </xdr:from>
    <xdr:ext cx="534377" cy="259045"/>
    <xdr:sp macro="" textlink="">
      <xdr:nvSpPr>
        <xdr:cNvPr id="149" name="テキスト ボックス 148"/>
        <xdr:cNvSpPr txBox="1"/>
      </xdr:nvSpPr>
      <xdr:spPr>
        <a:xfrm>
          <a:off x="863111" y="907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88341</xdr:rowOff>
    </xdr:from>
    <xdr:to>
      <xdr:col>6</xdr:col>
      <xdr:colOff>510540</xdr:colOff>
      <xdr:row>79</xdr:row>
      <xdr:rowOff>79902</xdr:rowOff>
    </xdr:to>
    <xdr:cxnSp macro="">
      <xdr:nvCxnSpPr>
        <xdr:cNvPr id="174" name="直線コネクタ 173"/>
        <xdr:cNvCxnSpPr/>
      </xdr:nvCxnSpPr>
      <xdr:spPr>
        <a:xfrm flipV="1">
          <a:off x="4633595" y="12089841"/>
          <a:ext cx="1270" cy="153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83729</xdr:rowOff>
    </xdr:from>
    <xdr:ext cx="599010" cy="259045"/>
    <xdr:sp macro="" textlink="">
      <xdr:nvSpPr>
        <xdr:cNvPr id="175" name="民生費最小値テキスト"/>
        <xdr:cNvSpPr txBox="1"/>
      </xdr:nvSpPr>
      <xdr:spPr>
        <a:xfrm>
          <a:off x="4686300" y="1362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118,139</a:t>
          </a:r>
          <a:endParaRPr kumimoji="1" lang="ja-JP" altLang="en-US" sz="1000" b="1">
            <a:latin typeface="ＭＳ Ｐゴシック"/>
          </a:endParaRPr>
        </a:p>
      </xdr:txBody>
    </xdr:sp>
    <xdr:clientData/>
  </xdr:oneCellAnchor>
  <xdr:twoCellAnchor>
    <xdr:from>
      <xdr:col>6</xdr:col>
      <xdr:colOff>422275</xdr:colOff>
      <xdr:row>79</xdr:row>
      <xdr:rowOff>79902</xdr:rowOff>
    </xdr:from>
    <xdr:to>
      <xdr:col>6</xdr:col>
      <xdr:colOff>600075</xdr:colOff>
      <xdr:row>79</xdr:row>
      <xdr:rowOff>79902</xdr:rowOff>
    </xdr:to>
    <xdr:cxnSp macro="">
      <xdr:nvCxnSpPr>
        <xdr:cNvPr id="176" name="直線コネクタ 175"/>
        <xdr:cNvCxnSpPr/>
      </xdr:nvCxnSpPr>
      <xdr:spPr>
        <a:xfrm>
          <a:off x="4546600" y="1362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35018</xdr:rowOff>
    </xdr:from>
    <xdr:ext cx="599010" cy="259045"/>
    <xdr:sp macro="" textlink="">
      <xdr:nvSpPr>
        <xdr:cNvPr id="177" name="民生費最大値テキスト"/>
        <xdr:cNvSpPr txBox="1"/>
      </xdr:nvSpPr>
      <xdr:spPr>
        <a:xfrm>
          <a:off x="4686300" y="1186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198,696</a:t>
          </a:r>
          <a:endParaRPr kumimoji="1" lang="ja-JP" altLang="en-US" sz="1000" b="1">
            <a:latin typeface="ＭＳ Ｐゴシック"/>
          </a:endParaRPr>
        </a:p>
      </xdr:txBody>
    </xdr:sp>
    <xdr:clientData/>
  </xdr:oneCellAnchor>
  <xdr:twoCellAnchor>
    <xdr:from>
      <xdr:col>6</xdr:col>
      <xdr:colOff>422275</xdr:colOff>
      <xdr:row>70</xdr:row>
      <xdr:rowOff>88341</xdr:rowOff>
    </xdr:from>
    <xdr:to>
      <xdr:col>6</xdr:col>
      <xdr:colOff>600075</xdr:colOff>
      <xdr:row>70</xdr:row>
      <xdr:rowOff>88341</xdr:rowOff>
    </xdr:to>
    <xdr:cxnSp macro="">
      <xdr:nvCxnSpPr>
        <xdr:cNvPr id="178" name="直線コネクタ 177"/>
        <xdr:cNvCxnSpPr/>
      </xdr:nvCxnSpPr>
      <xdr:spPr>
        <a:xfrm>
          <a:off x="4546600" y="1208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149796</xdr:rowOff>
    </xdr:from>
    <xdr:to>
      <xdr:col>6</xdr:col>
      <xdr:colOff>511175</xdr:colOff>
      <xdr:row>74</xdr:row>
      <xdr:rowOff>78816</xdr:rowOff>
    </xdr:to>
    <xdr:cxnSp macro="">
      <xdr:nvCxnSpPr>
        <xdr:cNvPr id="179" name="直線コネクタ 178"/>
        <xdr:cNvCxnSpPr/>
      </xdr:nvCxnSpPr>
      <xdr:spPr>
        <a:xfrm flipV="1">
          <a:off x="3797300" y="12665646"/>
          <a:ext cx="838200" cy="10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70451</xdr:rowOff>
    </xdr:from>
    <xdr:ext cx="599010" cy="259045"/>
    <xdr:sp macro="" textlink="">
      <xdr:nvSpPr>
        <xdr:cNvPr id="180" name="民生費平均値テキスト"/>
        <xdr:cNvSpPr txBox="1"/>
      </xdr:nvSpPr>
      <xdr:spPr>
        <a:xfrm>
          <a:off x="4686300" y="12757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159,836</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92024</xdr:rowOff>
    </xdr:from>
    <xdr:to>
      <xdr:col>6</xdr:col>
      <xdr:colOff>561975</xdr:colOff>
      <xdr:row>75</xdr:row>
      <xdr:rowOff>22174</xdr:rowOff>
    </xdr:to>
    <xdr:sp macro="" textlink="">
      <xdr:nvSpPr>
        <xdr:cNvPr id="181" name="フローチャート : 判断 180"/>
        <xdr:cNvSpPr/>
      </xdr:nvSpPr>
      <xdr:spPr>
        <a:xfrm>
          <a:off x="4584700" y="1277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78816</xdr:rowOff>
    </xdr:from>
    <xdr:to>
      <xdr:col>5</xdr:col>
      <xdr:colOff>358775</xdr:colOff>
      <xdr:row>75</xdr:row>
      <xdr:rowOff>116745</xdr:rowOff>
    </xdr:to>
    <xdr:cxnSp macro="">
      <xdr:nvCxnSpPr>
        <xdr:cNvPr id="182" name="直線コネクタ 181"/>
        <xdr:cNvCxnSpPr/>
      </xdr:nvCxnSpPr>
      <xdr:spPr>
        <a:xfrm flipV="1">
          <a:off x="2908300" y="12766116"/>
          <a:ext cx="889000" cy="20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124561</xdr:rowOff>
    </xdr:from>
    <xdr:to>
      <xdr:col>5</xdr:col>
      <xdr:colOff>409575</xdr:colOff>
      <xdr:row>76</xdr:row>
      <xdr:rowOff>54711</xdr:rowOff>
    </xdr:to>
    <xdr:sp macro="" textlink="">
      <xdr:nvSpPr>
        <xdr:cNvPr id="183" name="フローチャート : 判断 182"/>
        <xdr:cNvSpPr/>
      </xdr:nvSpPr>
      <xdr:spPr>
        <a:xfrm>
          <a:off x="3746500" y="129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45838</xdr:rowOff>
    </xdr:from>
    <xdr:ext cx="599010" cy="259045"/>
    <xdr:sp macro="" textlink="">
      <xdr:nvSpPr>
        <xdr:cNvPr id="184" name="テキスト ボックス 183"/>
        <xdr:cNvSpPr txBox="1"/>
      </xdr:nvSpPr>
      <xdr:spPr>
        <a:xfrm>
          <a:off x="3497794" y="1307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116745</xdr:rowOff>
    </xdr:from>
    <xdr:to>
      <xdr:col>4</xdr:col>
      <xdr:colOff>155575</xdr:colOff>
      <xdr:row>76</xdr:row>
      <xdr:rowOff>3263</xdr:rowOff>
    </xdr:to>
    <xdr:cxnSp macro="">
      <xdr:nvCxnSpPr>
        <xdr:cNvPr id="185" name="直線コネクタ 184"/>
        <xdr:cNvCxnSpPr/>
      </xdr:nvCxnSpPr>
      <xdr:spPr>
        <a:xfrm flipV="1">
          <a:off x="2019300" y="12975495"/>
          <a:ext cx="889000" cy="5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60782</xdr:rowOff>
    </xdr:from>
    <xdr:to>
      <xdr:col>4</xdr:col>
      <xdr:colOff>206375</xdr:colOff>
      <xdr:row>76</xdr:row>
      <xdr:rowOff>162382</xdr:rowOff>
    </xdr:to>
    <xdr:sp macro="" textlink="">
      <xdr:nvSpPr>
        <xdr:cNvPr id="186" name="フローチャート : 判断 185"/>
        <xdr:cNvSpPr/>
      </xdr:nvSpPr>
      <xdr:spPr>
        <a:xfrm>
          <a:off x="2857500" y="1309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153509</xdr:rowOff>
    </xdr:from>
    <xdr:ext cx="599010" cy="259045"/>
    <xdr:sp macro="" textlink="">
      <xdr:nvSpPr>
        <xdr:cNvPr id="187" name="テキスト ボックス 186"/>
        <xdr:cNvSpPr txBox="1"/>
      </xdr:nvSpPr>
      <xdr:spPr>
        <a:xfrm>
          <a:off x="2608794" y="1318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3263</xdr:rowOff>
    </xdr:from>
    <xdr:to>
      <xdr:col>2</xdr:col>
      <xdr:colOff>638175</xdr:colOff>
      <xdr:row>76</xdr:row>
      <xdr:rowOff>40106</xdr:rowOff>
    </xdr:to>
    <xdr:cxnSp macro="">
      <xdr:nvCxnSpPr>
        <xdr:cNvPr id="188" name="直線コネクタ 187"/>
        <xdr:cNvCxnSpPr/>
      </xdr:nvCxnSpPr>
      <xdr:spPr>
        <a:xfrm flipV="1">
          <a:off x="1130300" y="13033463"/>
          <a:ext cx="8890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126848</xdr:rowOff>
    </xdr:from>
    <xdr:to>
      <xdr:col>3</xdr:col>
      <xdr:colOff>3175</xdr:colOff>
      <xdr:row>77</xdr:row>
      <xdr:rowOff>56998</xdr:rowOff>
    </xdr:to>
    <xdr:sp macro="" textlink="">
      <xdr:nvSpPr>
        <xdr:cNvPr id="189" name="フローチャート : 判断 188"/>
        <xdr:cNvSpPr/>
      </xdr:nvSpPr>
      <xdr:spPr>
        <a:xfrm>
          <a:off x="1968500" y="1315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48125</xdr:rowOff>
    </xdr:from>
    <xdr:ext cx="599010" cy="259045"/>
    <xdr:sp macro="" textlink="">
      <xdr:nvSpPr>
        <xdr:cNvPr id="190" name="テキスト ボックス 189"/>
        <xdr:cNvSpPr txBox="1"/>
      </xdr:nvSpPr>
      <xdr:spPr>
        <a:xfrm>
          <a:off x="1719794" y="13249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143078</xdr:rowOff>
    </xdr:from>
    <xdr:to>
      <xdr:col>1</xdr:col>
      <xdr:colOff>485775</xdr:colOff>
      <xdr:row>77</xdr:row>
      <xdr:rowOff>73228</xdr:rowOff>
    </xdr:to>
    <xdr:sp macro="" textlink="">
      <xdr:nvSpPr>
        <xdr:cNvPr id="191" name="フローチャート : 判断 190"/>
        <xdr:cNvSpPr/>
      </xdr:nvSpPr>
      <xdr:spPr>
        <a:xfrm>
          <a:off x="1079500" y="1317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64355</xdr:rowOff>
    </xdr:from>
    <xdr:ext cx="599010" cy="259045"/>
    <xdr:sp macro="" textlink="">
      <xdr:nvSpPr>
        <xdr:cNvPr id="192" name="テキスト ボックス 191"/>
        <xdr:cNvSpPr txBox="1"/>
      </xdr:nvSpPr>
      <xdr:spPr>
        <a:xfrm>
          <a:off x="830794" y="13266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98996</xdr:rowOff>
    </xdr:from>
    <xdr:to>
      <xdr:col>6</xdr:col>
      <xdr:colOff>561975</xdr:colOff>
      <xdr:row>74</xdr:row>
      <xdr:rowOff>29146</xdr:rowOff>
    </xdr:to>
    <xdr:sp macro="" textlink="">
      <xdr:nvSpPr>
        <xdr:cNvPr id="198" name="円/楕円 197"/>
        <xdr:cNvSpPr/>
      </xdr:nvSpPr>
      <xdr:spPr>
        <a:xfrm>
          <a:off x="4584700" y="126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121873</xdr:rowOff>
    </xdr:from>
    <xdr:ext cx="599010" cy="259045"/>
    <xdr:sp macro="" textlink="">
      <xdr:nvSpPr>
        <xdr:cNvPr id="199" name="民生費該当値テキスト"/>
        <xdr:cNvSpPr txBox="1"/>
      </xdr:nvSpPr>
      <xdr:spPr>
        <a:xfrm>
          <a:off x="4686300" y="12466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168,470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28016</xdr:rowOff>
    </xdr:from>
    <xdr:to>
      <xdr:col>5</xdr:col>
      <xdr:colOff>409575</xdr:colOff>
      <xdr:row>74</xdr:row>
      <xdr:rowOff>129616</xdr:rowOff>
    </xdr:to>
    <xdr:sp macro="" textlink="">
      <xdr:nvSpPr>
        <xdr:cNvPr id="200" name="円/楕円 199"/>
        <xdr:cNvSpPr/>
      </xdr:nvSpPr>
      <xdr:spPr>
        <a:xfrm>
          <a:off x="3746500" y="1271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146143</xdr:rowOff>
    </xdr:from>
    <xdr:ext cx="599010" cy="259045"/>
    <xdr:sp macro="" textlink="">
      <xdr:nvSpPr>
        <xdr:cNvPr id="201" name="テキスト ボックス 200"/>
        <xdr:cNvSpPr txBox="1"/>
      </xdr:nvSpPr>
      <xdr:spPr>
        <a:xfrm>
          <a:off x="3497794" y="1249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163,196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65945</xdr:rowOff>
    </xdr:from>
    <xdr:to>
      <xdr:col>4</xdr:col>
      <xdr:colOff>206375</xdr:colOff>
      <xdr:row>75</xdr:row>
      <xdr:rowOff>167545</xdr:rowOff>
    </xdr:to>
    <xdr:sp macro="" textlink="">
      <xdr:nvSpPr>
        <xdr:cNvPr id="202" name="円/楕円 201"/>
        <xdr:cNvSpPr/>
      </xdr:nvSpPr>
      <xdr:spPr>
        <a:xfrm>
          <a:off x="2857500" y="129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12622</xdr:rowOff>
    </xdr:from>
    <xdr:ext cx="599010" cy="259045"/>
    <xdr:sp macro="" textlink="">
      <xdr:nvSpPr>
        <xdr:cNvPr id="203" name="テキスト ボックス 202"/>
        <xdr:cNvSpPr txBox="1"/>
      </xdr:nvSpPr>
      <xdr:spPr>
        <a:xfrm>
          <a:off x="2608794" y="1269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152,205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123914</xdr:rowOff>
    </xdr:from>
    <xdr:to>
      <xdr:col>3</xdr:col>
      <xdr:colOff>3175</xdr:colOff>
      <xdr:row>76</xdr:row>
      <xdr:rowOff>54065</xdr:rowOff>
    </xdr:to>
    <xdr:sp macro="" textlink="">
      <xdr:nvSpPr>
        <xdr:cNvPr id="204" name="円/楕円 203"/>
        <xdr:cNvSpPr/>
      </xdr:nvSpPr>
      <xdr:spPr>
        <a:xfrm>
          <a:off x="1968500" y="1298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70591</xdr:rowOff>
    </xdr:from>
    <xdr:ext cx="599010" cy="259045"/>
    <xdr:sp macro="" textlink="">
      <xdr:nvSpPr>
        <xdr:cNvPr id="205" name="テキスト ボックス 204"/>
        <xdr:cNvSpPr txBox="1"/>
      </xdr:nvSpPr>
      <xdr:spPr>
        <a:xfrm>
          <a:off x="1719794" y="1275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149,162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160756</xdr:rowOff>
    </xdr:from>
    <xdr:to>
      <xdr:col>1</xdr:col>
      <xdr:colOff>485775</xdr:colOff>
      <xdr:row>76</xdr:row>
      <xdr:rowOff>90906</xdr:rowOff>
    </xdr:to>
    <xdr:sp macro="" textlink="">
      <xdr:nvSpPr>
        <xdr:cNvPr id="206" name="円/楕円 205"/>
        <xdr:cNvSpPr/>
      </xdr:nvSpPr>
      <xdr:spPr>
        <a:xfrm>
          <a:off x="1079500" y="1301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107434</xdr:rowOff>
    </xdr:from>
    <xdr:ext cx="599010" cy="259045"/>
    <xdr:sp macro="" textlink="">
      <xdr:nvSpPr>
        <xdr:cNvPr id="207" name="テキスト ボックス 206"/>
        <xdr:cNvSpPr txBox="1"/>
      </xdr:nvSpPr>
      <xdr:spPr>
        <a:xfrm>
          <a:off x="830794" y="1279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95</xdr:row>
      <xdr:rowOff>146199</xdr:rowOff>
    </xdr:from>
    <xdr:to>
      <xdr:col>6</xdr:col>
      <xdr:colOff>510540</xdr:colOff>
      <xdr:row>99</xdr:row>
      <xdr:rowOff>70695</xdr:rowOff>
    </xdr:to>
    <xdr:cxnSp macro="">
      <xdr:nvCxnSpPr>
        <xdr:cNvPr id="234" name="直線コネクタ 233"/>
        <xdr:cNvCxnSpPr/>
      </xdr:nvCxnSpPr>
      <xdr:spPr>
        <a:xfrm flipV="1">
          <a:off x="4633595" y="16433949"/>
          <a:ext cx="1270" cy="610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74522</xdr:rowOff>
    </xdr:from>
    <xdr:ext cx="534377" cy="259045"/>
    <xdr:sp macro="" textlink="">
      <xdr:nvSpPr>
        <xdr:cNvPr id="235" name="衛生費最小値テキスト"/>
        <xdr:cNvSpPr txBox="1"/>
      </xdr:nvSpPr>
      <xdr:spPr>
        <a:xfrm>
          <a:off x="4686300" y="1704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20,863</a:t>
          </a:r>
          <a:endParaRPr kumimoji="1" lang="ja-JP" altLang="en-US" sz="1000" b="1">
            <a:latin typeface="ＭＳ Ｐゴシック"/>
          </a:endParaRPr>
        </a:p>
      </xdr:txBody>
    </xdr:sp>
    <xdr:clientData/>
  </xdr:oneCellAnchor>
  <xdr:twoCellAnchor>
    <xdr:from>
      <xdr:col>6</xdr:col>
      <xdr:colOff>422275</xdr:colOff>
      <xdr:row>99</xdr:row>
      <xdr:rowOff>70695</xdr:rowOff>
    </xdr:from>
    <xdr:to>
      <xdr:col>6</xdr:col>
      <xdr:colOff>600075</xdr:colOff>
      <xdr:row>99</xdr:row>
      <xdr:rowOff>70695</xdr:rowOff>
    </xdr:to>
    <xdr:cxnSp macro="">
      <xdr:nvCxnSpPr>
        <xdr:cNvPr id="236" name="直線コネクタ 235"/>
        <xdr:cNvCxnSpPr/>
      </xdr:nvCxnSpPr>
      <xdr:spPr>
        <a:xfrm>
          <a:off x="4546600" y="1704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92876</xdr:rowOff>
    </xdr:from>
    <xdr:ext cx="534377" cy="259045"/>
    <xdr:sp macro="" textlink="">
      <xdr:nvSpPr>
        <xdr:cNvPr id="237" name="衛生費最大値テキスト"/>
        <xdr:cNvSpPr txBox="1"/>
      </xdr:nvSpPr>
      <xdr:spPr>
        <a:xfrm>
          <a:off x="4686300" y="1620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39,551</a:t>
          </a:r>
          <a:endParaRPr kumimoji="1" lang="ja-JP" altLang="en-US" sz="1000" b="1">
            <a:latin typeface="ＭＳ Ｐゴシック"/>
          </a:endParaRPr>
        </a:p>
      </xdr:txBody>
    </xdr:sp>
    <xdr:clientData/>
  </xdr:oneCellAnchor>
  <xdr:twoCellAnchor>
    <xdr:from>
      <xdr:col>6</xdr:col>
      <xdr:colOff>422275</xdr:colOff>
      <xdr:row>95</xdr:row>
      <xdr:rowOff>146199</xdr:rowOff>
    </xdr:from>
    <xdr:to>
      <xdr:col>6</xdr:col>
      <xdr:colOff>600075</xdr:colOff>
      <xdr:row>95</xdr:row>
      <xdr:rowOff>146199</xdr:rowOff>
    </xdr:to>
    <xdr:cxnSp macro="">
      <xdr:nvCxnSpPr>
        <xdr:cNvPr id="238" name="直線コネクタ 237"/>
        <xdr:cNvCxnSpPr/>
      </xdr:nvCxnSpPr>
      <xdr:spPr>
        <a:xfrm>
          <a:off x="4546600" y="16433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38953</xdr:rowOff>
    </xdr:from>
    <xdr:to>
      <xdr:col>6</xdr:col>
      <xdr:colOff>511175</xdr:colOff>
      <xdr:row>98</xdr:row>
      <xdr:rowOff>6066</xdr:rowOff>
    </xdr:to>
    <xdr:cxnSp macro="">
      <xdr:nvCxnSpPr>
        <xdr:cNvPr id="239" name="直線コネクタ 238"/>
        <xdr:cNvCxnSpPr/>
      </xdr:nvCxnSpPr>
      <xdr:spPr>
        <a:xfrm>
          <a:off x="3797300" y="15812353"/>
          <a:ext cx="838200" cy="99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132776</xdr:rowOff>
    </xdr:from>
    <xdr:ext cx="534377" cy="259045"/>
    <xdr:sp macro="" textlink="">
      <xdr:nvSpPr>
        <xdr:cNvPr id="240" name="衛生費平均値テキスト"/>
        <xdr:cNvSpPr txBox="1"/>
      </xdr:nvSpPr>
      <xdr:spPr>
        <a:xfrm>
          <a:off x="4686300" y="1659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28,607</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109899</xdr:rowOff>
    </xdr:from>
    <xdr:to>
      <xdr:col>6</xdr:col>
      <xdr:colOff>561975</xdr:colOff>
      <xdr:row>98</xdr:row>
      <xdr:rowOff>40049</xdr:rowOff>
    </xdr:to>
    <xdr:sp macro="" textlink="">
      <xdr:nvSpPr>
        <xdr:cNvPr id="241" name="フローチャート : 判断 240"/>
        <xdr:cNvSpPr/>
      </xdr:nvSpPr>
      <xdr:spPr>
        <a:xfrm>
          <a:off x="4584700" y="167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43687</xdr:rowOff>
    </xdr:from>
    <xdr:to>
      <xdr:col>5</xdr:col>
      <xdr:colOff>358775</xdr:colOff>
      <xdr:row>92</xdr:row>
      <xdr:rowOff>38953</xdr:rowOff>
    </xdr:to>
    <xdr:cxnSp macro="">
      <xdr:nvCxnSpPr>
        <xdr:cNvPr id="242" name="直線コネクタ 241"/>
        <xdr:cNvCxnSpPr/>
      </xdr:nvCxnSpPr>
      <xdr:spPr>
        <a:xfrm>
          <a:off x="2908300" y="15645637"/>
          <a:ext cx="889000" cy="16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48862</xdr:rowOff>
    </xdr:from>
    <xdr:to>
      <xdr:col>5</xdr:col>
      <xdr:colOff>409575</xdr:colOff>
      <xdr:row>97</xdr:row>
      <xdr:rowOff>150462</xdr:rowOff>
    </xdr:to>
    <xdr:sp macro="" textlink="">
      <xdr:nvSpPr>
        <xdr:cNvPr id="243" name="フローチャート : 判断 242"/>
        <xdr:cNvSpPr/>
      </xdr:nvSpPr>
      <xdr:spPr>
        <a:xfrm>
          <a:off x="3746500" y="1667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141589</xdr:rowOff>
    </xdr:from>
    <xdr:ext cx="534377" cy="259045"/>
    <xdr:sp macro="" textlink="">
      <xdr:nvSpPr>
        <xdr:cNvPr id="244" name="テキスト ボックス 243"/>
        <xdr:cNvSpPr txBox="1"/>
      </xdr:nvSpPr>
      <xdr:spPr>
        <a:xfrm>
          <a:off x="3530111" y="167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43687</xdr:rowOff>
    </xdr:from>
    <xdr:to>
      <xdr:col>4</xdr:col>
      <xdr:colOff>155575</xdr:colOff>
      <xdr:row>97</xdr:row>
      <xdr:rowOff>139308</xdr:rowOff>
    </xdr:to>
    <xdr:cxnSp macro="">
      <xdr:nvCxnSpPr>
        <xdr:cNvPr id="245" name="直線コネクタ 244"/>
        <xdr:cNvCxnSpPr/>
      </xdr:nvCxnSpPr>
      <xdr:spPr>
        <a:xfrm flipV="1">
          <a:off x="2019300" y="15645637"/>
          <a:ext cx="889000" cy="112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89063</xdr:rowOff>
    </xdr:from>
    <xdr:to>
      <xdr:col>4</xdr:col>
      <xdr:colOff>206375</xdr:colOff>
      <xdr:row>98</xdr:row>
      <xdr:rowOff>19213</xdr:rowOff>
    </xdr:to>
    <xdr:sp macro="" textlink="">
      <xdr:nvSpPr>
        <xdr:cNvPr id="246" name="フローチャート : 判断 245"/>
        <xdr:cNvSpPr/>
      </xdr:nvSpPr>
      <xdr:spPr>
        <a:xfrm>
          <a:off x="2857500" y="1671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10340</xdr:rowOff>
    </xdr:from>
    <xdr:ext cx="534377" cy="259045"/>
    <xdr:sp macro="" textlink="">
      <xdr:nvSpPr>
        <xdr:cNvPr id="247" name="テキスト ボックス 246"/>
        <xdr:cNvSpPr txBox="1"/>
      </xdr:nvSpPr>
      <xdr:spPr>
        <a:xfrm>
          <a:off x="2641111" y="1681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139308</xdr:rowOff>
    </xdr:from>
    <xdr:to>
      <xdr:col>2</xdr:col>
      <xdr:colOff>638175</xdr:colOff>
      <xdr:row>98</xdr:row>
      <xdr:rowOff>26837</xdr:rowOff>
    </xdr:to>
    <xdr:cxnSp macro="">
      <xdr:nvCxnSpPr>
        <xdr:cNvPr id="248" name="直線コネクタ 247"/>
        <xdr:cNvCxnSpPr/>
      </xdr:nvCxnSpPr>
      <xdr:spPr>
        <a:xfrm flipV="1">
          <a:off x="1130300" y="16769958"/>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84198</xdr:rowOff>
    </xdr:from>
    <xdr:to>
      <xdr:col>3</xdr:col>
      <xdr:colOff>3175</xdr:colOff>
      <xdr:row>98</xdr:row>
      <xdr:rowOff>14348</xdr:rowOff>
    </xdr:to>
    <xdr:sp macro="" textlink="">
      <xdr:nvSpPr>
        <xdr:cNvPr id="249" name="フローチャート : 判断 248"/>
        <xdr:cNvSpPr/>
      </xdr:nvSpPr>
      <xdr:spPr>
        <a:xfrm>
          <a:off x="1968500" y="1671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30875</xdr:rowOff>
    </xdr:from>
    <xdr:ext cx="534377" cy="259045"/>
    <xdr:sp macro="" textlink="">
      <xdr:nvSpPr>
        <xdr:cNvPr id="250" name="テキスト ボックス 249"/>
        <xdr:cNvSpPr txBox="1"/>
      </xdr:nvSpPr>
      <xdr:spPr>
        <a:xfrm>
          <a:off x="1752111" y="1649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73355</xdr:rowOff>
    </xdr:from>
    <xdr:to>
      <xdr:col>1</xdr:col>
      <xdr:colOff>485775</xdr:colOff>
      <xdr:row>98</xdr:row>
      <xdr:rowOff>3505</xdr:rowOff>
    </xdr:to>
    <xdr:sp macro="" textlink="">
      <xdr:nvSpPr>
        <xdr:cNvPr id="251" name="フローチャート : 判断 250"/>
        <xdr:cNvSpPr/>
      </xdr:nvSpPr>
      <xdr:spPr>
        <a:xfrm>
          <a:off x="1079500" y="1670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20032</xdr:rowOff>
    </xdr:from>
    <xdr:ext cx="534377" cy="259045"/>
    <xdr:sp macro="" textlink="">
      <xdr:nvSpPr>
        <xdr:cNvPr id="252" name="テキスト ボックス 251"/>
        <xdr:cNvSpPr txBox="1"/>
      </xdr:nvSpPr>
      <xdr:spPr>
        <a:xfrm>
          <a:off x="863111" y="1647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126716</xdr:rowOff>
    </xdr:from>
    <xdr:to>
      <xdr:col>6</xdr:col>
      <xdr:colOff>561975</xdr:colOff>
      <xdr:row>98</xdr:row>
      <xdr:rowOff>56866</xdr:rowOff>
    </xdr:to>
    <xdr:sp macro="" textlink="">
      <xdr:nvSpPr>
        <xdr:cNvPr id="258" name="円/楕円 257"/>
        <xdr:cNvSpPr/>
      </xdr:nvSpPr>
      <xdr:spPr>
        <a:xfrm>
          <a:off x="4584700" y="167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105143</xdr:rowOff>
    </xdr:from>
    <xdr:ext cx="534377" cy="259045"/>
    <xdr:sp macro="" textlink="">
      <xdr:nvSpPr>
        <xdr:cNvPr id="259" name="衛生費該当値テキスト"/>
        <xdr:cNvSpPr txBox="1"/>
      </xdr:nvSpPr>
      <xdr:spPr>
        <a:xfrm>
          <a:off x="4686300" y="167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28,092</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159603</xdr:rowOff>
    </xdr:from>
    <xdr:to>
      <xdr:col>5</xdr:col>
      <xdr:colOff>409575</xdr:colOff>
      <xdr:row>92</xdr:row>
      <xdr:rowOff>89753</xdr:rowOff>
    </xdr:to>
    <xdr:sp macro="" textlink="">
      <xdr:nvSpPr>
        <xdr:cNvPr id="260" name="円/楕円 259"/>
        <xdr:cNvSpPr/>
      </xdr:nvSpPr>
      <xdr:spPr>
        <a:xfrm>
          <a:off x="3746500" y="1576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106280</xdr:rowOff>
    </xdr:from>
    <xdr:ext cx="534377" cy="259045"/>
    <xdr:sp macro="" textlink="">
      <xdr:nvSpPr>
        <xdr:cNvPr id="261" name="テキスト ボックス 260"/>
        <xdr:cNvSpPr txBox="1"/>
      </xdr:nvSpPr>
      <xdr:spPr>
        <a:xfrm>
          <a:off x="3530111" y="1553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58,585</a:t>
          </a:r>
          <a:endParaRPr kumimoji="1" lang="ja-JP" altLang="en-US" sz="1000" b="1">
            <a:solidFill>
              <a:srgbClr val="FF0000"/>
            </a:solidFill>
            <a:latin typeface="ＭＳ Ｐゴシック"/>
          </a:endParaRPr>
        </a:p>
      </xdr:txBody>
    </xdr:sp>
    <xdr:clientData/>
  </xdr:oneCellAnchor>
  <xdr:twoCellAnchor>
    <xdr:from>
      <xdr:col>4</xdr:col>
      <xdr:colOff>104775</xdr:colOff>
      <xdr:row>90</xdr:row>
      <xdr:rowOff>164337</xdr:rowOff>
    </xdr:from>
    <xdr:to>
      <xdr:col>4</xdr:col>
      <xdr:colOff>206375</xdr:colOff>
      <xdr:row>91</xdr:row>
      <xdr:rowOff>94487</xdr:rowOff>
    </xdr:to>
    <xdr:sp macro="" textlink="">
      <xdr:nvSpPr>
        <xdr:cNvPr id="262" name="円/楕円 261"/>
        <xdr:cNvSpPr/>
      </xdr:nvSpPr>
      <xdr:spPr>
        <a:xfrm>
          <a:off x="2857500" y="155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89</xdr:row>
      <xdr:rowOff>111014</xdr:rowOff>
    </xdr:from>
    <xdr:ext cx="534377" cy="259045"/>
    <xdr:sp macro="" textlink="">
      <xdr:nvSpPr>
        <xdr:cNvPr id="263" name="テキスト ボックス 262"/>
        <xdr:cNvSpPr txBox="1"/>
      </xdr:nvSpPr>
      <xdr:spPr>
        <a:xfrm>
          <a:off x="2641111" y="1537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63,690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88508</xdr:rowOff>
    </xdr:from>
    <xdr:to>
      <xdr:col>3</xdr:col>
      <xdr:colOff>3175</xdr:colOff>
      <xdr:row>98</xdr:row>
      <xdr:rowOff>18658</xdr:rowOff>
    </xdr:to>
    <xdr:sp macro="" textlink="">
      <xdr:nvSpPr>
        <xdr:cNvPr id="264" name="円/楕円 263"/>
        <xdr:cNvSpPr/>
      </xdr:nvSpPr>
      <xdr:spPr>
        <a:xfrm>
          <a:off x="1968500" y="1671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9785</xdr:rowOff>
    </xdr:from>
    <xdr:ext cx="534377" cy="259045"/>
    <xdr:sp macro="" textlink="">
      <xdr:nvSpPr>
        <xdr:cNvPr id="265" name="テキスト ボックス 264"/>
        <xdr:cNvSpPr txBox="1"/>
      </xdr:nvSpPr>
      <xdr:spPr>
        <a:xfrm>
          <a:off x="1752111" y="1681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147487</xdr:rowOff>
    </xdr:from>
    <xdr:to>
      <xdr:col>1</xdr:col>
      <xdr:colOff>485775</xdr:colOff>
      <xdr:row>98</xdr:row>
      <xdr:rowOff>77637</xdr:rowOff>
    </xdr:to>
    <xdr:sp macro="" textlink="">
      <xdr:nvSpPr>
        <xdr:cNvPr id="266" name="円/楕円 265"/>
        <xdr:cNvSpPr/>
      </xdr:nvSpPr>
      <xdr:spPr>
        <a:xfrm>
          <a:off x="1079500" y="167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68764</xdr:rowOff>
    </xdr:from>
    <xdr:ext cx="534377" cy="259045"/>
    <xdr:sp macro="" textlink="">
      <xdr:nvSpPr>
        <xdr:cNvPr id="267" name="テキスト ボックス 266"/>
        <xdr:cNvSpPr txBox="1"/>
      </xdr:nvSpPr>
      <xdr:spPr>
        <a:xfrm>
          <a:off x="863111" y="1687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133757</xdr:rowOff>
    </xdr:from>
    <xdr:to>
      <xdr:col>15</xdr:col>
      <xdr:colOff>180340</xdr:colOff>
      <xdr:row>38</xdr:row>
      <xdr:rowOff>71577</xdr:rowOff>
    </xdr:to>
    <xdr:cxnSp macro="">
      <xdr:nvCxnSpPr>
        <xdr:cNvPr id="289" name="直線コネクタ 288"/>
        <xdr:cNvCxnSpPr/>
      </xdr:nvCxnSpPr>
      <xdr:spPr>
        <a:xfrm flipV="1">
          <a:off x="10475595" y="5277257"/>
          <a:ext cx="1270" cy="1309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75404</xdr:rowOff>
    </xdr:from>
    <xdr:ext cx="378565" cy="259045"/>
    <xdr:sp macro="" textlink="">
      <xdr:nvSpPr>
        <xdr:cNvPr id="290" name="労働費最小値テキスト"/>
        <xdr:cNvSpPr txBox="1"/>
      </xdr:nvSpPr>
      <xdr:spPr>
        <a:xfrm>
          <a:off x="10528300" y="659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15</xdr:col>
      <xdr:colOff>92075</xdr:colOff>
      <xdr:row>38</xdr:row>
      <xdr:rowOff>71577</xdr:rowOff>
    </xdr:from>
    <xdr:to>
      <xdr:col>15</xdr:col>
      <xdr:colOff>269875</xdr:colOff>
      <xdr:row>38</xdr:row>
      <xdr:rowOff>71577</xdr:rowOff>
    </xdr:to>
    <xdr:cxnSp macro="">
      <xdr:nvCxnSpPr>
        <xdr:cNvPr id="291" name="直線コネクタ 290"/>
        <xdr:cNvCxnSpPr/>
      </xdr:nvCxnSpPr>
      <xdr:spPr>
        <a:xfrm>
          <a:off x="10388600" y="6586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80434</xdr:rowOff>
    </xdr:from>
    <xdr:ext cx="469744" cy="259045"/>
    <xdr:sp macro="" textlink="">
      <xdr:nvSpPr>
        <xdr:cNvPr id="292" name="労働費最大値テキスト"/>
        <xdr:cNvSpPr txBox="1"/>
      </xdr:nvSpPr>
      <xdr:spPr>
        <a:xfrm>
          <a:off x="10528300" y="505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a:t>
          </a:r>
          <a:endParaRPr kumimoji="1" lang="ja-JP" altLang="en-US" sz="1000" b="1">
            <a:latin typeface="ＭＳ Ｐゴシック"/>
          </a:endParaRPr>
        </a:p>
      </xdr:txBody>
    </xdr:sp>
    <xdr:clientData/>
  </xdr:oneCellAnchor>
  <xdr:twoCellAnchor>
    <xdr:from>
      <xdr:col>15</xdr:col>
      <xdr:colOff>92075</xdr:colOff>
      <xdr:row>30</xdr:row>
      <xdr:rowOff>133757</xdr:rowOff>
    </xdr:from>
    <xdr:to>
      <xdr:col>15</xdr:col>
      <xdr:colOff>269875</xdr:colOff>
      <xdr:row>30</xdr:row>
      <xdr:rowOff>133757</xdr:rowOff>
    </xdr:to>
    <xdr:cxnSp macro="">
      <xdr:nvCxnSpPr>
        <xdr:cNvPr id="293" name="直線コネクタ 292"/>
        <xdr:cNvCxnSpPr/>
      </xdr:nvCxnSpPr>
      <xdr:spPr>
        <a:xfrm>
          <a:off x="10388600" y="527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71577</xdr:rowOff>
    </xdr:from>
    <xdr:to>
      <xdr:col>15</xdr:col>
      <xdr:colOff>180975</xdr:colOff>
      <xdr:row>38</xdr:row>
      <xdr:rowOff>100838</xdr:rowOff>
    </xdr:to>
    <xdr:cxnSp macro="">
      <xdr:nvCxnSpPr>
        <xdr:cNvPr id="294" name="直線コネクタ 293"/>
        <xdr:cNvCxnSpPr/>
      </xdr:nvCxnSpPr>
      <xdr:spPr>
        <a:xfrm flipV="1">
          <a:off x="9639300" y="6586677"/>
          <a:ext cx="8382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16679</xdr:rowOff>
    </xdr:from>
    <xdr:ext cx="378565" cy="259045"/>
    <xdr:sp macro="" textlink="">
      <xdr:nvSpPr>
        <xdr:cNvPr id="295" name="労働費平均値テキスト"/>
        <xdr:cNvSpPr txBox="1"/>
      </xdr:nvSpPr>
      <xdr:spPr>
        <a:xfrm>
          <a:off x="10528300" y="601742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165252</xdr:rowOff>
    </xdr:from>
    <xdr:to>
      <xdr:col>15</xdr:col>
      <xdr:colOff>231775</xdr:colOff>
      <xdr:row>36</xdr:row>
      <xdr:rowOff>95402</xdr:rowOff>
    </xdr:to>
    <xdr:sp macro="" textlink="">
      <xdr:nvSpPr>
        <xdr:cNvPr id="296" name="フローチャート : 判断 295"/>
        <xdr:cNvSpPr/>
      </xdr:nvSpPr>
      <xdr:spPr>
        <a:xfrm>
          <a:off x="10426700" y="616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80264</xdr:rowOff>
    </xdr:from>
    <xdr:to>
      <xdr:col>14</xdr:col>
      <xdr:colOff>28575</xdr:colOff>
      <xdr:row>38</xdr:row>
      <xdr:rowOff>100838</xdr:rowOff>
    </xdr:to>
    <xdr:cxnSp macro="">
      <xdr:nvCxnSpPr>
        <xdr:cNvPr id="297" name="直線コネクタ 296"/>
        <xdr:cNvCxnSpPr/>
      </xdr:nvCxnSpPr>
      <xdr:spPr>
        <a:xfrm>
          <a:off x="8750300" y="659536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151536</xdr:rowOff>
    </xdr:from>
    <xdr:to>
      <xdr:col>14</xdr:col>
      <xdr:colOff>79375</xdr:colOff>
      <xdr:row>36</xdr:row>
      <xdr:rowOff>81686</xdr:rowOff>
    </xdr:to>
    <xdr:sp macro="" textlink="">
      <xdr:nvSpPr>
        <xdr:cNvPr id="298" name="フローチャート : 判断 297"/>
        <xdr:cNvSpPr/>
      </xdr:nvSpPr>
      <xdr:spPr>
        <a:xfrm>
          <a:off x="9588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98213</xdr:rowOff>
    </xdr:from>
    <xdr:ext cx="378565" cy="259045"/>
    <xdr:sp macro="" textlink="">
      <xdr:nvSpPr>
        <xdr:cNvPr id="299" name="テキスト ボックス 298"/>
        <xdr:cNvSpPr txBox="1"/>
      </xdr:nvSpPr>
      <xdr:spPr>
        <a:xfrm>
          <a:off x="9450017" y="59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80264</xdr:rowOff>
    </xdr:from>
    <xdr:to>
      <xdr:col>12</xdr:col>
      <xdr:colOff>511175</xdr:colOff>
      <xdr:row>38</xdr:row>
      <xdr:rowOff>84379</xdr:rowOff>
    </xdr:to>
    <xdr:cxnSp macro="">
      <xdr:nvCxnSpPr>
        <xdr:cNvPr id="300" name="直線コネクタ 299"/>
        <xdr:cNvCxnSpPr/>
      </xdr:nvCxnSpPr>
      <xdr:spPr>
        <a:xfrm flipV="1">
          <a:off x="7861300" y="659536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157937</xdr:rowOff>
    </xdr:from>
    <xdr:to>
      <xdr:col>12</xdr:col>
      <xdr:colOff>561975</xdr:colOff>
      <xdr:row>35</xdr:row>
      <xdr:rowOff>88087</xdr:rowOff>
    </xdr:to>
    <xdr:sp macro="" textlink="">
      <xdr:nvSpPr>
        <xdr:cNvPr id="301" name="フローチャート : 判断 300"/>
        <xdr:cNvSpPr/>
      </xdr:nvSpPr>
      <xdr:spPr>
        <a:xfrm>
          <a:off x="8699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104614</xdr:rowOff>
    </xdr:from>
    <xdr:ext cx="469744" cy="259045"/>
    <xdr:sp macro="" textlink="">
      <xdr:nvSpPr>
        <xdr:cNvPr id="302" name="テキスト ボックス 301"/>
        <xdr:cNvSpPr txBox="1"/>
      </xdr:nvSpPr>
      <xdr:spPr>
        <a:xfrm>
          <a:off x="8515427" y="57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147930</xdr:rowOff>
    </xdr:from>
    <xdr:to>
      <xdr:col>11</xdr:col>
      <xdr:colOff>307975</xdr:colOff>
      <xdr:row>38</xdr:row>
      <xdr:rowOff>84379</xdr:rowOff>
    </xdr:to>
    <xdr:cxnSp macro="">
      <xdr:nvCxnSpPr>
        <xdr:cNvPr id="303" name="直線コネクタ 302"/>
        <xdr:cNvCxnSpPr/>
      </xdr:nvCxnSpPr>
      <xdr:spPr>
        <a:xfrm>
          <a:off x="6972300" y="5805780"/>
          <a:ext cx="889000" cy="79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77013</xdr:rowOff>
    </xdr:from>
    <xdr:to>
      <xdr:col>11</xdr:col>
      <xdr:colOff>358775</xdr:colOff>
      <xdr:row>35</xdr:row>
      <xdr:rowOff>7163</xdr:rowOff>
    </xdr:to>
    <xdr:sp macro="" textlink="">
      <xdr:nvSpPr>
        <xdr:cNvPr id="304" name="フローチャート : 判断 303"/>
        <xdr:cNvSpPr/>
      </xdr:nvSpPr>
      <xdr:spPr>
        <a:xfrm>
          <a:off x="7810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23690</xdr:rowOff>
    </xdr:from>
    <xdr:ext cx="469744" cy="259045"/>
    <xdr:sp macro="" textlink="">
      <xdr:nvSpPr>
        <xdr:cNvPr id="305" name="テキスト ボックス 304"/>
        <xdr:cNvSpPr txBox="1"/>
      </xdr:nvSpPr>
      <xdr:spPr>
        <a:xfrm>
          <a:off x="7626427"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104902</xdr:rowOff>
    </xdr:from>
    <xdr:to>
      <xdr:col>10</xdr:col>
      <xdr:colOff>155575</xdr:colOff>
      <xdr:row>33</xdr:row>
      <xdr:rowOff>35052</xdr:rowOff>
    </xdr:to>
    <xdr:sp macro="" textlink="">
      <xdr:nvSpPr>
        <xdr:cNvPr id="306" name="フローチャート : 判断 305"/>
        <xdr:cNvSpPr/>
      </xdr:nvSpPr>
      <xdr:spPr>
        <a:xfrm>
          <a:off x="6921500" y="559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51579</xdr:rowOff>
    </xdr:from>
    <xdr:ext cx="469744" cy="259045"/>
    <xdr:sp macro="" textlink="">
      <xdr:nvSpPr>
        <xdr:cNvPr id="307" name="テキスト ボックス 306"/>
        <xdr:cNvSpPr txBox="1"/>
      </xdr:nvSpPr>
      <xdr:spPr>
        <a:xfrm>
          <a:off x="6737427" y="536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20777</xdr:rowOff>
    </xdr:from>
    <xdr:to>
      <xdr:col>15</xdr:col>
      <xdr:colOff>231775</xdr:colOff>
      <xdr:row>38</xdr:row>
      <xdr:rowOff>122377</xdr:rowOff>
    </xdr:to>
    <xdr:sp macro="" textlink="">
      <xdr:nvSpPr>
        <xdr:cNvPr id="313" name="円/楕円 312"/>
        <xdr:cNvSpPr/>
      </xdr:nvSpPr>
      <xdr:spPr>
        <a:xfrm>
          <a:off x="10426700" y="653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107154</xdr:rowOff>
    </xdr:from>
    <xdr:ext cx="378565" cy="259045"/>
    <xdr:sp macro="" textlink="">
      <xdr:nvSpPr>
        <xdr:cNvPr id="314" name="労働費該当値テキスト"/>
        <xdr:cNvSpPr txBox="1"/>
      </xdr:nvSpPr>
      <xdr:spPr>
        <a:xfrm>
          <a:off x="10528300" y="6450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50038</xdr:rowOff>
    </xdr:from>
    <xdr:to>
      <xdr:col>14</xdr:col>
      <xdr:colOff>79375</xdr:colOff>
      <xdr:row>38</xdr:row>
      <xdr:rowOff>151638</xdr:rowOff>
    </xdr:to>
    <xdr:sp macro="" textlink="">
      <xdr:nvSpPr>
        <xdr:cNvPr id="315" name="円/楕円 314"/>
        <xdr:cNvSpPr/>
      </xdr:nvSpPr>
      <xdr:spPr>
        <a:xfrm>
          <a:off x="9588500" y="65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38</xdr:row>
      <xdr:rowOff>142765</xdr:rowOff>
    </xdr:from>
    <xdr:ext cx="313932" cy="259045"/>
    <xdr:sp macro="" textlink="">
      <xdr:nvSpPr>
        <xdr:cNvPr id="316" name="テキスト ボックス 315"/>
        <xdr:cNvSpPr txBox="1"/>
      </xdr:nvSpPr>
      <xdr:spPr>
        <a:xfrm>
          <a:off x="9482333" y="6657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29464</xdr:rowOff>
    </xdr:from>
    <xdr:to>
      <xdr:col>12</xdr:col>
      <xdr:colOff>561975</xdr:colOff>
      <xdr:row>38</xdr:row>
      <xdr:rowOff>131064</xdr:rowOff>
    </xdr:to>
    <xdr:sp macro="" textlink="">
      <xdr:nvSpPr>
        <xdr:cNvPr id="317" name="円/楕円 316"/>
        <xdr:cNvSpPr/>
      </xdr:nvSpPr>
      <xdr:spPr>
        <a:xfrm>
          <a:off x="8699500" y="6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122191</xdr:rowOff>
    </xdr:from>
    <xdr:ext cx="378565" cy="259045"/>
    <xdr:sp macro="" textlink="">
      <xdr:nvSpPr>
        <xdr:cNvPr id="318" name="テキスト ボックス 317"/>
        <xdr:cNvSpPr txBox="1"/>
      </xdr:nvSpPr>
      <xdr:spPr>
        <a:xfrm>
          <a:off x="8561017" y="6637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33579</xdr:rowOff>
    </xdr:from>
    <xdr:to>
      <xdr:col>11</xdr:col>
      <xdr:colOff>358775</xdr:colOff>
      <xdr:row>38</xdr:row>
      <xdr:rowOff>135179</xdr:rowOff>
    </xdr:to>
    <xdr:sp macro="" textlink="">
      <xdr:nvSpPr>
        <xdr:cNvPr id="319" name="円/楕円 318"/>
        <xdr:cNvSpPr/>
      </xdr:nvSpPr>
      <xdr:spPr>
        <a:xfrm>
          <a:off x="7810500" y="65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126306</xdr:rowOff>
    </xdr:from>
    <xdr:ext cx="378565" cy="259045"/>
    <xdr:sp macro="" textlink="">
      <xdr:nvSpPr>
        <xdr:cNvPr id="320" name="テキスト ボックス 319"/>
        <xdr:cNvSpPr txBox="1"/>
      </xdr:nvSpPr>
      <xdr:spPr>
        <a:xfrm>
          <a:off x="7672017" y="664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97130</xdr:rowOff>
    </xdr:from>
    <xdr:to>
      <xdr:col>10</xdr:col>
      <xdr:colOff>155575</xdr:colOff>
      <xdr:row>34</xdr:row>
      <xdr:rowOff>27280</xdr:rowOff>
    </xdr:to>
    <xdr:sp macro="" textlink="">
      <xdr:nvSpPr>
        <xdr:cNvPr id="321" name="円/楕円 320"/>
        <xdr:cNvSpPr/>
      </xdr:nvSpPr>
      <xdr:spPr>
        <a:xfrm>
          <a:off x="6921500" y="57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18407</xdr:rowOff>
    </xdr:from>
    <xdr:ext cx="469744" cy="259045"/>
    <xdr:sp macro="" textlink="">
      <xdr:nvSpPr>
        <xdr:cNvPr id="322" name="テキスト ボックス 321"/>
        <xdr:cNvSpPr txBox="1"/>
      </xdr:nvSpPr>
      <xdr:spPr>
        <a:xfrm>
          <a:off x="6737427" y="58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53</xdr:row>
      <xdr:rowOff>115354</xdr:rowOff>
    </xdr:from>
    <xdr:to>
      <xdr:col>15</xdr:col>
      <xdr:colOff>180340</xdr:colOff>
      <xdr:row>59</xdr:row>
      <xdr:rowOff>28448</xdr:rowOff>
    </xdr:to>
    <xdr:cxnSp macro="">
      <xdr:nvCxnSpPr>
        <xdr:cNvPr id="346" name="直線コネクタ 345"/>
        <xdr:cNvCxnSpPr/>
      </xdr:nvCxnSpPr>
      <xdr:spPr>
        <a:xfrm flipV="1">
          <a:off x="10475595" y="9202204"/>
          <a:ext cx="1270" cy="941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32275</xdr:rowOff>
    </xdr:from>
    <xdr:ext cx="378565" cy="259045"/>
    <xdr:sp macro="" textlink="">
      <xdr:nvSpPr>
        <xdr:cNvPr id="347" name="農林水産業費最小値テキスト"/>
        <xdr:cNvSpPr txBox="1"/>
      </xdr:nvSpPr>
      <xdr:spPr>
        <a:xfrm>
          <a:off x="10528300" y="10147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15</xdr:col>
      <xdr:colOff>92075</xdr:colOff>
      <xdr:row>59</xdr:row>
      <xdr:rowOff>28448</xdr:rowOff>
    </xdr:from>
    <xdr:to>
      <xdr:col>15</xdr:col>
      <xdr:colOff>269875</xdr:colOff>
      <xdr:row>59</xdr:row>
      <xdr:rowOff>28448</xdr:rowOff>
    </xdr:to>
    <xdr:cxnSp macro="">
      <xdr:nvCxnSpPr>
        <xdr:cNvPr id="348" name="直線コネクタ 347"/>
        <xdr:cNvCxnSpPr/>
      </xdr:nvCxnSpPr>
      <xdr:spPr>
        <a:xfrm>
          <a:off x="10388600" y="1014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62031</xdr:rowOff>
    </xdr:from>
    <xdr:ext cx="534377" cy="259045"/>
    <xdr:sp macro="" textlink="">
      <xdr:nvSpPr>
        <xdr:cNvPr id="349" name="農林水産業費最大値テキスト"/>
        <xdr:cNvSpPr txBox="1"/>
      </xdr:nvSpPr>
      <xdr:spPr>
        <a:xfrm>
          <a:off x="10528300" y="897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25,139</a:t>
          </a:r>
          <a:endParaRPr kumimoji="1" lang="ja-JP" altLang="en-US" sz="1000" b="1">
            <a:latin typeface="ＭＳ Ｐゴシック"/>
          </a:endParaRPr>
        </a:p>
      </xdr:txBody>
    </xdr:sp>
    <xdr:clientData/>
  </xdr:oneCellAnchor>
  <xdr:twoCellAnchor>
    <xdr:from>
      <xdr:col>15</xdr:col>
      <xdr:colOff>92075</xdr:colOff>
      <xdr:row>53</xdr:row>
      <xdr:rowOff>115354</xdr:rowOff>
    </xdr:from>
    <xdr:to>
      <xdr:col>15</xdr:col>
      <xdr:colOff>269875</xdr:colOff>
      <xdr:row>53</xdr:row>
      <xdr:rowOff>115354</xdr:rowOff>
    </xdr:to>
    <xdr:cxnSp macro="">
      <xdr:nvCxnSpPr>
        <xdr:cNvPr id="350" name="直線コネクタ 349"/>
        <xdr:cNvCxnSpPr/>
      </xdr:nvCxnSpPr>
      <xdr:spPr>
        <a:xfrm>
          <a:off x="10388600" y="920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132918</xdr:rowOff>
    </xdr:from>
    <xdr:to>
      <xdr:col>15</xdr:col>
      <xdr:colOff>180975</xdr:colOff>
      <xdr:row>54</xdr:row>
      <xdr:rowOff>139967</xdr:rowOff>
    </xdr:to>
    <xdr:cxnSp macro="">
      <xdr:nvCxnSpPr>
        <xdr:cNvPr id="351" name="直線コネクタ 350"/>
        <xdr:cNvCxnSpPr/>
      </xdr:nvCxnSpPr>
      <xdr:spPr>
        <a:xfrm flipV="1">
          <a:off x="9639300" y="9391218"/>
          <a:ext cx="8382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82758</xdr:rowOff>
    </xdr:from>
    <xdr:ext cx="469744" cy="259045"/>
    <xdr:sp macro="" textlink="">
      <xdr:nvSpPr>
        <xdr:cNvPr id="352" name="農林水産業費平均値テキスト"/>
        <xdr:cNvSpPr txBox="1"/>
      </xdr:nvSpPr>
      <xdr:spPr>
        <a:xfrm>
          <a:off x="10528300" y="98554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104331</xdr:rowOff>
    </xdr:from>
    <xdr:to>
      <xdr:col>15</xdr:col>
      <xdr:colOff>231775</xdr:colOff>
      <xdr:row>58</xdr:row>
      <xdr:rowOff>34481</xdr:rowOff>
    </xdr:to>
    <xdr:sp macro="" textlink="">
      <xdr:nvSpPr>
        <xdr:cNvPr id="353" name="フローチャート : 判断 352"/>
        <xdr:cNvSpPr/>
      </xdr:nvSpPr>
      <xdr:spPr>
        <a:xfrm>
          <a:off x="10426700" y="987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63919</xdr:rowOff>
    </xdr:from>
    <xdr:to>
      <xdr:col>14</xdr:col>
      <xdr:colOff>28575</xdr:colOff>
      <xdr:row>54</xdr:row>
      <xdr:rowOff>139967</xdr:rowOff>
    </xdr:to>
    <xdr:cxnSp macro="">
      <xdr:nvCxnSpPr>
        <xdr:cNvPr id="354" name="直線コネクタ 353"/>
        <xdr:cNvCxnSpPr/>
      </xdr:nvCxnSpPr>
      <xdr:spPr>
        <a:xfrm>
          <a:off x="8750300" y="9322219"/>
          <a:ext cx="889000" cy="7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140792</xdr:rowOff>
    </xdr:from>
    <xdr:to>
      <xdr:col>14</xdr:col>
      <xdr:colOff>79375</xdr:colOff>
      <xdr:row>58</xdr:row>
      <xdr:rowOff>70942</xdr:rowOff>
    </xdr:to>
    <xdr:sp macro="" textlink="">
      <xdr:nvSpPr>
        <xdr:cNvPr id="355" name="フローチャート : 判断 354"/>
        <xdr:cNvSpPr/>
      </xdr:nvSpPr>
      <xdr:spPr>
        <a:xfrm>
          <a:off x="9588500" y="991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62069</xdr:rowOff>
    </xdr:from>
    <xdr:ext cx="469744" cy="259045"/>
    <xdr:sp macro="" textlink="">
      <xdr:nvSpPr>
        <xdr:cNvPr id="356" name="テキスト ボックス 355"/>
        <xdr:cNvSpPr txBox="1"/>
      </xdr:nvSpPr>
      <xdr:spPr>
        <a:xfrm>
          <a:off x="9404427" y="1000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63919</xdr:rowOff>
    </xdr:from>
    <xdr:to>
      <xdr:col>12</xdr:col>
      <xdr:colOff>511175</xdr:colOff>
      <xdr:row>54</xdr:row>
      <xdr:rowOff>126670</xdr:rowOff>
    </xdr:to>
    <xdr:cxnSp macro="">
      <xdr:nvCxnSpPr>
        <xdr:cNvPr id="357" name="直線コネクタ 356"/>
        <xdr:cNvCxnSpPr/>
      </xdr:nvCxnSpPr>
      <xdr:spPr>
        <a:xfrm flipV="1">
          <a:off x="7861300" y="9322219"/>
          <a:ext cx="8890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119152</xdr:rowOff>
    </xdr:from>
    <xdr:to>
      <xdr:col>12</xdr:col>
      <xdr:colOff>561975</xdr:colOff>
      <xdr:row>58</xdr:row>
      <xdr:rowOff>49302</xdr:rowOff>
    </xdr:to>
    <xdr:sp macro="" textlink="">
      <xdr:nvSpPr>
        <xdr:cNvPr id="358" name="フローチャート : 判断 357"/>
        <xdr:cNvSpPr/>
      </xdr:nvSpPr>
      <xdr:spPr>
        <a:xfrm>
          <a:off x="8699500" y="98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40429</xdr:rowOff>
    </xdr:from>
    <xdr:ext cx="469744" cy="259045"/>
    <xdr:sp macro="" textlink="">
      <xdr:nvSpPr>
        <xdr:cNvPr id="359" name="テキスト ボックス 358"/>
        <xdr:cNvSpPr txBox="1"/>
      </xdr:nvSpPr>
      <xdr:spPr>
        <a:xfrm>
          <a:off x="8515427" y="998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25514</xdr:rowOff>
    </xdr:from>
    <xdr:to>
      <xdr:col>11</xdr:col>
      <xdr:colOff>307975</xdr:colOff>
      <xdr:row>54</xdr:row>
      <xdr:rowOff>126670</xdr:rowOff>
    </xdr:to>
    <xdr:cxnSp macro="">
      <xdr:nvCxnSpPr>
        <xdr:cNvPr id="360" name="直線コネクタ 359"/>
        <xdr:cNvCxnSpPr/>
      </xdr:nvCxnSpPr>
      <xdr:spPr>
        <a:xfrm>
          <a:off x="6972300" y="8769464"/>
          <a:ext cx="889000" cy="6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140488</xdr:rowOff>
    </xdr:from>
    <xdr:to>
      <xdr:col>11</xdr:col>
      <xdr:colOff>358775</xdr:colOff>
      <xdr:row>58</xdr:row>
      <xdr:rowOff>70638</xdr:rowOff>
    </xdr:to>
    <xdr:sp macro="" textlink="">
      <xdr:nvSpPr>
        <xdr:cNvPr id="361" name="フローチャート : 判断 360"/>
        <xdr:cNvSpPr/>
      </xdr:nvSpPr>
      <xdr:spPr>
        <a:xfrm>
          <a:off x="7810500" y="991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61765</xdr:rowOff>
    </xdr:from>
    <xdr:ext cx="469744" cy="259045"/>
    <xdr:sp macro="" textlink="">
      <xdr:nvSpPr>
        <xdr:cNvPr id="362" name="テキスト ボックス 361"/>
        <xdr:cNvSpPr txBox="1"/>
      </xdr:nvSpPr>
      <xdr:spPr>
        <a:xfrm>
          <a:off x="7626427" y="1000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134430</xdr:rowOff>
    </xdr:from>
    <xdr:to>
      <xdr:col>10</xdr:col>
      <xdr:colOff>155575</xdr:colOff>
      <xdr:row>58</xdr:row>
      <xdr:rowOff>64580</xdr:rowOff>
    </xdr:to>
    <xdr:sp macro="" textlink="">
      <xdr:nvSpPr>
        <xdr:cNvPr id="363" name="フローチャート : 判断 362"/>
        <xdr:cNvSpPr/>
      </xdr:nvSpPr>
      <xdr:spPr>
        <a:xfrm>
          <a:off x="6921500" y="990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55707</xdr:rowOff>
    </xdr:from>
    <xdr:ext cx="469744" cy="259045"/>
    <xdr:sp macro="" textlink="">
      <xdr:nvSpPr>
        <xdr:cNvPr id="364" name="テキスト ボックス 363"/>
        <xdr:cNvSpPr txBox="1"/>
      </xdr:nvSpPr>
      <xdr:spPr>
        <a:xfrm>
          <a:off x="6737427" y="999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82118</xdr:rowOff>
    </xdr:from>
    <xdr:to>
      <xdr:col>15</xdr:col>
      <xdr:colOff>231775</xdr:colOff>
      <xdr:row>55</xdr:row>
      <xdr:rowOff>12268</xdr:rowOff>
    </xdr:to>
    <xdr:sp macro="" textlink="">
      <xdr:nvSpPr>
        <xdr:cNvPr id="370" name="円/楕円 369"/>
        <xdr:cNvSpPr/>
      </xdr:nvSpPr>
      <xdr:spPr>
        <a:xfrm>
          <a:off x="10426700" y="934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104995</xdr:rowOff>
    </xdr:from>
    <xdr:ext cx="534377" cy="259045"/>
    <xdr:sp macro="" textlink="">
      <xdr:nvSpPr>
        <xdr:cNvPr id="371" name="農林水産業費該当値テキスト"/>
        <xdr:cNvSpPr txBox="1"/>
      </xdr:nvSpPr>
      <xdr:spPr>
        <a:xfrm>
          <a:off x="10528300" y="919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20,178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89167</xdr:rowOff>
    </xdr:from>
    <xdr:to>
      <xdr:col>14</xdr:col>
      <xdr:colOff>79375</xdr:colOff>
      <xdr:row>55</xdr:row>
      <xdr:rowOff>19317</xdr:rowOff>
    </xdr:to>
    <xdr:sp macro="" textlink="">
      <xdr:nvSpPr>
        <xdr:cNvPr id="372" name="円/楕円 371"/>
        <xdr:cNvSpPr/>
      </xdr:nvSpPr>
      <xdr:spPr>
        <a:xfrm>
          <a:off x="9588500" y="934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35844</xdr:rowOff>
    </xdr:from>
    <xdr:ext cx="534377" cy="259045"/>
    <xdr:sp macro="" textlink="">
      <xdr:nvSpPr>
        <xdr:cNvPr id="373" name="テキスト ボックス 372"/>
        <xdr:cNvSpPr txBox="1"/>
      </xdr:nvSpPr>
      <xdr:spPr>
        <a:xfrm>
          <a:off x="9372111" y="912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19,993</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13119</xdr:rowOff>
    </xdr:from>
    <xdr:to>
      <xdr:col>12</xdr:col>
      <xdr:colOff>561975</xdr:colOff>
      <xdr:row>54</xdr:row>
      <xdr:rowOff>114719</xdr:rowOff>
    </xdr:to>
    <xdr:sp macro="" textlink="">
      <xdr:nvSpPr>
        <xdr:cNvPr id="374" name="円/楕円 373"/>
        <xdr:cNvSpPr/>
      </xdr:nvSpPr>
      <xdr:spPr>
        <a:xfrm>
          <a:off x="8699500" y="927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131246</xdr:rowOff>
    </xdr:from>
    <xdr:ext cx="534377" cy="259045"/>
    <xdr:sp macro="" textlink="">
      <xdr:nvSpPr>
        <xdr:cNvPr id="375" name="テキスト ボックス 374"/>
        <xdr:cNvSpPr txBox="1"/>
      </xdr:nvSpPr>
      <xdr:spPr>
        <a:xfrm>
          <a:off x="8483111" y="904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21,989</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75870</xdr:rowOff>
    </xdr:from>
    <xdr:to>
      <xdr:col>11</xdr:col>
      <xdr:colOff>358775</xdr:colOff>
      <xdr:row>55</xdr:row>
      <xdr:rowOff>6020</xdr:rowOff>
    </xdr:to>
    <xdr:sp macro="" textlink="">
      <xdr:nvSpPr>
        <xdr:cNvPr id="376" name="円/楕円 375"/>
        <xdr:cNvSpPr/>
      </xdr:nvSpPr>
      <xdr:spPr>
        <a:xfrm>
          <a:off x="7810500" y="933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22547</xdr:rowOff>
    </xdr:from>
    <xdr:ext cx="534377" cy="259045"/>
    <xdr:sp macro="" textlink="">
      <xdr:nvSpPr>
        <xdr:cNvPr id="377" name="テキスト ボックス 376"/>
        <xdr:cNvSpPr txBox="1"/>
      </xdr:nvSpPr>
      <xdr:spPr>
        <a:xfrm>
          <a:off x="7594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20,342</a:t>
          </a:r>
          <a:endParaRPr kumimoji="1" lang="ja-JP" altLang="en-US" sz="1000" b="1">
            <a:solidFill>
              <a:srgbClr val="FF0000"/>
            </a:solidFill>
            <a:latin typeface="ＭＳ Ｐゴシック"/>
          </a:endParaRPr>
        </a:p>
      </xdr:txBody>
    </xdr:sp>
    <xdr:clientData/>
  </xdr:oneCellAnchor>
  <xdr:twoCellAnchor>
    <xdr:from>
      <xdr:col>10</xdr:col>
      <xdr:colOff>53975</xdr:colOff>
      <xdr:row>50</xdr:row>
      <xdr:rowOff>146164</xdr:rowOff>
    </xdr:from>
    <xdr:to>
      <xdr:col>10</xdr:col>
      <xdr:colOff>155575</xdr:colOff>
      <xdr:row>51</xdr:row>
      <xdr:rowOff>76314</xdr:rowOff>
    </xdr:to>
    <xdr:sp macro="" textlink="">
      <xdr:nvSpPr>
        <xdr:cNvPr id="378" name="円/楕円 377"/>
        <xdr:cNvSpPr/>
      </xdr:nvSpPr>
      <xdr:spPr>
        <a:xfrm>
          <a:off x="6921500" y="87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49</xdr:row>
      <xdr:rowOff>92841</xdr:rowOff>
    </xdr:from>
    <xdr:ext cx="534377" cy="259045"/>
    <xdr:sp macro="" textlink="">
      <xdr:nvSpPr>
        <xdr:cNvPr id="379" name="テキスト ボックス 378"/>
        <xdr:cNvSpPr txBox="1"/>
      </xdr:nvSpPr>
      <xdr:spPr>
        <a:xfrm>
          <a:off x="6705111" y="849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20896</xdr:rowOff>
    </xdr:from>
    <xdr:to>
      <xdr:col>15</xdr:col>
      <xdr:colOff>180340</xdr:colOff>
      <xdr:row>78</xdr:row>
      <xdr:rowOff>106781</xdr:rowOff>
    </xdr:to>
    <xdr:cxnSp macro="">
      <xdr:nvCxnSpPr>
        <xdr:cNvPr id="401" name="直線コネクタ 400"/>
        <xdr:cNvCxnSpPr/>
      </xdr:nvCxnSpPr>
      <xdr:spPr>
        <a:xfrm flipV="1">
          <a:off x="10475595" y="12193846"/>
          <a:ext cx="1270" cy="128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110608</xdr:rowOff>
    </xdr:from>
    <xdr:ext cx="469744" cy="259045"/>
    <xdr:sp macro="" textlink="">
      <xdr:nvSpPr>
        <xdr:cNvPr id="402" name="商工費最小値テキスト"/>
        <xdr:cNvSpPr txBox="1"/>
      </xdr:nvSpPr>
      <xdr:spPr>
        <a:xfrm>
          <a:off x="10528300" y="134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15</xdr:col>
      <xdr:colOff>92075</xdr:colOff>
      <xdr:row>78</xdr:row>
      <xdr:rowOff>106781</xdr:rowOff>
    </xdr:from>
    <xdr:to>
      <xdr:col>15</xdr:col>
      <xdr:colOff>269875</xdr:colOff>
      <xdr:row>78</xdr:row>
      <xdr:rowOff>106781</xdr:rowOff>
    </xdr:to>
    <xdr:cxnSp macro="">
      <xdr:nvCxnSpPr>
        <xdr:cNvPr id="403" name="直線コネクタ 402"/>
        <xdr:cNvCxnSpPr/>
      </xdr:nvCxnSpPr>
      <xdr:spPr>
        <a:xfrm>
          <a:off x="10388600" y="13479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139023</xdr:rowOff>
    </xdr:from>
    <xdr:ext cx="534377" cy="259045"/>
    <xdr:sp macro="" textlink="">
      <xdr:nvSpPr>
        <xdr:cNvPr id="404" name="商工費最大値テキスト"/>
        <xdr:cNvSpPr txBox="1"/>
      </xdr:nvSpPr>
      <xdr:spPr>
        <a:xfrm>
          <a:off x="10528300" y="119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57,697</a:t>
          </a:r>
          <a:endParaRPr kumimoji="1" lang="ja-JP" altLang="en-US" sz="1000" b="1">
            <a:latin typeface="ＭＳ Ｐゴシック"/>
          </a:endParaRPr>
        </a:p>
      </xdr:txBody>
    </xdr:sp>
    <xdr:clientData/>
  </xdr:oneCellAnchor>
  <xdr:twoCellAnchor>
    <xdr:from>
      <xdr:col>15</xdr:col>
      <xdr:colOff>92075</xdr:colOff>
      <xdr:row>71</xdr:row>
      <xdr:rowOff>20896</xdr:rowOff>
    </xdr:from>
    <xdr:to>
      <xdr:col>15</xdr:col>
      <xdr:colOff>269875</xdr:colOff>
      <xdr:row>71</xdr:row>
      <xdr:rowOff>20896</xdr:rowOff>
    </xdr:to>
    <xdr:cxnSp macro="">
      <xdr:nvCxnSpPr>
        <xdr:cNvPr id="405" name="直線コネクタ 404"/>
        <xdr:cNvCxnSpPr/>
      </xdr:nvCxnSpPr>
      <xdr:spPr>
        <a:xfrm>
          <a:off x="10388600" y="121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19273</xdr:rowOff>
    </xdr:from>
    <xdr:to>
      <xdr:col>15</xdr:col>
      <xdr:colOff>180975</xdr:colOff>
      <xdr:row>76</xdr:row>
      <xdr:rowOff>67142</xdr:rowOff>
    </xdr:to>
    <xdr:cxnSp macro="">
      <xdr:nvCxnSpPr>
        <xdr:cNvPr id="406" name="直線コネクタ 405"/>
        <xdr:cNvCxnSpPr/>
      </xdr:nvCxnSpPr>
      <xdr:spPr>
        <a:xfrm flipV="1">
          <a:off x="9639300" y="13049473"/>
          <a:ext cx="838200" cy="4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13126</xdr:rowOff>
    </xdr:from>
    <xdr:ext cx="469744" cy="259045"/>
    <xdr:sp macro="" textlink="">
      <xdr:nvSpPr>
        <xdr:cNvPr id="407" name="商工費平均値テキスト"/>
        <xdr:cNvSpPr txBox="1"/>
      </xdr:nvSpPr>
      <xdr:spPr>
        <a:xfrm>
          <a:off x="10528300" y="13214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9,871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34699</xdr:rowOff>
    </xdr:from>
    <xdr:to>
      <xdr:col>15</xdr:col>
      <xdr:colOff>231775</xdr:colOff>
      <xdr:row>77</xdr:row>
      <xdr:rowOff>136299</xdr:rowOff>
    </xdr:to>
    <xdr:sp macro="" textlink="">
      <xdr:nvSpPr>
        <xdr:cNvPr id="408" name="フローチャート : 判断 407"/>
        <xdr:cNvSpPr/>
      </xdr:nvSpPr>
      <xdr:spPr>
        <a:xfrm>
          <a:off x="10426700" y="1323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67142</xdr:rowOff>
    </xdr:from>
    <xdr:to>
      <xdr:col>14</xdr:col>
      <xdr:colOff>28575</xdr:colOff>
      <xdr:row>76</xdr:row>
      <xdr:rowOff>112908</xdr:rowOff>
    </xdr:to>
    <xdr:cxnSp macro="">
      <xdr:nvCxnSpPr>
        <xdr:cNvPr id="409" name="直線コネクタ 408"/>
        <xdr:cNvCxnSpPr/>
      </xdr:nvCxnSpPr>
      <xdr:spPr>
        <a:xfrm flipV="1">
          <a:off x="8750300" y="13097342"/>
          <a:ext cx="889000" cy="4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69926</xdr:rowOff>
    </xdr:from>
    <xdr:to>
      <xdr:col>14</xdr:col>
      <xdr:colOff>79375</xdr:colOff>
      <xdr:row>78</xdr:row>
      <xdr:rowOff>76</xdr:rowOff>
    </xdr:to>
    <xdr:sp macro="" textlink="">
      <xdr:nvSpPr>
        <xdr:cNvPr id="410" name="フローチャート : 判断 409"/>
        <xdr:cNvSpPr/>
      </xdr:nvSpPr>
      <xdr:spPr>
        <a:xfrm>
          <a:off x="9588500" y="132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162653</xdr:rowOff>
    </xdr:from>
    <xdr:ext cx="469744" cy="259045"/>
    <xdr:sp macro="" textlink="">
      <xdr:nvSpPr>
        <xdr:cNvPr id="411" name="テキスト ボックス 410"/>
        <xdr:cNvSpPr txBox="1"/>
      </xdr:nvSpPr>
      <xdr:spPr>
        <a:xfrm>
          <a:off x="9404427" y="1336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103558</xdr:rowOff>
    </xdr:from>
    <xdr:to>
      <xdr:col>12</xdr:col>
      <xdr:colOff>511175</xdr:colOff>
      <xdr:row>76</xdr:row>
      <xdr:rowOff>112908</xdr:rowOff>
    </xdr:to>
    <xdr:cxnSp macro="">
      <xdr:nvCxnSpPr>
        <xdr:cNvPr id="412" name="直線コネクタ 411"/>
        <xdr:cNvCxnSpPr/>
      </xdr:nvCxnSpPr>
      <xdr:spPr>
        <a:xfrm>
          <a:off x="7861300" y="13133758"/>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77150</xdr:rowOff>
    </xdr:from>
    <xdr:to>
      <xdr:col>12</xdr:col>
      <xdr:colOff>561975</xdr:colOff>
      <xdr:row>78</xdr:row>
      <xdr:rowOff>7300</xdr:rowOff>
    </xdr:to>
    <xdr:sp macro="" textlink="">
      <xdr:nvSpPr>
        <xdr:cNvPr id="413" name="フローチャート : 判断 412"/>
        <xdr:cNvSpPr/>
      </xdr:nvSpPr>
      <xdr:spPr>
        <a:xfrm>
          <a:off x="8699500" y="1327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169877</xdr:rowOff>
    </xdr:from>
    <xdr:ext cx="469744" cy="259045"/>
    <xdr:sp macro="" textlink="">
      <xdr:nvSpPr>
        <xdr:cNvPr id="414" name="テキスト ボックス 413"/>
        <xdr:cNvSpPr txBox="1"/>
      </xdr:nvSpPr>
      <xdr:spPr>
        <a:xfrm>
          <a:off x="8515427" y="1337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82869</xdr:rowOff>
    </xdr:from>
    <xdr:to>
      <xdr:col>11</xdr:col>
      <xdr:colOff>307975</xdr:colOff>
      <xdr:row>76</xdr:row>
      <xdr:rowOff>103558</xdr:rowOff>
    </xdr:to>
    <xdr:cxnSp macro="">
      <xdr:nvCxnSpPr>
        <xdr:cNvPr id="415" name="直線コネクタ 414"/>
        <xdr:cNvCxnSpPr/>
      </xdr:nvCxnSpPr>
      <xdr:spPr>
        <a:xfrm>
          <a:off x="6972300" y="13113069"/>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80418</xdr:rowOff>
    </xdr:from>
    <xdr:to>
      <xdr:col>11</xdr:col>
      <xdr:colOff>358775</xdr:colOff>
      <xdr:row>78</xdr:row>
      <xdr:rowOff>10568</xdr:rowOff>
    </xdr:to>
    <xdr:sp macro="" textlink="">
      <xdr:nvSpPr>
        <xdr:cNvPr id="416" name="フローチャート : 判断 415"/>
        <xdr:cNvSpPr/>
      </xdr:nvSpPr>
      <xdr:spPr>
        <a:xfrm>
          <a:off x="7810500" y="1328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1695</xdr:rowOff>
    </xdr:from>
    <xdr:ext cx="469744" cy="259045"/>
    <xdr:sp macro="" textlink="">
      <xdr:nvSpPr>
        <xdr:cNvPr id="417" name="テキスト ボックス 416"/>
        <xdr:cNvSpPr txBox="1"/>
      </xdr:nvSpPr>
      <xdr:spPr>
        <a:xfrm>
          <a:off x="7626427" y="1337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62725</xdr:rowOff>
    </xdr:from>
    <xdr:to>
      <xdr:col>10</xdr:col>
      <xdr:colOff>155575</xdr:colOff>
      <xdr:row>77</xdr:row>
      <xdr:rowOff>164325</xdr:rowOff>
    </xdr:to>
    <xdr:sp macro="" textlink="">
      <xdr:nvSpPr>
        <xdr:cNvPr id="418" name="フローチャート : 判断 417"/>
        <xdr:cNvSpPr/>
      </xdr:nvSpPr>
      <xdr:spPr>
        <a:xfrm>
          <a:off x="6921500" y="1326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155452</xdr:rowOff>
    </xdr:from>
    <xdr:ext cx="469744" cy="259045"/>
    <xdr:sp macro="" textlink="">
      <xdr:nvSpPr>
        <xdr:cNvPr id="419" name="テキスト ボックス 418"/>
        <xdr:cNvSpPr txBox="1"/>
      </xdr:nvSpPr>
      <xdr:spPr>
        <a:xfrm>
          <a:off x="6737427" y="1335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139923</xdr:rowOff>
    </xdr:from>
    <xdr:to>
      <xdr:col>15</xdr:col>
      <xdr:colOff>231775</xdr:colOff>
      <xdr:row>76</xdr:row>
      <xdr:rowOff>70073</xdr:rowOff>
    </xdr:to>
    <xdr:sp macro="" textlink="">
      <xdr:nvSpPr>
        <xdr:cNvPr id="425" name="円/楕円 424"/>
        <xdr:cNvSpPr/>
      </xdr:nvSpPr>
      <xdr:spPr>
        <a:xfrm>
          <a:off x="10426700" y="1299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162800</xdr:rowOff>
    </xdr:from>
    <xdr:ext cx="534377" cy="259045"/>
    <xdr:sp macro="" textlink="">
      <xdr:nvSpPr>
        <xdr:cNvPr id="426" name="商工費該当値テキスト"/>
        <xdr:cNvSpPr txBox="1"/>
      </xdr:nvSpPr>
      <xdr:spPr>
        <a:xfrm>
          <a:off x="10528300" y="1285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20,268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16342</xdr:rowOff>
    </xdr:from>
    <xdr:to>
      <xdr:col>14</xdr:col>
      <xdr:colOff>79375</xdr:colOff>
      <xdr:row>76</xdr:row>
      <xdr:rowOff>117942</xdr:rowOff>
    </xdr:to>
    <xdr:sp macro="" textlink="">
      <xdr:nvSpPr>
        <xdr:cNvPr id="427" name="円/楕円 426"/>
        <xdr:cNvSpPr/>
      </xdr:nvSpPr>
      <xdr:spPr>
        <a:xfrm>
          <a:off x="9588500" y="1304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134469</xdr:rowOff>
    </xdr:from>
    <xdr:ext cx="534377" cy="259045"/>
    <xdr:sp macro="" textlink="">
      <xdr:nvSpPr>
        <xdr:cNvPr id="428" name="テキスト ボックス 427"/>
        <xdr:cNvSpPr txBox="1"/>
      </xdr:nvSpPr>
      <xdr:spPr>
        <a:xfrm>
          <a:off x="9372111" y="1282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62108</xdr:rowOff>
    </xdr:from>
    <xdr:to>
      <xdr:col>12</xdr:col>
      <xdr:colOff>561975</xdr:colOff>
      <xdr:row>76</xdr:row>
      <xdr:rowOff>163708</xdr:rowOff>
    </xdr:to>
    <xdr:sp macro="" textlink="">
      <xdr:nvSpPr>
        <xdr:cNvPr id="429" name="円/楕円 428"/>
        <xdr:cNvSpPr/>
      </xdr:nvSpPr>
      <xdr:spPr>
        <a:xfrm>
          <a:off x="8699500" y="1309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8785</xdr:rowOff>
    </xdr:from>
    <xdr:ext cx="534377" cy="259045"/>
    <xdr:sp macro="" textlink="">
      <xdr:nvSpPr>
        <xdr:cNvPr id="430" name="テキスト ボックス 429"/>
        <xdr:cNvSpPr txBox="1"/>
      </xdr:nvSpPr>
      <xdr:spPr>
        <a:xfrm>
          <a:off x="8483111" y="128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16,172</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52758</xdr:rowOff>
    </xdr:from>
    <xdr:to>
      <xdr:col>11</xdr:col>
      <xdr:colOff>358775</xdr:colOff>
      <xdr:row>76</xdr:row>
      <xdr:rowOff>154358</xdr:rowOff>
    </xdr:to>
    <xdr:sp macro="" textlink="">
      <xdr:nvSpPr>
        <xdr:cNvPr id="431" name="円/楕円 430"/>
        <xdr:cNvSpPr/>
      </xdr:nvSpPr>
      <xdr:spPr>
        <a:xfrm>
          <a:off x="7810500" y="1308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170885</xdr:rowOff>
    </xdr:from>
    <xdr:ext cx="534377" cy="259045"/>
    <xdr:sp macro="" textlink="">
      <xdr:nvSpPr>
        <xdr:cNvPr id="432" name="テキスト ボックス 431"/>
        <xdr:cNvSpPr txBox="1"/>
      </xdr:nvSpPr>
      <xdr:spPr>
        <a:xfrm>
          <a:off x="7594111" y="1285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16,581</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32069</xdr:rowOff>
    </xdr:from>
    <xdr:to>
      <xdr:col>10</xdr:col>
      <xdr:colOff>155575</xdr:colOff>
      <xdr:row>76</xdr:row>
      <xdr:rowOff>133669</xdr:rowOff>
    </xdr:to>
    <xdr:sp macro="" textlink="">
      <xdr:nvSpPr>
        <xdr:cNvPr id="433" name="円/楕円 432"/>
        <xdr:cNvSpPr/>
      </xdr:nvSpPr>
      <xdr:spPr>
        <a:xfrm>
          <a:off x="6921500" y="1306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150197</xdr:rowOff>
    </xdr:from>
    <xdr:ext cx="534377" cy="259045"/>
    <xdr:sp macro="" textlink="">
      <xdr:nvSpPr>
        <xdr:cNvPr id="434" name="テキスト ボックス 433"/>
        <xdr:cNvSpPr txBox="1"/>
      </xdr:nvSpPr>
      <xdr:spPr>
        <a:xfrm>
          <a:off x="6705111" y="1283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5" name="テキスト ボックス 44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38736</xdr:rowOff>
    </xdr:from>
    <xdr:to>
      <xdr:col>15</xdr:col>
      <xdr:colOff>180340</xdr:colOff>
      <xdr:row>98</xdr:row>
      <xdr:rowOff>22200</xdr:rowOff>
    </xdr:to>
    <xdr:cxnSp macro="">
      <xdr:nvCxnSpPr>
        <xdr:cNvPr id="459" name="直線コネクタ 458"/>
        <xdr:cNvCxnSpPr/>
      </xdr:nvCxnSpPr>
      <xdr:spPr>
        <a:xfrm flipV="1">
          <a:off x="10475595" y="15469236"/>
          <a:ext cx="1270" cy="135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26027</xdr:rowOff>
    </xdr:from>
    <xdr:ext cx="534377" cy="259045"/>
    <xdr:sp macro="" textlink="">
      <xdr:nvSpPr>
        <xdr:cNvPr id="460" name="土木費最小値テキスト"/>
        <xdr:cNvSpPr txBox="1"/>
      </xdr:nvSpPr>
      <xdr:spPr>
        <a:xfrm>
          <a:off x="10528300" y="168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25,084</a:t>
          </a:r>
          <a:endParaRPr kumimoji="1" lang="ja-JP" altLang="en-US" sz="1000" b="1">
            <a:latin typeface="ＭＳ Ｐゴシック"/>
          </a:endParaRPr>
        </a:p>
      </xdr:txBody>
    </xdr:sp>
    <xdr:clientData/>
  </xdr:oneCellAnchor>
  <xdr:twoCellAnchor>
    <xdr:from>
      <xdr:col>15</xdr:col>
      <xdr:colOff>92075</xdr:colOff>
      <xdr:row>98</xdr:row>
      <xdr:rowOff>22200</xdr:rowOff>
    </xdr:from>
    <xdr:to>
      <xdr:col>15</xdr:col>
      <xdr:colOff>269875</xdr:colOff>
      <xdr:row>98</xdr:row>
      <xdr:rowOff>22200</xdr:rowOff>
    </xdr:to>
    <xdr:cxnSp macro="">
      <xdr:nvCxnSpPr>
        <xdr:cNvPr id="461" name="直線コネクタ 460"/>
        <xdr:cNvCxnSpPr/>
      </xdr:nvCxnSpPr>
      <xdr:spPr>
        <a:xfrm>
          <a:off x="10388600" y="1682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156863</xdr:rowOff>
    </xdr:from>
    <xdr:ext cx="534377" cy="259045"/>
    <xdr:sp macro="" textlink="">
      <xdr:nvSpPr>
        <xdr:cNvPr id="462" name="土木費最大値テキスト"/>
        <xdr:cNvSpPr txBox="1"/>
      </xdr:nvSpPr>
      <xdr:spPr>
        <a:xfrm>
          <a:off x="10528300" y="1524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60,650</a:t>
          </a:r>
          <a:endParaRPr kumimoji="1" lang="ja-JP" altLang="en-US" sz="1000" b="1">
            <a:latin typeface="ＭＳ Ｐゴシック"/>
          </a:endParaRPr>
        </a:p>
      </xdr:txBody>
    </xdr:sp>
    <xdr:clientData/>
  </xdr:oneCellAnchor>
  <xdr:twoCellAnchor>
    <xdr:from>
      <xdr:col>15</xdr:col>
      <xdr:colOff>92075</xdr:colOff>
      <xdr:row>90</xdr:row>
      <xdr:rowOff>38736</xdr:rowOff>
    </xdr:from>
    <xdr:to>
      <xdr:col>15</xdr:col>
      <xdr:colOff>269875</xdr:colOff>
      <xdr:row>90</xdr:row>
      <xdr:rowOff>38736</xdr:rowOff>
    </xdr:to>
    <xdr:cxnSp macro="">
      <xdr:nvCxnSpPr>
        <xdr:cNvPr id="463" name="直線コネクタ 462"/>
        <xdr:cNvCxnSpPr/>
      </xdr:nvCxnSpPr>
      <xdr:spPr>
        <a:xfrm>
          <a:off x="10388600" y="1546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83198</xdr:rowOff>
    </xdr:from>
    <xdr:to>
      <xdr:col>15</xdr:col>
      <xdr:colOff>180975</xdr:colOff>
      <xdr:row>94</xdr:row>
      <xdr:rowOff>119965</xdr:rowOff>
    </xdr:to>
    <xdr:cxnSp macro="">
      <xdr:nvCxnSpPr>
        <xdr:cNvPr id="464" name="直線コネクタ 463"/>
        <xdr:cNvCxnSpPr/>
      </xdr:nvCxnSpPr>
      <xdr:spPr>
        <a:xfrm>
          <a:off x="9639300" y="16199498"/>
          <a:ext cx="8382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145166</xdr:rowOff>
    </xdr:from>
    <xdr:ext cx="534377" cy="259045"/>
    <xdr:sp macro="" textlink="">
      <xdr:nvSpPr>
        <xdr:cNvPr id="465" name="土木費平均値テキスト"/>
        <xdr:cNvSpPr txBox="1"/>
      </xdr:nvSpPr>
      <xdr:spPr>
        <a:xfrm>
          <a:off x="10528300" y="16261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37,957</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166739</xdr:rowOff>
    </xdr:from>
    <xdr:to>
      <xdr:col>15</xdr:col>
      <xdr:colOff>231775</xdr:colOff>
      <xdr:row>95</xdr:row>
      <xdr:rowOff>96889</xdr:rowOff>
    </xdr:to>
    <xdr:sp macro="" textlink="">
      <xdr:nvSpPr>
        <xdr:cNvPr id="466" name="フローチャート : 判断 465"/>
        <xdr:cNvSpPr/>
      </xdr:nvSpPr>
      <xdr:spPr>
        <a:xfrm>
          <a:off x="10426700" y="1628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83198</xdr:rowOff>
    </xdr:from>
    <xdr:to>
      <xdr:col>14</xdr:col>
      <xdr:colOff>28575</xdr:colOff>
      <xdr:row>95</xdr:row>
      <xdr:rowOff>98895</xdr:rowOff>
    </xdr:to>
    <xdr:cxnSp macro="">
      <xdr:nvCxnSpPr>
        <xdr:cNvPr id="467" name="直線コネクタ 466"/>
        <xdr:cNvCxnSpPr/>
      </xdr:nvCxnSpPr>
      <xdr:spPr>
        <a:xfrm flipV="1">
          <a:off x="8750300" y="16199498"/>
          <a:ext cx="889000" cy="18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157784</xdr:rowOff>
    </xdr:from>
    <xdr:to>
      <xdr:col>14</xdr:col>
      <xdr:colOff>79375</xdr:colOff>
      <xdr:row>95</xdr:row>
      <xdr:rowOff>87934</xdr:rowOff>
    </xdr:to>
    <xdr:sp macro="" textlink="">
      <xdr:nvSpPr>
        <xdr:cNvPr id="468" name="フローチャート : 判断 467"/>
        <xdr:cNvSpPr/>
      </xdr:nvSpPr>
      <xdr:spPr>
        <a:xfrm>
          <a:off x="9588500" y="162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79061</xdr:rowOff>
    </xdr:from>
    <xdr:ext cx="534377" cy="259045"/>
    <xdr:sp macro="" textlink="">
      <xdr:nvSpPr>
        <xdr:cNvPr id="469" name="テキスト ボックス 468"/>
        <xdr:cNvSpPr txBox="1"/>
      </xdr:nvSpPr>
      <xdr:spPr>
        <a:xfrm>
          <a:off x="9372111" y="163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98895</xdr:rowOff>
    </xdr:from>
    <xdr:to>
      <xdr:col>12</xdr:col>
      <xdr:colOff>511175</xdr:colOff>
      <xdr:row>96</xdr:row>
      <xdr:rowOff>28411</xdr:rowOff>
    </xdr:to>
    <xdr:cxnSp macro="">
      <xdr:nvCxnSpPr>
        <xdr:cNvPr id="470" name="直線コネクタ 469"/>
        <xdr:cNvCxnSpPr/>
      </xdr:nvCxnSpPr>
      <xdr:spPr>
        <a:xfrm flipV="1">
          <a:off x="7861300" y="16386645"/>
          <a:ext cx="8890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103721</xdr:rowOff>
    </xdr:from>
    <xdr:to>
      <xdr:col>12</xdr:col>
      <xdr:colOff>561975</xdr:colOff>
      <xdr:row>95</xdr:row>
      <xdr:rowOff>33871</xdr:rowOff>
    </xdr:to>
    <xdr:sp macro="" textlink="">
      <xdr:nvSpPr>
        <xdr:cNvPr id="471" name="フローチャート : 判断 470"/>
        <xdr:cNvSpPr/>
      </xdr:nvSpPr>
      <xdr:spPr>
        <a:xfrm>
          <a:off x="8699500" y="1622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50398</xdr:rowOff>
    </xdr:from>
    <xdr:ext cx="534377" cy="259045"/>
    <xdr:sp macro="" textlink="">
      <xdr:nvSpPr>
        <xdr:cNvPr id="472" name="テキスト ボックス 471"/>
        <xdr:cNvSpPr txBox="1"/>
      </xdr:nvSpPr>
      <xdr:spPr>
        <a:xfrm>
          <a:off x="8483111" y="159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28411</xdr:rowOff>
    </xdr:from>
    <xdr:to>
      <xdr:col>11</xdr:col>
      <xdr:colOff>307975</xdr:colOff>
      <xdr:row>96</xdr:row>
      <xdr:rowOff>98210</xdr:rowOff>
    </xdr:to>
    <xdr:cxnSp macro="">
      <xdr:nvCxnSpPr>
        <xdr:cNvPr id="473" name="直線コネクタ 472"/>
        <xdr:cNvCxnSpPr/>
      </xdr:nvCxnSpPr>
      <xdr:spPr>
        <a:xfrm flipV="1">
          <a:off x="6972300" y="16487611"/>
          <a:ext cx="889000" cy="6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131572</xdr:rowOff>
    </xdr:from>
    <xdr:to>
      <xdr:col>11</xdr:col>
      <xdr:colOff>358775</xdr:colOff>
      <xdr:row>95</xdr:row>
      <xdr:rowOff>61722</xdr:rowOff>
    </xdr:to>
    <xdr:sp macro="" textlink="">
      <xdr:nvSpPr>
        <xdr:cNvPr id="474" name="フローチャート : 判断 473"/>
        <xdr:cNvSpPr/>
      </xdr:nvSpPr>
      <xdr:spPr>
        <a:xfrm>
          <a:off x="7810500" y="1624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78249</xdr:rowOff>
    </xdr:from>
    <xdr:ext cx="534377" cy="259045"/>
    <xdr:sp macro="" textlink="">
      <xdr:nvSpPr>
        <xdr:cNvPr id="475" name="テキスト ボックス 474"/>
        <xdr:cNvSpPr txBox="1"/>
      </xdr:nvSpPr>
      <xdr:spPr>
        <a:xfrm>
          <a:off x="7594111" y="1602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94</xdr:row>
      <xdr:rowOff>169711</xdr:rowOff>
    </xdr:from>
    <xdr:to>
      <xdr:col>10</xdr:col>
      <xdr:colOff>155575</xdr:colOff>
      <xdr:row>95</xdr:row>
      <xdr:rowOff>99861</xdr:rowOff>
    </xdr:to>
    <xdr:sp macro="" textlink="">
      <xdr:nvSpPr>
        <xdr:cNvPr id="476" name="フローチャート : 判断 475"/>
        <xdr:cNvSpPr/>
      </xdr:nvSpPr>
      <xdr:spPr>
        <a:xfrm>
          <a:off x="6921500" y="1628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116388</xdr:rowOff>
    </xdr:from>
    <xdr:ext cx="534377" cy="259045"/>
    <xdr:sp macro="" textlink="">
      <xdr:nvSpPr>
        <xdr:cNvPr id="477" name="テキスト ボックス 476"/>
        <xdr:cNvSpPr txBox="1"/>
      </xdr:nvSpPr>
      <xdr:spPr>
        <a:xfrm>
          <a:off x="6705111" y="1606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69165</xdr:rowOff>
    </xdr:from>
    <xdr:to>
      <xdr:col>15</xdr:col>
      <xdr:colOff>231775</xdr:colOff>
      <xdr:row>94</xdr:row>
      <xdr:rowOff>170765</xdr:rowOff>
    </xdr:to>
    <xdr:sp macro="" textlink="">
      <xdr:nvSpPr>
        <xdr:cNvPr id="483" name="円/楕円 482"/>
        <xdr:cNvSpPr/>
      </xdr:nvSpPr>
      <xdr:spPr>
        <a:xfrm>
          <a:off x="10426700" y="1618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92042</xdr:rowOff>
    </xdr:from>
    <xdr:ext cx="534377" cy="259045"/>
    <xdr:sp macro="" textlink="">
      <xdr:nvSpPr>
        <xdr:cNvPr id="484" name="土木費該当値テキスト"/>
        <xdr:cNvSpPr txBox="1"/>
      </xdr:nvSpPr>
      <xdr:spPr>
        <a:xfrm>
          <a:off x="10528300" y="1603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40,518</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32398</xdr:rowOff>
    </xdr:from>
    <xdr:to>
      <xdr:col>14</xdr:col>
      <xdr:colOff>79375</xdr:colOff>
      <xdr:row>94</xdr:row>
      <xdr:rowOff>133998</xdr:rowOff>
    </xdr:to>
    <xdr:sp macro="" textlink="">
      <xdr:nvSpPr>
        <xdr:cNvPr id="485" name="円/楕円 484"/>
        <xdr:cNvSpPr/>
      </xdr:nvSpPr>
      <xdr:spPr>
        <a:xfrm>
          <a:off x="9588500" y="161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150525</xdr:rowOff>
    </xdr:from>
    <xdr:ext cx="534377" cy="259045"/>
    <xdr:sp macro="" textlink="">
      <xdr:nvSpPr>
        <xdr:cNvPr id="486" name="テキスト ボックス 485"/>
        <xdr:cNvSpPr txBox="1"/>
      </xdr:nvSpPr>
      <xdr:spPr>
        <a:xfrm>
          <a:off x="9372111" y="1592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41,483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48095</xdr:rowOff>
    </xdr:from>
    <xdr:to>
      <xdr:col>12</xdr:col>
      <xdr:colOff>561975</xdr:colOff>
      <xdr:row>95</xdr:row>
      <xdr:rowOff>149695</xdr:rowOff>
    </xdr:to>
    <xdr:sp macro="" textlink="">
      <xdr:nvSpPr>
        <xdr:cNvPr id="487" name="円/楕円 486"/>
        <xdr:cNvSpPr/>
      </xdr:nvSpPr>
      <xdr:spPr>
        <a:xfrm>
          <a:off x="8699500" y="163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140822</xdr:rowOff>
    </xdr:from>
    <xdr:ext cx="534377" cy="259045"/>
    <xdr:sp macro="" textlink="">
      <xdr:nvSpPr>
        <xdr:cNvPr id="488" name="テキスト ボックス 487"/>
        <xdr:cNvSpPr txBox="1"/>
      </xdr:nvSpPr>
      <xdr:spPr>
        <a:xfrm>
          <a:off x="8483111" y="164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36,571</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149061</xdr:rowOff>
    </xdr:from>
    <xdr:to>
      <xdr:col>11</xdr:col>
      <xdr:colOff>358775</xdr:colOff>
      <xdr:row>96</xdr:row>
      <xdr:rowOff>79211</xdr:rowOff>
    </xdr:to>
    <xdr:sp macro="" textlink="">
      <xdr:nvSpPr>
        <xdr:cNvPr id="489" name="円/楕円 488"/>
        <xdr:cNvSpPr/>
      </xdr:nvSpPr>
      <xdr:spPr>
        <a:xfrm>
          <a:off x="7810500" y="1643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70338</xdr:rowOff>
    </xdr:from>
    <xdr:ext cx="534377" cy="259045"/>
    <xdr:sp macro="" textlink="">
      <xdr:nvSpPr>
        <xdr:cNvPr id="490" name="テキスト ボックス 489"/>
        <xdr:cNvSpPr txBox="1"/>
      </xdr:nvSpPr>
      <xdr:spPr>
        <a:xfrm>
          <a:off x="7594111" y="1652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47410</xdr:rowOff>
    </xdr:from>
    <xdr:to>
      <xdr:col>10</xdr:col>
      <xdr:colOff>155575</xdr:colOff>
      <xdr:row>96</xdr:row>
      <xdr:rowOff>149010</xdr:rowOff>
    </xdr:to>
    <xdr:sp macro="" textlink="">
      <xdr:nvSpPr>
        <xdr:cNvPr id="491" name="円/楕円 490"/>
        <xdr:cNvSpPr/>
      </xdr:nvSpPr>
      <xdr:spPr>
        <a:xfrm>
          <a:off x="6921500" y="165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140137</xdr:rowOff>
    </xdr:from>
    <xdr:ext cx="534377" cy="259045"/>
    <xdr:sp macro="" textlink="">
      <xdr:nvSpPr>
        <xdr:cNvPr id="492" name="テキスト ボックス 491"/>
        <xdr:cNvSpPr txBox="1"/>
      </xdr:nvSpPr>
      <xdr:spPr>
        <a:xfrm>
          <a:off x="6705111" y="1659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41511</xdr:rowOff>
    </xdr:from>
    <xdr:to>
      <xdr:col>23</xdr:col>
      <xdr:colOff>516889</xdr:colOff>
      <xdr:row>38</xdr:row>
      <xdr:rowOff>45538</xdr:rowOff>
    </xdr:to>
    <xdr:cxnSp macro="">
      <xdr:nvCxnSpPr>
        <xdr:cNvPr id="519" name="直線コネクタ 518"/>
        <xdr:cNvCxnSpPr/>
      </xdr:nvCxnSpPr>
      <xdr:spPr>
        <a:xfrm flipV="1">
          <a:off x="16317595" y="5185011"/>
          <a:ext cx="1269" cy="1375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49365</xdr:rowOff>
    </xdr:from>
    <xdr:ext cx="534377" cy="259045"/>
    <xdr:sp macro="" textlink="">
      <xdr:nvSpPr>
        <xdr:cNvPr id="520" name="消防費最小値テキスト"/>
        <xdr:cNvSpPr txBox="1"/>
      </xdr:nvSpPr>
      <xdr:spPr>
        <a:xfrm>
          <a:off x="16370300" y="656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11,065</a:t>
          </a:r>
          <a:endParaRPr kumimoji="1" lang="ja-JP" altLang="en-US" sz="1000" b="1">
            <a:latin typeface="ＭＳ Ｐゴシック"/>
          </a:endParaRPr>
        </a:p>
      </xdr:txBody>
    </xdr:sp>
    <xdr:clientData/>
  </xdr:oneCellAnchor>
  <xdr:twoCellAnchor>
    <xdr:from>
      <xdr:col>23</xdr:col>
      <xdr:colOff>428625</xdr:colOff>
      <xdr:row>38</xdr:row>
      <xdr:rowOff>45538</xdr:rowOff>
    </xdr:from>
    <xdr:to>
      <xdr:col>23</xdr:col>
      <xdr:colOff>606425</xdr:colOff>
      <xdr:row>38</xdr:row>
      <xdr:rowOff>45538</xdr:rowOff>
    </xdr:to>
    <xdr:cxnSp macro="">
      <xdr:nvCxnSpPr>
        <xdr:cNvPr id="521" name="直線コネクタ 520"/>
        <xdr:cNvCxnSpPr/>
      </xdr:nvCxnSpPr>
      <xdr:spPr>
        <a:xfrm>
          <a:off x="16230600" y="656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159638</xdr:rowOff>
    </xdr:from>
    <xdr:ext cx="534377" cy="259045"/>
    <xdr:sp macro="" textlink="">
      <xdr:nvSpPr>
        <xdr:cNvPr id="522" name="消防費最大値テキスト"/>
        <xdr:cNvSpPr txBox="1"/>
      </xdr:nvSpPr>
      <xdr:spPr>
        <a:xfrm>
          <a:off x="16370300" y="496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23,702</a:t>
          </a:r>
          <a:endParaRPr kumimoji="1" lang="ja-JP" altLang="en-US" sz="1000" b="1">
            <a:latin typeface="ＭＳ Ｐゴシック"/>
          </a:endParaRPr>
        </a:p>
      </xdr:txBody>
    </xdr:sp>
    <xdr:clientData/>
  </xdr:oneCellAnchor>
  <xdr:twoCellAnchor>
    <xdr:from>
      <xdr:col>23</xdr:col>
      <xdr:colOff>428625</xdr:colOff>
      <xdr:row>30</xdr:row>
      <xdr:rowOff>41511</xdr:rowOff>
    </xdr:from>
    <xdr:to>
      <xdr:col>23</xdr:col>
      <xdr:colOff>606425</xdr:colOff>
      <xdr:row>30</xdr:row>
      <xdr:rowOff>41511</xdr:rowOff>
    </xdr:to>
    <xdr:cxnSp macro="">
      <xdr:nvCxnSpPr>
        <xdr:cNvPr id="523" name="直線コネクタ 522"/>
        <xdr:cNvCxnSpPr/>
      </xdr:nvCxnSpPr>
      <xdr:spPr>
        <a:xfrm>
          <a:off x="16230600" y="518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46736</xdr:rowOff>
    </xdr:from>
    <xdr:to>
      <xdr:col>23</xdr:col>
      <xdr:colOff>517525</xdr:colOff>
      <xdr:row>37</xdr:row>
      <xdr:rowOff>120650</xdr:rowOff>
    </xdr:to>
    <xdr:cxnSp macro="">
      <xdr:nvCxnSpPr>
        <xdr:cNvPr id="524" name="直線コネクタ 523"/>
        <xdr:cNvCxnSpPr/>
      </xdr:nvCxnSpPr>
      <xdr:spPr>
        <a:xfrm>
          <a:off x="15481300" y="6047486"/>
          <a:ext cx="838200" cy="41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67581</xdr:rowOff>
    </xdr:from>
    <xdr:ext cx="534377" cy="259045"/>
    <xdr:sp macro="" textlink="">
      <xdr:nvSpPr>
        <xdr:cNvPr id="525" name="消防費平均値テキスト"/>
        <xdr:cNvSpPr txBox="1"/>
      </xdr:nvSpPr>
      <xdr:spPr>
        <a:xfrm>
          <a:off x="16370300" y="6068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13,756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44704</xdr:rowOff>
    </xdr:from>
    <xdr:to>
      <xdr:col>23</xdr:col>
      <xdr:colOff>568325</xdr:colOff>
      <xdr:row>36</xdr:row>
      <xdr:rowOff>146304</xdr:rowOff>
    </xdr:to>
    <xdr:sp macro="" textlink="">
      <xdr:nvSpPr>
        <xdr:cNvPr id="526" name="フローチャート : 判断 525"/>
        <xdr:cNvSpPr/>
      </xdr:nvSpPr>
      <xdr:spPr>
        <a:xfrm>
          <a:off x="162687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46736</xdr:rowOff>
    </xdr:from>
    <xdr:to>
      <xdr:col>22</xdr:col>
      <xdr:colOff>365125</xdr:colOff>
      <xdr:row>35</xdr:row>
      <xdr:rowOff>91041</xdr:rowOff>
    </xdr:to>
    <xdr:cxnSp macro="">
      <xdr:nvCxnSpPr>
        <xdr:cNvPr id="527" name="直線コネクタ 526"/>
        <xdr:cNvCxnSpPr/>
      </xdr:nvCxnSpPr>
      <xdr:spPr>
        <a:xfrm flipV="1">
          <a:off x="14592300" y="6047486"/>
          <a:ext cx="889000" cy="4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78232</xdr:rowOff>
    </xdr:from>
    <xdr:to>
      <xdr:col>22</xdr:col>
      <xdr:colOff>415925</xdr:colOff>
      <xdr:row>37</xdr:row>
      <xdr:rowOff>8382</xdr:rowOff>
    </xdr:to>
    <xdr:sp macro="" textlink="">
      <xdr:nvSpPr>
        <xdr:cNvPr id="528" name="フローチャート : 判断 527"/>
        <xdr:cNvSpPr/>
      </xdr:nvSpPr>
      <xdr:spPr>
        <a:xfrm>
          <a:off x="15430500" y="625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170959</xdr:rowOff>
    </xdr:from>
    <xdr:ext cx="534377" cy="259045"/>
    <xdr:sp macro="" textlink="">
      <xdr:nvSpPr>
        <xdr:cNvPr id="529" name="テキスト ボックス 528"/>
        <xdr:cNvSpPr txBox="1"/>
      </xdr:nvSpPr>
      <xdr:spPr>
        <a:xfrm>
          <a:off x="15214111" y="634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91041</xdr:rowOff>
    </xdr:from>
    <xdr:to>
      <xdr:col>21</xdr:col>
      <xdr:colOff>161925</xdr:colOff>
      <xdr:row>36</xdr:row>
      <xdr:rowOff>150695</xdr:rowOff>
    </xdr:to>
    <xdr:cxnSp macro="">
      <xdr:nvCxnSpPr>
        <xdr:cNvPr id="530" name="直線コネクタ 529"/>
        <xdr:cNvCxnSpPr/>
      </xdr:nvCxnSpPr>
      <xdr:spPr>
        <a:xfrm flipV="1">
          <a:off x="13703300" y="6091791"/>
          <a:ext cx="889000" cy="23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109365</xdr:rowOff>
    </xdr:from>
    <xdr:to>
      <xdr:col>21</xdr:col>
      <xdr:colOff>212725</xdr:colOff>
      <xdr:row>37</xdr:row>
      <xdr:rowOff>39515</xdr:rowOff>
    </xdr:to>
    <xdr:sp macro="" textlink="">
      <xdr:nvSpPr>
        <xdr:cNvPr id="531" name="フローチャート : 判断 530"/>
        <xdr:cNvSpPr/>
      </xdr:nvSpPr>
      <xdr:spPr>
        <a:xfrm>
          <a:off x="14541500" y="62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30642</xdr:rowOff>
    </xdr:from>
    <xdr:ext cx="534377" cy="259045"/>
    <xdr:sp macro="" textlink="">
      <xdr:nvSpPr>
        <xdr:cNvPr id="532" name="テキスト ボックス 531"/>
        <xdr:cNvSpPr txBox="1"/>
      </xdr:nvSpPr>
      <xdr:spPr>
        <a:xfrm>
          <a:off x="14325111" y="637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156682</xdr:rowOff>
    </xdr:from>
    <xdr:to>
      <xdr:col>19</xdr:col>
      <xdr:colOff>644525</xdr:colOff>
      <xdr:row>36</xdr:row>
      <xdr:rowOff>150695</xdr:rowOff>
    </xdr:to>
    <xdr:cxnSp macro="">
      <xdr:nvCxnSpPr>
        <xdr:cNvPr id="533" name="直線コネクタ 532"/>
        <xdr:cNvCxnSpPr/>
      </xdr:nvCxnSpPr>
      <xdr:spPr>
        <a:xfrm>
          <a:off x="12814300" y="6157432"/>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135273</xdr:rowOff>
    </xdr:from>
    <xdr:to>
      <xdr:col>20</xdr:col>
      <xdr:colOff>9525</xdr:colOff>
      <xdr:row>37</xdr:row>
      <xdr:rowOff>65423</xdr:rowOff>
    </xdr:to>
    <xdr:sp macro="" textlink="">
      <xdr:nvSpPr>
        <xdr:cNvPr id="534" name="フローチャート : 判断 533"/>
        <xdr:cNvSpPr/>
      </xdr:nvSpPr>
      <xdr:spPr>
        <a:xfrm>
          <a:off x="13652500" y="630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56550</xdr:rowOff>
    </xdr:from>
    <xdr:ext cx="534377" cy="259045"/>
    <xdr:sp macro="" textlink="">
      <xdr:nvSpPr>
        <xdr:cNvPr id="535" name="テキスト ボックス 534"/>
        <xdr:cNvSpPr txBox="1"/>
      </xdr:nvSpPr>
      <xdr:spPr>
        <a:xfrm>
          <a:off x="13436111" y="640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144961</xdr:rowOff>
    </xdr:from>
    <xdr:to>
      <xdr:col>18</xdr:col>
      <xdr:colOff>492125</xdr:colOff>
      <xdr:row>37</xdr:row>
      <xdr:rowOff>75111</xdr:rowOff>
    </xdr:to>
    <xdr:sp macro="" textlink="">
      <xdr:nvSpPr>
        <xdr:cNvPr id="536" name="フローチャート : 判断 535"/>
        <xdr:cNvSpPr/>
      </xdr:nvSpPr>
      <xdr:spPr>
        <a:xfrm>
          <a:off x="12763500" y="63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66238</xdr:rowOff>
    </xdr:from>
    <xdr:ext cx="534377" cy="259045"/>
    <xdr:sp macro="" textlink="">
      <xdr:nvSpPr>
        <xdr:cNvPr id="537" name="テキスト ボックス 536"/>
        <xdr:cNvSpPr txBox="1"/>
      </xdr:nvSpPr>
      <xdr:spPr>
        <a:xfrm>
          <a:off x="12547111" y="640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69850</xdr:rowOff>
    </xdr:from>
    <xdr:to>
      <xdr:col>23</xdr:col>
      <xdr:colOff>568325</xdr:colOff>
      <xdr:row>38</xdr:row>
      <xdr:rowOff>0</xdr:rowOff>
    </xdr:to>
    <xdr:sp macro="" textlink="">
      <xdr:nvSpPr>
        <xdr:cNvPr id="543" name="円/楕円 542"/>
        <xdr:cNvSpPr/>
      </xdr:nvSpPr>
      <xdr:spPr>
        <a:xfrm>
          <a:off x="162687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156227</xdr:rowOff>
    </xdr:from>
    <xdr:ext cx="534377" cy="259045"/>
    <xdr:sp macro="" textlink="">
      <xdr:nvSpPr>
        <xdr:cNvPr id="544" name="消防費該当値テキスト"/>
        <xdr:cNvSpPr txBox="1"/>
      </xdr:nvSpPr>
      <xdr:spPr>
        <a:xfrm>
          <a:off x="16370300" y="632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11,950</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167386</xdr:rowOff>
    </xdr:from>
    <xdr:to>
      <xdr:col>22</xdr:col>
      <xdr:colOff>415925</xdr:colOff>
      <xdr:row>35</xdr:row>
      <xdr:rowOff>97536</xdr:rowOff>
    </xdr:to>
    <xdr:sp macro="" textlink="">
      <xdr:nvSpPr>
        <xdr:cNvPr id="545" name="円/楕円 544"/>
        <xdr:cNvSpPr/>
      </xdr:nvSpPr>
      <xdr:spPr>
        <a:xfrm>
          <a:off x="15430500" y="59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114063</xdr:rowOff>
    </xdr:from>
    <xdr:ext cx="534377" cy="259045"/>
    <xdr:sp macro="" textlink="">
      <xdr:nvSpPr>
        <xdr:cNvPr id="546" name="テキスト ボックス 545"/>
        <xdr:cNvSpPr txBox="1"/>
      </xdr:nvSpPr>
      <xdr:spPr>
        <a:xfrm>
          <a:off x="15214111" y="57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15,779</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40241</xdr:rowOff>
    </xdr:from>
    <xdr:to>
      <xdr:col>21</xdr:col>
      <xdr:colOff>212725</xdr:colOff>
      <xdr:row>35</xdr:row>
      <xdr:rowOff>141841</xdr:rowOff>
    </xdr:to>
    <xdr:sp macro="" textlink="">
      <xdr:nvSpPr>
        <xdr:cNvPr id="547" name="円/楕円 546"/>
        <xdr:cNvSpPr/>
      </xdr:nvSpPr>
      <xdr:spPr>
        <a:xfrm>
          <a:off x="14541500" y="604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158368</xdr:rowOff>
    </xdr:from>
    <xdr:ext cx="534377" cy="259045"/>
    <xdr:sp macro="" textlink="">
      <xdr:nvSpPr>
        <xdr:cNvPr id="548" name="テキスト ボックス 547"/>
        <xdr:cNvSpPr txBox="1"/>
      </xdr:nvSpPr>
      <xdr:spPr>
        <a:xfrm>
          <a:off x="14325111" y="581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15,372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99895</xdr:rowOff>
    </xdr:from>
    <xdr:to>
      <xdr:col>20</xdr:col>
      <xdr:colOff>9525</xdr:colOff>
      <xdr:row>37</xdr:row>
      <xdr:rowOff>30045</xdr:rowOff>
    </xdr:to>
    <xdr:sp macro="" textlink="">
      <xdr:nvSpPr>
        <xdr:cNvPr id="549" name="円/楕円 548"/>
        <xdr:cNvSpPr/>
      </xdr:nvSpPr>
      <xdr:spPr>
        <a:xfrm>
          <a:off x="13652500" y="627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46572</xdr:rowOff>
    </xdr:from>
    <xdr:ext cx="534377" cy="259045"/>
    <xdr:sp macro="" textlink="">
      <xdr:nvSpPr>
        <xdr:cNvPr id="550" name="テキスト ボックス 549"/>
        <xdr:cNvSpPr txBox="1"/>
      </xdr:nvSpPr>
      <xdr:spPr>
        <a:xfrm>
          <a:off x="13436111" y="604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105882</xdr:rowOff>
    </xdr:from>
    <xdr:to>
      <xdr:col>18</xdr:col>
      <xdr:colOff>492125</xdr:colOff>
      <xdr:row>36</xdr:row>
      <xdr:rowOff>36032</xdr:rowOff>
    </xdr:to>
    <xdr:sp macro="" textlink="">
      <xdr:nvSpPr>
        <xdr:cNvPr id="551" name="円/楕円 550"/>
        <xdr:cNvSpPr/>
      </xdr:nvSpPr>
      <xdr:spPr>
        <a:xfrm>
          <a:off x="12763500" y="610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52559</xdr:rowOff>
    </xdr:from>
    <xdr:ext cx="534377" cy="259045"/>
    <xdr:sp macro="" textlink="">
      <xdr:nvSpPr>
        <xdr:cNvPr id="552" name="テキスト ボックス 551"/>
        <xdr:cNvSpPr txBox="1"/>
      </xdr:nvSpPr>
      <xdr:spPr>
        <a:xfrm>
          <a:off x="12547111" y="58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45334</xdr:rowOff>
    </xdr:from>
    <xdr:to>
      <xdr:col>23</xdr:col>
      <xdr:colOff>516889</xdr:colOff>
      <xdr:row>59</xdr:row>
      <xdr:rowOff>30109</xdr:rowOff>
    </xdr:to>
    <xdr:cxnSp macro="">
      <xdr:nvCxnSpPr>
        <xdr:cNvPr id="575" name="直線コネクタ 574"/>
        <xdr:cNvCxnSpPr/>
      </xdr:nvCxnSpPr>
      <xdr:spPr>
        <a:xfrm flipV="1">
          <a:off x="16317595" y="8789284"/>
          <a:ext cx="1269"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33936</xdr:rowOff>
    </xdr:from>
    <xdr:ext cx="534377" cy="259045"/>
    <xdr:sp macro="" textlink="">
      <xdr:nvSpPr>
        <xdr:cNvPr id="576" name="教育費最小値テキスト"/>
        <xdr:cNvSpPr txBox="1"/>
      </xdr:nvSpPr>
      <xdr:spPr>
        <a:xfrm>
          <a:off x="16370300" y="1014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28,647</a:t>
          </a:r>
          <a:endParaRPr kumimoji="1" lang="ja-JP" altLang="en-US" sz="1000" b="1">
            <a:latin typeface="ＭＳ Ｐゴシック"/>
          </a:endParaRPr>
        </a:p>
      </xdr:txBody>
    </xdr:sp>
    <xdr:clientData/>
  </xdr:oneCellAnchor>
  <xdr:twoCellAnchor>
    <xdr:from>
      <xdr:col>23</xdr:col>
      <xdr:colOff>428625</xdr:colOff>
      <xdr:row>59</xdr:row>
      <xdr:rowOff>30109</xdr:rowOff>
    </xdr:from>
    <xdr:to>
      <xdr:col>23</xdr:col>
      <xdr:colOff>606425</xdr:colOff>
      <xdr:row>59</xdr:row>
      <xdr:rowOff>30109</xdr:rowOff>
    </xdr:to>
    <xdr:cxnSp macro="">
      <xdr:nvCxnSpPr>
        <xdr:cNvPr id="577" name="直線コネクタ 576"/>
        <xdr:cNvCxnSpPr/>
      </xdr:nvCxnSpPr>
      <xdr:spPr>
        <a:xfrm>
          <a:off x="16230600" y="1014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163461</xdr:rowOff>
    </xdr:from>
    <xdr:ext cx="534377" cy="259045"/>
    <xdr:sp macro="" textlink="">
      <xdr:nvSpPr>
        <xdr:cNvPr id="578" name="教育費最大値テキスト"/>
        <xdr:cNvSpPr txBox="1"/>
      </xdr:nvSpPr>
      <xdr:spPr>
        <a:xfrm>
          <a:off x="16370300" y="85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58,314</a:t>
          </a:r>
          <a:endParaRPr kumimoji="1" lang="ja-JP" altLang="en-US" sz="1000" b="1">
            <a:latin typeface="ＭＳ Ｐゴシック"/>
          </a:endParaRPr>
        </a:p>
      </xdr:txBody>
    </xdr:sp>
    <xdr:clientData/>
  </xdr:oneCellAnchor>
  <xdr:twoCellAnchor>
    <xdr:from>
      <xdr:col>23</xdr:col>
      <xdr:colOff>428625</xdr:colOff>
      <xdr:row>51</xdr:row>
      <xdr:rowOff>45334</xdr:rowOff>
    </xdr:from>
    <xdr:to>
      <xdr:col>23</xdr:col>
      <xdr:colOff>606425</xdr:colOff>
      <xdr:row>51</xdr:row>
      <xdr:rowOff>45334</xdr:rowOff>
    </xdr:to>
    <xdr:cxnSp macro="">
      <xdr:nvCxnSpPr>
        <xdr:cNvPr id="579" name="直線コネクタ 578"/>
        <xdr:cNvCxnSpPr/>
      </xdr:nvCxnSpPr>
      <xdr:spPr>
        <a:xfrm>
          <a:off x="16230600" y="878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166904</xdr:rowOff>
    </xdr:from>
    <xdr:to>
      <xdr:col>23</xdr:col>
      <xdr:colOff>517525</xdr:colOff>
      <xdr:row>57</xdr:row>
      <xdr:rowOff>70252</xdr:rowOff>
    </xdr:to>
    <xdr:cxnSp macro="">
      <xdr:nvCxnSpPr>
        <xdr:cNvPr id="580" name="直線コネクタ 579"/>
        <xdr:cNvCxnSpPr/>
      </xdr:nvCxnSpPr>
      <xdr:spPr>
        <a:xfrm>
          <a:off x="15481300" y="9768104"/>
          <a:ext cx="838200" cy="7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52570</xdr:rowOff>
    </xdr:from>
    <xdr:ext cx="534377" cy="259045"/>
    <xdr:sp macro="" textlink="">
      <xdr:nvSpPr>
        <xdr:cNvPr id="581" name="教育費平均値テキスト"/>
        <xdr:cNvSpPr txBox="1"/>
      </xdr:nvSpPr>
      <xdr:spPr>
        <a:xfrm>
          <a:off x="16370300" y="9310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42,545</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29693</xdr:rowOff>
    </xdr:from>
    <xdr:to>
      <xdr:col>23</xdr:col>
      <xdr:colOff>568325</xdr:colOff>
      <xdr:row>55</xdr:row>
      <xdr:rowOff>131293</xdr:rowOff>
    </xdr:to>
    <xdr:sp macro="" textlink="">
      <xdr:nvSpPr>
        <xdr:cNvPr id="582" name="フローチャート : 判断 581"/>
        <xdr:cNvSpPr/>
      </xdr:nvSpPr>
      <xdr:spPr>
        <a:xfrm>
          <a:off x="16268700" y="9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166904</xdr:rowOff>
    </xdr:from>
    <xdr:to>
      <xdr:col>22</xdr:col>
      <xdr:colOff>365125</xdr:colOff>
      <xdr:row>57</xdr:row>
      <xdr:rowOff>139563</xdr:rowOff>
    </xdr:to>
    <xdr:cxnSp macro="">
      <xdr:nvCxnSpPr>
        <xdr:cNvPr id="583" name="直線コネクタ 582"/>
        <xdr:cNvCxnSpPr/>
      </xdr:nvCxnSpPr>
      <xdr:spPr>
        <a:xfrm flipV="1">
          <a:off x="14592300" y="9768104"/>
          <a:ext cx="889000" cy="14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141478</xdr:rowOff>
    </xdr:from>
    <xdr:to>
      <xdr:col>22</xdr:col>
      <xdr:colOff>415925</xdr:colOff>
      <xdr:row>56</xdr:row>
      <xdr:rowOff>71628</xdr:rowOff>
    </xdr:to>
    <xdr:sp macro="" textlink="">
      <xdr:nvSpPr>
        <xdr:cNvPr id="584" name="フローチャート : 判断 583"/>
        <xdr:cNvSpPr/>
      </xdr:nvSpPr>
      <xdr:spPr>
        <a:xfrm>
          <a:off x="15430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88155</xdr:rowOff>
    </xdr:from>
    <xdr:ext cx="534377" cy="259045"/>
    <xdr:sp macro="" textlink="">
      <xdr:nvSpPr>
        <xdr:cNvPr id="585" name="テキスト ボックス 584"/>
        <xdr:cNvSpPr txBox="1"/>
      </xdr:nvSpPr>
      <xdr:spPr>
        <a:xfrm>
          <a:off x="15214111" y="934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139563</xdr:rowOff>
    </xdr:from>
    <xdr:to>
      <xdr:col>21</xdr:col>
      <xdr:colOff>161925</xdr:colOff>
      <xdr:row>58</xdr:row>
      <xdr:rowOff>12644</xdr:rowOff>
    </xdr:to>
    <xdr:cxnSp macro="">
      <xdr:nvCxnSpPr>
        <xdr:cNvPr id="586" name="直線コネクタ 585"/>
        <xdr:cNvCxnSpPr/>
      </xdr:nvCxnSpPr>
      <xdr:spPr>
        <a:xfrm flipV="1">
          <a:off x="13703300" y="9912213"/>
          <a:ext cx="889000" cy="4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85882</xdr:rowOff>
    </xdr:from>
    <xdr:to>
      <xdr:col>21</xdr:col>
      <xdr:colOff>212725</xdr:colOff>
      <xdr:row>57</xdr:row>
      <xdr:rowOff>16032</xdr:rowOff>
    </xdr:to>
    <xdr:sp macro="" textlink="">
      <xdr:nvSpPr>
        <xdr:cNvPr id="587" name="フローチャート : 判断 586"/>
        <xdr:cNvSpPr/>
      </xdr:nvSpPr>
      <xdr:spPr>
        <a:xfrm>
          <a:off x="14541500" y="968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32559</xdr:rowOff>
    </xdr:from>
    <xdr:ext cx="534377" cy="259045"/>
    <xdr:sp macro="" textlink="">
      <xdr:nvSpPr>
        <xdr:cNvPr id="588" name="テキスト ボックス 587"/>
        <xdr:cNvSpPr txBox="1"/>
      </xdr:nvSpPr>
      <xdr:spPr>
        <a:xfrm>
          <a:off x="14325111" y="946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69566</xdr:rowOff>
    </xdr:from>
    <xdr:to>
      <xdr:col>19</xdr:col>
      <xdr:colOff>644525</xdr:colOff>
      <xdr:row>58</xdr:row>
      <xdr:rowOff>12644</xdr:rowOff>
    </xdr:to>
    <xdr:cxnSp macro="">
      <xdr:nvCxnSpPr>
        <xdr:cNvPr id="589" name="直線コネクタ 588"/>
        <xdr:cNvCxnSpPr/>
      </xdr:nvCxnSpPr>
      <xdr:spPr>
        <a:xfrm>
          <a:off x="12814300" y="9670766"/>
          <a:ext cx="889000" cy="28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113634</xdr:rowOff>
    </xdr:from>
    <xdr:to>
      <xdr:col>20</xdr:col>
      <xdr:colOff>9525</xdr:colOff>
      <xdr:row>57</xdr:row>
      <xdr:rowOff>43784</xdr:rowOff>
    </xdr:to>
    <xdr:sp macro="" textlink="">
      <xdr:nvSpPr>
        <xdr:cNvPr id="590" name="フローチャート : 判断 589"/>
        <xdr:cNvSpPr/>
      </xdr:nvSpPr>
      <xdr:spPr>
        <a:xfrm>
          <a:off x="13652500" y="971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60311</xdr:rowOff>
    </xdr:from>
    <xdr:ext cx="534377" cy="259045"/>
    <xdr:sp macro="" textlink="">
      <xdr:nvSpPr>
        <xdr:cNvPr id="591" name="テキスト ボックス 590"/>
        <xdr:cNvSpPr txBox="1"/>
      </xdr:nvSpPr>
      <xdr:spPr>
        <a:xfrm>
          <a:off x="13436111" y="94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52461</xdr:rowOff>
    </xdr:from>
    <xdr:to>
      <xdr:col>18</xdr:col>
      <xdr:colOff>492125</xdr:colOff>
      <xdr:row>56</xdr:row>
      <xdr:rowOff>154061</xdr:rowOff>
    </xdr:to>
    <xdr:sp macro="" textlink="">
      <xdr:nvSpPr>
        <xdr:cNvPr id="592" name="フローチャート : 判断 591"/>
        <xdr:cNvSpPr/>
      </xdr:nvSpPr>
      <xdr:spPr>
        <a:xfrm>
          <a:off x="12763500" y="96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145188</xdr:rowOff>
    </xdr:from>
    <xdr:ext cx="534377" cy="259045"/>
    <xdr:sp macro="" textlink="">
      <xdr:nvSpPr>
        <xdr:cNvPr id="593" name="テキスト ボックス 592"/>
        <xdr:cNvSpPr txBox="1"/>
      </xdr:nvSpPr>
      <xdr:spPr>
        <a:xfrm>
          <a:off x="12547111" y="974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19452</xdr:rowOff>
    </xdr:from>
    <xdr:to>
      <xdr:col>23</xdr:col>
      <xdr:colOff>568325</xdr:colOff>
      <xdr:row>57</xdr:row>
      <xdr:rowOff>121052</xdr:rowOff>
    </xdr:to>
    <xdr:sp macro="" textlink="">
      <xdr:nvSpPr>
        <xdr:cNvPr id="599" name="円/楕円 598"/>
        <xdr:cNvSpPr/>
      </xdr:nvSpPr>
      <xdr:spPr>
        <a:xfrm>
          <a:off x="16268700" y="979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169329</xdr:rowOff>
    </xdr:from>
    <xdr:ext cx="534377" cy="259045"/>
    <xdr:sp macro="" textlink="">
      <xdr:nvSpPr>
        <xdr:cNvPr id="600" name="教育費該当値テキスト"/>
        <xdr:cNvSpPr txBox="1"/>
      </xdr:nvSpPr>
      <xdr:spPr>
        <a:xfrm>
          <a:off x="16370300" y="977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35,269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116104</xdr:rowOff>
    </xdr:from>
    <xdr:to>
      <xdr:col>22</xdr:col>
      <xdr:colOff>415925</xdr:colOff>
      <xdr:row>57</xdr:row>
      <xdr:rowOff>46254</xdr:rowOff>
    </xdr:to>
    <xdr:sp macro="" textlink="">
      <xdr:nvSpPr>
        <xdr:cNvPr id="601" name="円/楕円 600"/>
        <xdr:cNvSpPr/>
      </xdr:nvSpPr>
      <xdr:spPr>
        <a:xfrm>
          <a:off x="15430500" y="971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37381</xdr:rowOff>
    </xdr:from>
    <xdr:ext cx="534377" cy="259045"/>
    <xdr:sp macro="" textlink="">
      <xdr:nvSpPr>
        <xdr:cNvPr id="602" name="テキスト ボックス 601"/>
        <xdr:cNvSpPr txBox="1"/>
      </xdr:nvSpPr>
      <xdr:spPr>
        <a:xfrm>
          <a:off x="15214111" y="981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88763</xdr:rowOff>
    </xdr:from>
    <xdr:to>
      <xdr:col>21</xdr:col>
      <xdr:colOff>212725</xdr:colOff>
      <xdr:row>58</xdr:row>
      <xdr:rowOff>18913</xdr:rowOff>
    </xdr:to>
    <xdr:sp macro="" textlink="">
      <xdr:nvSpPr>
        <xdr:cNvPr id="603" name="円/楕円 602"/>
        <xdr:cNvSpPr/>
      </xdr:nvSpPr>
      <xdr:spPr>
        <a:xfrm>
          <a:off x="14541500" y="98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10040</xdr:rowOff>
    </xdr:from>
    <xdr:ext cx="534377" cy="259045"/>
    <xdr:sp macro="" textlink="">
      <xdr:nvSpPr>
        <xdr:cNvPr id="604" name="テキスト ボックス 603"/>
        <xdr:cNvSpPr txBox="1"/>
      </xdr:nvSpPr>
      <xdr:spPr>
        <a:xfrm>
          <a:off x="14325111" y="995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33,753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133294</xdr:rowOff>
    </xdr:from>
    <xdr:to>
      <xdr:col>20</xdr:col>
      <xdr:colOff>9525</xdr:colOff>
      <xdr:row>58</xdr:row>
      <xdr:rowOff>63444</xdr:rowOff>
    </xdr:to>
    <xdr:sp macro="" textlink="">
      <xdr:nvSpPr>
        <xdr:cNvPr id="605" name="円/楕円 604"/>
        <xdr:cNvSpPr/>
      </xdr:nvSpPr>
      <xdr:spPr>
        <a:xfrm>
          <a:off x="13652500" y="990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54571</xdr:rowOff>
    </xdr:from>
    <xdr:ext cx="534377" cy="259045"/>
    <xdr:sp macro="" textlink="">
      <xdr:nvSpPr>
        <xdr:cNvPr id="606" name="テキスト ボックス 605"/>
        <xdr:cNvSpPr txBox="1"/>
      </xdr:nvSpPr>
      <xdr:spPr>
        <a:xfrm>
          <a:off x="13436111" y="999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32,779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18766</xdr:rowOff>
    </xdr:from>
    <xdr:to>
      <xdr:col>18</xdr:col>
      <xdr:colOff>492125</xdr:colOff>
      <xdr:row>56</xdr:row>
      <xdr:rowOff>120366</xdr:rowOff>
    </xdr:to>
    <xdr:sp macro="" textlink="">
      <xdr:nvSpPr>
        <xdr:cNvPr id="607" name="円/楕円 606"/>
        <xdr:cNvSpPr/>
      </xdr:nvSpPr>
      <xdr:spPr>
        <a:xfrm>
          <a:off x="12763500" y="961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136893</xdr:rowOff>
    </xdr:from>
    <xdr:ext cx="534377" cy="259045"/>
    <xdr:sp macro="" textlink="">
      <xdr:nvSpPr>
        <xdr:cNvPr id="608" name="テキスト ボックス 607"/>
        <xdr:cNvSpPr txBox="1"/>
      </xdr:nvSpPr>
      <xdr:spPr>
        <a:xfrm>
          <a:off x="12547111" y="939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22" name="テキスト ボックス 621"/>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24" name="テキスト ボックス 623"/>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6" name="テキスト ボックス 625"/>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78</xdr:row>
      <xdr:rowOff>86469</xdr:rowOff>
    </xdr:from>
    <xdr:to>
      <xdr:col>23</xdr:col>
      <xdr:colOff>516889</xdr:colOff>
      <xdr:row>79</xdr:row>
      <xdr:rowOff>98879</xdr:rowOff>
    </xdr:to>
    <xdr:cxnSp macro="">
      <xdr:nvCxnSpPr>
        <xdr:cNvPr id="634" name="直線コネクタ 633"/>
        <xdr:cNvCxnSpPr/>
      </xdr:nvCxnSpPr>
      <xdr:spPr>
        <a:xfrm flipV="1">
          <a:off x="16317595" y="13459569"/>
          <a:ext cx="1269" cy="183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121393</xdr:rowOff>
    </xdr:from>
    <xdr:ext cx="249299" cy="259045"/>
    <xdr:sp macro="" textlink="">
      <xdr:nvSpPr>
        <xdr:cNvPr id="635" name="災害復旧費最小値テキスト"/>
        <xdr:cNvSpPr txBox="1"/>
      </xdr:nvSpPr>
      <xdr:spPr>
        <a:xfrm>
          <a:off x="16370300" y="136659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33146</xdr:rowOff>
    </xdr:from>
    <xdr:ext cx="469744" cy="259045"/>
    <xdr:sp macro="" textlink="">
      <xdr:nvSpPr>
        <xdr:cNvPr id="637" name="災害復旧費最大値テキスト"/>
        <xdr:cNvSpPr txBox="1"/>
      </xdr:nvSpPr>
      <xdr:spPr>
        <a:xfrm>
          <a:off x="16370300" y="1323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1,689</a:t>
          </a:r>
          <a:endParaRPr kumimoji="1" lang="ja-JP" altLang="en-US" sz="1000" b="1">
            <a:latin typeface="ＭＳ Ｐゴシック"/>
          </a:endParaRPr>
        </a:p>
      </xdr:txBody>
    </xdr:sp>
    <xdr:clientData/>
  </xdr:oneCellAnchor>
  <xdr:twoCellAnchor>
    <xdr:from>
      <xdr:col>23</xdr:col>
      <xdr:colOff>428625</xdr:colOff>
      <xdr:row>78</xdr:row>
      <xdr:rowOff>86469</xdr:rowOff>
    </xdr:from>
    <xdr:to>
      <xdr:col>23</xdr:col>
      <xdr:colOff>606425</xdr:colOff>
      <xdr:row>78</xdr:row>
      <xdr:rowOff>86469</xdr:rowOff>
    </xdr:to>
    <xdr:cxnSp macro="">
      <xdr:nvCxnSpPr>
        <xdr:cNvPr id="638" name="直線コネクタ 637"/>
        <xdr:cNvCxnSpPr/>
      </xdr:nvCxnSpPr>
      <xdr:spPr>
        <a:xfrm>
          <a:off x="16230600" y="1345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20937</xdr:rowOff>
    </xdr:from>
    <xdr:to>
      <xdr:col>23</xdr:col>
      <xdr:colOff>517525</xdr:colOff>
      <xdr:row>79</xdr:row>
      <xdr:rowOff>25509</xdr:rowOff>
    </xdr:to>
    <xdr:cxnSp macro="">
      <xdr:nvCxnSpPr>
        <xdr:cNvPr id="639" name="直線コネクタ 638"/>
        <xdr:cNvCxnSpPr/>
      </xdr:nvCxnSpPr>
      <xdr:spPr>
        <a:xfrm flipV="1">
          <a:off x="15481300" y="1356548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165843</xdr:rowOff>
    </xdr:from>
    <xdr:ext cx="378565" cy="259045"/>
    <xdr:sp macro="" textlink="">
      <xdr:nvSpPr>
        <xdr:cNvPr id="640" name="災害復旧費平均値テキスト"/>
        <xdr:cNvSpPr txBox="1"/>
      </xdr:nvSpPr>
      <xdr:spPr>
        <a:xfrm>
          <a:off x="16370300" y="135389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15966</xdr:rowOff>
    </xdr:from>
    <xdr:to>
      <xdr:col>23</xdr:col>
      <xdr:colOff>568325</xdr:colOff>
      <xdr:row>79</xdr:row>
      <xdr:rowOff>117566</xdr:rowOff>
    </xdr:to>
    <xdr:sp macro="" textlink="">
      <xdr:nvSpPr>
        <xdr:cNvPr id="641" name="フローチャート : 判断 640"/>
        <xdr:cNvSpPr/>
      </xdr:nvSpPr>
      <xdr:spPr>
        <a:xfrm>
          <a:off x="16268700" y="135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25509</xdr:rowOff>
    </xdr:from>
    <xdr:to>
      <xdr:col>22</xdr:col>
      <xdr:colOff>365125</xdr:colOff>
      <xdr:row>79</xdr:row>
      <xdr:rowOff>37810</xdr:rowOff>
    </xdr:to>
    <xdr:cxnSp macro="">
      <xdr:nvCxnSpPr>
        <xdr:cNvPr id="642" name="直線コネクタ 641"/>
        <xdr:cNvCxnSpPr/>
      </xdr:nvCxnSpPr>
      <xdr:spPr>
        <a:xfrm flipV="1">
          <a:off x="14592300" y="13570059"/>
          <a:ext cx="889000" cy="1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16184</xdr:rowOff>
    </xdr:from>
    <xdr:to>
      <xdr:col>22</xdr:col>
      <xdr:colOff>415925</xdr:colOff>
      <xdr:row>78</xdr:row>
      <xdr:rowOff>117784</xdr:rowOff>
    </xdr:to>
    <xdr:sp macro="" textlink="">
      <xdr:nvSpPr>
        <xdr:cNvPr id="643" name="フローチャート : 判断 642"/>
        <xdr:cNvSpPr/>
      </xdr:nvSpPr>
      <xdr:spPr>
        <a:xfrm>
          <a:off x="15430500" y="133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134311</xdr:rowOff>
    </xdr:from>
    <xdr:ext cx="469744" cy="259045"/>
    <xdr:sp macro="" textlink="">
      <xdr:nvSpPr>
        <xdr:cNvPr id="644" name="テキスト ボックス 643"/>
        <xdr:cNvSpPr txBox="1"/>
      </xdr:nvSpPr>
      <xdr:spPr>
        <a:xfrm>
          <a:off x="15246427" y="1316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131209</xdr:rowOff>
    </xdr:from>
    <xdr:to>
      <xdr:col>21</xdr:col>
      <xdr:colOff>161925</xdr:colOff>
      <xdr:row>79</xdr:row>
      <xdr:rowOff>37810</xdr:rowOff>
    </xdr:to>
    <xdr:cxnSp macro="">
      <xdr:nvCxnSpPr>
        <xdr:cNvPr id="645" name="直線コネクタ 644"/>
        <xdr:cNvCxnSpPr/>
      </xdr:nvCxnSpPr>
      <xdr:spPr>
        <a:xfrm>
          <a:off x="13703300" y="13332859"/>
          <a:ext cx="889000" cy="24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44052</xdr:rowOff>
    </xdr:from>
    <xdr:to>
      <xdr:col>21</xdr:col>
      <xdr:colOff>212725</xdr:colOff>
      <xdr:row>77</xdr:row>
      <xdr:rowOff>145652</xdr:rowOff>
    </xdr:to>
    <xdr:sp macro="" textlink="">
      <xdr:nvSpPr>
        <xdr:cNvPr id="646" name="フローチャート : 判断 645"/>
        <xdr:cNvSpPr/>
      </xdr:nvSpPr>
      <xdr:spPr>
        <a:xfrm>
          <a:off x="14541500" y="1324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162179</xdr:rowOff>
    </xdr:from>
    <xdr:ext cx="469744" cy="259045"/>
    <xdr:sp macro="" textlink="">
      <xdr:nvSpPr>
        <xdr:cNvPr id="647" name="テキスト ボックス 646"/>
        <xdr:cNvSpPr txBox="1"/>
      </xdr:nvSpPr>
      <xdr:spPr>
        <a:xfrm>
          <a:off x="14357427" y="1302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28884</xdr:rowOff>
    </xdr:from>
    <xdr:to>
      <xdr:col>19</xdr:col>
      <xdr:colOff>644525</xdr:colOff>
      <xdr:row>77</xdr:row>
      <xdr:rowOff>131209</xdr:rowOff>
    </xdr:to>
    <xdr:cxnSp macro="">
      <xdr:nvCxnSpPr>
        <xdr:cNvPr id="648" name="直線コネクタ 647"/>
        <xdr:cNvCxnSpPr/>
      </xdr:nvCxnSpPr>
      <xdr:spPr>
        <a:xfrm>
          <a:off x="12814300" y="12030384"/>
          <a:ext cx="889000" cy="13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46555</xdr:rowOff>
    </xdr:from>
    <xdr:to>
      <xdr:col>20</xdr:col>
      <xdr:colOff>9525</xdr:colOff>
      <xdr:row>77</xdr:row>
      <xdr:rowOff>148155</xdr:rowOff>
    </xdr:to>
    <xdr:sp macro="" textlink="">
      <xdr:nvSpPr>
        <xdr:cNvPr id="649" name="フローチャート : 判断 648"/>
        <xdr:cNvSpPr/>
      </xdr:nvSpPr>
      <xdr:spPr>
        <a:xfrm>
          <a:off x="13652500" y="1324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164682</xdr:rowOff>
    </xdr:from>
    <xdr:ext cx="469744" cy="259045"/>
    <xdr:sp macro="" textlink="">
      <xdr:nvSpPr>
        <xdr:cNvPr id="650" name="テキスト ボックス 649"/>
        <xdr:cNvSpPr txBox="1"/>
      </xdr:nvSpPr>
      <xdr:spPr>
        <a:xfrm>
          <a:off x="13468427" y="1302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80518</xdr:rowOff>
    </xdr:from>
    <xdr:to>
      <xdr:col>18</xdr:col>
      <xdr:colOff>492125</xdr:colOff>
      <xdr:row>78</xdr:row>
      <xdr:rowOff>10668</xdr:rowOff>
    </xdr:to>
    <xdr:sp macro="" textlink="">
      <xdr:nvSpPr>
        <xdr:cNvPr id="651" name="フローチャート : 判断 650"/>
        <xdr:cNvSpPr/>
      </xdr:nvSpPr>
      <xdr:spPr>
        <a:xfrm>
          <a:off x="12763500" y="1328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1795</xdr:rowOff>
    </xdr:from>
    <xdr:ext cx="469744" cy="259045"/>
    <xdr:sp macro="" textlink="">
      <xdr:nvSpPr>
        <xdr:cNvPr id="652" name="テキスト ボックス 651"/>
        <xdr:cNvSpPr txBox="1"/>
      </xdr:nvSpPr>
      <xdr:spPr>
        <a:xfrm>
          <a:off x="12579427" y="1337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141587</xdr:rowOff>
    </xdr:from>
    <xdr:to>
      <xdr:col>23</xdr:col>
      <xdr:colOff>568325</xdr:colOff>
      <xdr:row>79</xdr:row>
      <xdr:rowOff>71737</xdr:rowOff>
    </xdr:to>
    <xdr:sp macro="" textlink="">
      <xdr:nvSpPr>
        <xdr:cNvPr id="658" name="円/楕円 657"/>
        <xdr:cNvSpPr/>
      </xdr:nvSpPr>
      <xdr:spPr>
        <a:xfrm>
          <a:off x="16268700" y="1351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164464</xdr:rowOff>
    </xdr:from>
    <xdr:ext cx="378565" cy="259045"/>
    <xdr:sp macro="" textlink="">
      <xdr:nvSpPr>
        <xdr:cNvPr id="659" name="災害復旧費該当値テキスト"/>
        <xdr:cNvSpPr txBox="1"/>
      </xdr:nvSpPr>
      <xdr:spPr>
        <a:xfrm>
          <a:off x="16370300" y="13366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146159</xdr:rowOff>
    </xdr:from>
    <xdr:to>
      <xdr:col>22</xdr:col>
      <xdr:colOff>415925</xdr:colOff>
      <xdr:row>79</xdr:row>
      <xdr:rowOff>76309</xdr:rowOff>
    </xdr:to>
    <xdr:sp macro="" textlink="">
      <xdr:nvSpPr>
        <xdr:cNvPr id="660" name="円/楕円 659"/>
        <xdr:cNvSpPr/>
      </xdr:nvSpPr>
      <xdr:spPr>
        <a:xfrm>
          <a:off x="15430500" y="1351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67436</xdr:rowOff>
    </xdr:from>
    <xdr:ext cx="378565" cy="259045"/>
    <xdr:sp macro="" textlink="">
      <xdr:nvSpPr>
        <xdr:cNvPr id="661" name="テキスト ボックス 660"/>
        <xdr:cNvSpPr txBox="1"/>
      </xdr:nvSpPr>
      <xdr:spPr>
        <a:xfrm>
          <a:off x="15292017" y="13611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158460</xdr:rowOff>
    </xdr:from>
    <xdr:to>
      <xdr:col>21</xdr:col>
      <xdr:colOff>212725</xdr:colOff>
      <xdr:row>79</xdr:row>
      <xdr:rowOff>88610</xdr:rowOff>
    </xdr:to>
    <xdr:sp macro="" textlink="">
      <xdr:nvSpPr>
        <xdr:cNvPr id="662" name="円/楕円 661"/>
        <xdr:cNvSpPr/>
      </xdr:nvSpPr>
      <xdr:spPr>
        <a:xfrm>
          <a:off x="14541500" y="135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79737</xdr:rowOff>
    </xdr:from>
    <xdr:ext cx="378565" cy="259045"/>
    <xdr:sp macro="" textlink="">
      <xdr:nvSpPr>
        <xdr:cNvPr id="663" name="テキスト ボックス 662"/>
        <xdr:cNvSpPr txBox="1"/>
      </xdr:nvSpPr>
      <xdr:spPr>
        <a:xfrm>
          <a:off x="14403017" y="13624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80409</xdr:rowOff>
    </xdr:from>
    <xdr:to>
      <xdr:col>20</xdr:col>
      <xdr:colOff>9525</xdr:colOff>
      <xdr:row>78</xdr:row>
      <xdr:rowOff>10559</xdr:rowOff>
    </xdr:to>
    <xdr:sp macro="" textlink="">
      <xdr:nvSpPr>
        <xdr:cNvPr id="664" name="円/楕円 663"/>
        <xdr:cNvSpPr/>
      </xdr:nvSpPr>
      <xdr:spPr>
        <a:xfrm>
          <a:off x="13652500" y="1328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1686</xdr:rowOff>
    </xdr:from>
    <xdr:ext cx="469744" cy="259045"/>
    <xdr:sp macro="" textlink="">
      <xdr:nvSpPr>
        <xdr:cNvPr id="665" name="テキスト ボックス 664"/>
        <xdr:cNvSpPr txBox="1"/>
      </xdr:nvSpPr>
      <xdr:spPr>
        <a:xfrm>
          <a:off x="13468427" y="1337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2,853</a:t>
          </a:r>
          <a:endParaRPr kumimoji="1" lang="ja-JP" altLang="en-US" sz="1000" b="1">
            <a:solidFill>
              <a:srgbClr val="FF0000"/>
            </a:solidFill>
            <a:latin typeface="ＭＳ Ｐゴシック"/>
          </a:endParaRPr>
        </a:p>
      </xdr:txBody>
    </xdr:sp>
    <xdr:clientData/>
  </xdr:oneCellAnchor>
  <xdr:twoCellAnchor>
    <xdr:from>
      <xdr:col>18</xdr:col>
      <xdr:colOff>390525</xdr:colOff>
      <xdr:row>69</xdr:row>
      <xdr:rowOff>149534</xdr:rowOff>
    </xdr:from>
    <xdr:to>
      <xdr:col>18</xdr:col>
      <xdr:colOff>492125</xdr:colOff>
      <xdr:row>70</xdr:row>
      <xdr:rowOff>79684</xdr:rowOff>
    </xdr:to>
    <xdr:sp macro="" textlink="">
      <xdr:nvSpPr>
        <xdr:cNvPr id="666" name="円/楕円 665"/>
        <xdr:cNvSpPr/>
      </xdr:nvSpPr>
      <xdr:spPr>
        <a:xfrm>
          <a:off x="12763500" y="119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68</xdr:row>
      <xdr:rowOff>96211</xdr:rowOff>
    </xdr:from>
    <xdr:ext cx="534377" cy="259045"/>
    <xdr:sp macro="" textlink="">
      <xdr:nvSpPr>
        <xdr:cNvPr id="667" name="テキスト ボックス 666"/>
        <xdr:cNvSpPr txBox="1"/>
      </xdr:nvSpPr>
      <xdr:spPr>
        <a:xfrm>
          <a:off x="12547111" y="117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7435</xdr:rowOff>
    </xdr:from>
    <xdr:to>
      <xdr:col>23</xdr:col>
      <xdr:colOff>516889</xdr:colOff>
      <xdr:row>97</xdr:row>
      <xdr:rowOff>119031</xdr:rowOff>
    </xdr:to>
    <xdr:cxnSp macro="">
      <xdr:nvCxnSpPr>
        <xdr:cNvPr id="691" name="直線コネクタ 690"/>
        <xdr:cNvCxnSpPr/>
      </xdr:nvCxnSpPr>
      <xdr:spPr>
        <a:xfrm flipV="1">
          <a:off x="16317595" y="15437935"/>
          <a:ext cx="1269" cy="1311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122858</xdr:rowOff>
    </xdr:from>
    <xdr:ext cx="534377" cy="259045"/>
    <xdr:sp macro="" textlink="">
      <xdr:nvSpPr>
        <xdr:cNvPr id="692" name="公債費最小値テキスト"/>
        <xdr:cNvSpPr txBox="1"/>
      </xdr:nvSpPr>
      <xdr:spPr>
        <a:xfrm>
          <a:off x="16370300" y="1675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14,085</a:t>
          </a:r>
          <a:endParaRPr kumimoji="1" lang="ja-JP" altLang="en-US" sz="1000" b="1">
            <a:latin typeface="ＭＳ Ｐゴシック"/>
          </a:endParaRPr>
        </a:p>
      </xdr:txBody>
    </xdr:sp>
    <xdr:clientData/>
  </xdr:oneCellAnchor>
  <xdr:twoCellAnchor>
    <xdr:from>
      <xdr:col>23</xdr:col>
      <xdr:colOff>428625</xdr:colOff>
      <xdr:row>97</xdr:row>
      <xdr:rowOff>119031</xdr:rowOff>
    </xdr:from>
    <xdr:to>
      <xdr:col>23</xdr:col>
      <xdr:colOff>606425</xdr:colOff>
      <xdr:row>97</xdr:row>
      <xdr:rowOff>119031</xdr:rowOff>
    </xdr:to>
    <xdr:cxnSp macro="">
      <xdr:nvCxnSpPr>
        <xdr:cNvPr id="693" name="直線コネクタ 692"/>
        <xdr:cNvCxnSpPr/>
      </xdr:nvCxnSpPr>
      <xdr:spPr>
        <a:xfrm>
          <a:off x="16230600" y="167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125562</xdr:rowOff>
    </xdr:from>
    <xdr:ext cx="534377" cy="259045"/>
    <xdr:sp macro="" textlink="">
      <xdr:nvSpPr>
        <xdr:cNvPr id="694" name="公債費最大値テキスト"/>
        <xdr:cNvSpPr txBox="1"/>
      </xdr:nvSpPr>
      <xdr:spPr>
        <a:xfrm>
          <a:off x="16370300" y="1521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82,943</a:t>
          </a:r>
          <a:endParaRPr kumimoji="1" lang="ja-JP" altLang="en-US" sz="1000" b="1">
            <a:latin typeface="ＭＳ Ｐゴシック"/>
          </a:endParaRPr>
        </a:p>
      </xdr:txBody>
    </xdr:sp>
    <xdr:clientData/>
  </xdr:oneCellAnchor>
  <xdr:twoCellAnchor>
    <xdr:from>
      <xdr:col>23</xdr:col>
      <xdr:colOff>428625</xdr:colOff>
      <xdr:row>90</xdr:row>
      <xdr:rowOff>7435</xdr:rowOff>
    </xdr:from>
    <xdr:to>
      <xdr:col>23</xdr:col>
      <xdr:colOff>606425</xdr:colOff>
      <xdr:row>90</xdr:row>
      <xdr:rowOff>7435</xdr:rowOff>
    </xdr:to>
    <xdr:cxnSp macro="">
      <xdr:nvCxnSpPr>
        <xdr:cNvPr id="695" name="直線コネクタ 694"/>
        <xdr:cNvCxnSpPr/>
      </xdr:nvCxnSpPr>
      <xdr:spPr>
        <a:xfrm>
          <a:off x="16230600" y="15437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44241</xdr:rowOff>
    </xdr:from>
    <xdr:to>
      <xdr:col>23</xdr:col>
      <xdr:colOff>517525</xdr:colOff>
      <xdr:row>93</xdr:row>
      <xdr:rowOff>150958</xdr:rowOff>
    </xdr:to>
    <xdr:cxnSp macro="">
      <xdr:nvCxnSpPr>
        <xdr:cNvPr id="696" name="直線コネクタ 695"/>
        <xdr:cNvCxnSpPr/>
      </xdr:nvCxnSpPr>
      <xdr:spPr>
        <a:xfrm flipV="1">
          <a:off x="15481300" y="15989091"/>
          <a:ext cx="838200" cy="10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58678</xdr:rowOff>
    </xdr:from>
    <xdr:ext cx="534377" cy="259045"/>
    <xdr:sp macro="" textlink="">
      <xdr:nvSpPr>
        <xdr:cNvPr id="697" name="公債費平均値テキスト"/>
        <xdr:cNvSpPr txBox="1"/>
      </xdr:nvSpPr>
      <xdr:spPr>
        <a:xfrm>
          <a:off x="16370300" y="16346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80251</xdr:rowOff>
    </xdr:from>
    <xdr:to>
      <xdr:col>23</xdr:col>
      <xdr:colOff>568325</xdr:colOff>
      <xdr:row>96</xdr:row>
      <xdr:rowOff>10401</xdr:rowOff>
    </xdr:to>
    <xdr:sp macro="" textlink="">
      <xdr:nvSpPr>
        <xdr:cNvPr id="698" name="フローチャート : 判断 697"/>
        <xdr:cNvSpPr/>
      </xdr:nvSpPr>
      <xdr:spPr>
        <a:xfrm>
          <a:off x="16268700" y="163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59956</xdr:rowOff>
    </xdr:from>
    <xdr:to>
      <xdr:col>22</xdr:col>
      <xdr:colOff>365125</xdr:colOff>
      <xdr:row>93</xdr:row>
      <xdr:rowOff>150958</xdr:rowOff>
    </xdr:to>
    <xdr:cxnSp macro="">
      <xdr:nvCxnSpPr>
        <xdr:cNvPr id="699" name="直線コネクタ 698"/>
        <xdr:cNvCxnSpPr/>
      </xdr:nvCxnSpPr>
      <xdr:spPr>
        <a:xfrm>
          <a:off x="14592300" y="16004806"/>
          <a:ext cx="889000" cy="9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64536</xdr:rowOff>
    </xdr:from>
    <xdr:to>
      <xdr:col>22</xdr:col>
      <xdr:colOff>415925</xdr:colOff>
      <xdr:row>95</xdr:row>
      <xdr:rowOff>166136</xdr:rowOff>
    </xdr:to>
    <xdr:sp macro="" textlink="">
      <xdr:nvSpPr>
        <xdr:cNvPr id="700" name="フローチャート : 判断 699"/>
        <xdr:cNvSpPr/>
      </xdr:nvSpPr>
      <xdr:spPr>
        <a:xfrm>
          <a:off x="15430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157263</xdr:rowOff>
    </xdr:from>
    <xdr:ext cx="534377" cy="259045"/>
    <xdr:sp macro="" textlink="">
      <xdr:nvSpPr>
        <xdr:cNvPr id="701" name="テキスト ボックス 700"/>
        <xdr:cNvSpPr txBox="1"/>
      </xdr:nvSpPr>
      <xdr:spPr>
        <a:xfrm>
          <a:off x="15214111" y="164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9189</xdr:rowOff>
    </xdr:from>
    <xdr:to>
      <xdr:col>21</xdr:col>
      <xdr:colOff>161925</xdr:colOff>
      <xdr:row>93</xdr:row>
      <xdr:rowOff>59956</xdr:rowOff>
    </xdr:to>
    <xdr:cxnSp macro="">
      <xdr:nvCxnSpPr>
        <xdr:cNvPr id="702" name="直線コネクタ 701"/>
        <xdr:cNvCxnSpPr/>
      </xdr:nvCxnSpPr>
      <xdr:spPr>
        <a:xfrm>
          <a:off x="13703300" y="15954039"/>
          <a:ext cx="889000" cy="5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47676</xdr:rowOff>
    </xdr:from>
    <xdr:to>
      <xdr:col>21</xdr:col>
      <xdr:colOff>212725</xdr:colOff>
      <xdr:row>95</xdr:row>
      <xdr:rowOff>149276</xdr:rowOff>
    </xdr:to>
    <xdr:sp macro="" textlink="">
      <xdr:nvSpPr>
        <xdr:cNvPr id="703" name="フローチャート : 判断 702"/>
        <xdr:cNvSpPr/>
      </xdr:nvSpPr>
      <xdr:spPr>
        <a:xfrm>
          <a:off x="14541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140403</xdr:rowOff>
    </xdr:from>
    <xdr:ext cx="534377" cy="259045"/>
    <xdr:sp macro="" textlink="">
      <xdr:nvSpPr>
        <xdr:cNvPr id="704" name="テキスト ボックス 703"/>
        <xdr:cNvSpPr txBox="1"/>
      </xdr:nvSpPr>
      <xdr:spPr>
        <a:xfrm>
          <a:off x="14325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114230</xdr:rowOff>
    </xdr:from>
    <xdr:to>
      <xdr:col>19</xdr:col>
      <xdr:colOff>644525</xdr:colOff>
      <xdr:row>93</xdr:row>
      <xdr:rowOff>9189</xdr:rowOff>
    </xdr:to>
    <xdr:cxnSp macro="">
      <xdr:nvCxnSpPr>
        <xdr:cNvPr id="705" name="直線コネクタ 704"/>
        <xdr:cNvCxnSpPr/>
      </xdr:nvCxnSpPr>
      <xdr:spPr>
        <a:xfrm>
          <a:off x="12814300" y="15887630"/>
          <a:ext cx="889000" cy="6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39255</xdr:rowOff>
    </xdr:from>
    <xdr:to>
      <xdr:col>20</xdr:col>
      <xdr:colOff>9525</xdr:colOff>
      <xdr:row>95</xdr:row>
      <xdr:rowOff>140855</xdr:rowOff>
    </xdr:to>
    <xdr:sp macro="" textlink="">
      <xdr:nvSpPr>
        <xdr:cNvPr id="706" name="フローチャート : 判断 705"/>
        <xdr:cNvSpPr/>
      </xdr:nvSpPr>
      <xdr:spPr>
        <a:xfrm>
          <a:off x="13652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131982</xdr:rowOff>
    </xdr:from>
    <xdr:ext cx="534377" cy="259045"/>
    <xdr:sp macro="" textlink="">
      <xdr:nvSpPr>
        <xdr:cNvPr id="707" name="テキスト ボックス 706"/>
        <xdr:cNvSpPr txBox="1"/>
      </xdr:nvSpPr>
      <xdr:spPr>
        <a:xfrm>
          <a:off x="13436111" y="1641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12109</xdr:rowOff>
    </xdr:from>
    <xdr:to>
      <xdr:col>18</xdr:col>
      <xdr:colOff>492125</xdr:colOff>
      <xdr:row>95</xdr:row>
      <xdr:rowOff>113709</xdr:rowOff>
    </xdr:to>
    <xdr:sp macro="" textlink="">
      <xdr:nvSpPr>
        <xdr:cNvPr id="708" name="フローチャート : 判断 707"/>
        <xdr:cNvSpPr/>
      </xdr:nvSpPr>
      <xdr:spPr>
        <a:xfrm>
          <a:off x="12763500" y="1629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104836</xdr:rowOff>
    </xdr:from>
    <xdr:ext cx="534377" cy="259045"/>
    <xdr:sp macro="" textlink="">
      <xdr:nvSpPr>
        <xdr:cNvPr id="709" name="テキスト ボックス 708"/>
        <xdr:cNvSpPr txBox="1"/>
      </xdr:nvSpPr>
      <xdr:spPr>
        <a:xfrm>
          <a:off x="12547111" y="1639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164891</xdr:rowOff>
    </xdr:from>
    <xdr:to>
      <xdr:col>23</xdr:col>
      <xdr:colOff>568325</xdr:colOff>
      <xdr:row>93</xdr:row>
      <xdr:rowOff>95041</xdr:rowOff>
    </xdr:to>
    <xdr:sp macro="" textlink="">
      <xdr:nvSpPr>
        <xdr:cNvPr id="715" name="円/楕円 714"/>
        <xdr:cNvSpPr/>
      </xdr:nvSpPr>
      <xdr:spPr>
        <a:xfrm>
          <a:off x="16268700" y="159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16318</xdr:rowOff>
    </xdr:from>
    <xdr:ext cx="534377" cy="259045"/>
    <xdr:sp macro="" textlink="">
      <xdr:nvSpPr>
        <xdr:cNvPr id="716" name="公債費該当値テキスト"/>
        <xdr:cNvSpPr txBox="1"/>
      </xdr:nvSpPr>
      <xdr:spPr>
        <a:xfrm>
          <a:off x="16370300" y="157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54,011</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100158</xdr:rowOff>
    </xdr:from>
    <xdr:to>
      <xdr:col>22</xdr:col>
      <xdr:colOff>415925</xdr:colOff>
      <xdr:row>94</xdr:row>
      <xdr:rowOff>30308</xdr:rowOff>
    </xdr:to>
    <xdr:sp macro="" textlink="">
      <xdr:nvSpPr>
        <xdr:cNvPr id="717" name="円/楕円 716"/>
        <xdr:cNvSpPr/>
      </xdr:nvSpPr>
      <xdr:spPr>
        <a:xfrm>
          <a:off x="15430500" y="1604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46835</xdr:rowOff>
    </xdr:from>
    <xdr:ext cx="534377" cy="259045"/>
    <xdr:sp macro="" textlink="">
      <xdr:nvSpPr>
        <xdr:cNvPr id="718" name="テキスト ボックス 717"/>
        <xdr:cNvSpPr txBox="1"/>
      </xdr:nvSpPr>
      <xdr:spPr>
        <a:xfrm>
          <a:off x="15214111" y="1582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48,409</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9156</xdr:rowOff>
    </xdr:from>
    <xdr:to>
      <xdr:col>21</xdr:col>
      <xdr:colOff>212725</xdr:colOff>
      <xdr:row>93</xdr:row>
      <xdr:rowOff>110756</xdr:rowOff>
    </xdr:to>
    <xdr:sp macro="" textlink="">
      <xdr:nvSpPr>
        <xdr:cNvPr id="719" name="円/楕円 718"/>
        <xdr:cNvSpPr/>
      </xdr:nvSpPr>
      <xdr:spPr>
        <a:xfrm>
          <a:off x="14541500" y="1595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127283</xdr:rowOff>
    </xdr:from>
    <xdr:ext cx="534377" cy="259045"/>
    <xdr:sp macro="" textlink="">
      <xdr:nvSpPr>
        <xdr:cNvPr id="720" name="テキスト ボックス 719"/>
        <xdr:cNvSpPr txBox="1"/>
      </xdr:nvSpPr>
      <xdr:spPr>
        <a:xfrm>
          <a:off x="14325111" y="1572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53,186</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129839</xdr:rowOff>
    </xdr:from>
    <xdr:to>
      <xdr:col>20</xdr:col>
      <xdr:colOff>9525</xdr:colOff>
      <xdr:row>93</xdr:row>
      <xdr:rowOff>59989</xdr:rowOff>
    </xdr:to>
    <xdr:sp macro="" textlink="">
      <xdr:nvSpPr>
        <xdr:cNvPr id="721" name="円/楕円 720"/>
        <xdr:cNvSpPr/>
      </xdr:nvSpPr>
      <xdr:spPr>
        <a:xfrm>
          <a:off x="13652500" y="1590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76516</xdr:rowOff>
    </xdr:from>
    <xdr:ext cx="534377" cy="259045"/>
    <xdr:sp macro="" textlink="">
      <xdr:nvSpPr>
        <xdr:cNvPr id="722" name="テキスト ボックス 721"/>
        <xdr:cNvSpPr txBox="1"/>
      </xdr:nvSpPr>
      <xdr:spPr>
        <a:xfrm>
          <a:off x="13436111" y="1567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55,851</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63430</xdr:rowOff>
    </xdr:from>
    <xdr:to>
      <xdr:col>18</xdr:col>
      <xdr:colOff>492125</xdr:colOff>
      <xdr:row>92</xdr:row>
      <xdr:rowOff>165030</xdr:rowOff>
    </xdr:to>
    <xdr:sp macro="" textlink="">
      <xdr:nvSpPr>
        <xdr:cNvPr id="723" name="円/楕円 722"/>
        <xdr:cNvSpPr/>
      </xdr:nvSpPr>
      <xdr:spPr>
        <a:xfrm>
          <a:off x="12763500" y="158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10107</xdr:rowOff>
    </xdr:from>
    <xdr:ext cx="534377" cy="259045"/>
    <xdr:sp macro="" textlink="">
      <xdr:nvSpPr>
        <xdr:cNvPr id="724" name="テキスト ボックス 723"/>
        <xdr:cNvSpPr txBox="1"/>
      </xdr:nvSpPr>
      <xdr:spPr>
        <a:xfrm>
          <a:off x="12547111" y="1561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8" name="テキスト ボックス 73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140614</xdr:rowOff>
    </xdr:from>
    <xdr:to>
      <xdr:col>32</xdr:col>
      <xdr:colOff>186689</xdr:colOff>
      <xdr:row>38</xdr:row>
      <xdr:rowOff>139700</xdr:rowOff>
    </xdr:to>
    <xdr:cxnSp macro="">
      <xdr:nvCxnSpPr>
        <xdr:cNvPr id="746" name="直線コネクタ 745"/>
        <xdr:cNvCxnSpPr/>
      </xdr:nvCxnSpPr>
      <xdr:spPr>
        <a:xfrm flipV="1">
          <a:off x="22159595" y="5455564"/>
          <a:ext cx="1269" cy="11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87291</xdr:rowOff>
    </xdr:from>
    <xdr:ext cx="469744" cy="259045"/>
    <xdr:sp macro="" textlink="">
      <xdr:nvSpPr>
        <xdr:cNvPr id="749" name="諸支出金最大値テキスト"/>
        <xdr:cNvSpPr txBox="1"/>
      </xdr:nvSpPr>
      <xdr:spPr>
        <a:xfrm>
          <a:off x="22212300" y="52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2,623</a:t>
          </a:r>
          <a:endParaRPr kumimoji="1" lang="ja-JP" altLang="en-US" sz="1000" b="1">
            <a:latin typeface="ＭＳ Ｐゴシック"/>
          </a:endParaRPr>
        </a:p>
      </xdr:txBody>
    </xdr:sp>
    <xdr:clientData/>
  </xdr:oneCellAnchor>
  <xdr:twoCellAnchor>
    <xdr:from>
      <xdr:col>32</xdr:col>
      <xdr:colOff>98425</xdr:colOff>
      <xdr:row>31</xdr:row>
      <xdr:rowOff>140614</xdr:rowOff>
    </xdr:from>
    <xdr:to>
      <xdr:col>32</xdr:col>
      <xdr:colOff>276225</xdr:colOff>
      <xdr:row>31</xdr:row>
      <xdr:rowOff>140614</xdr:rowOff>
    </xdr:to>
    <xdr:cxnSp macro="">
      <xdr:nvCxnSpPr>
        <xdr:cNvPr id="750" name="直線コネクタ 749"/>
        <xdr:cNvCxnSpPr/>
      </xdr:nvCxnSpPr>
      <xdr:spPr>
        <a:xfrm>
          <a:off x="22072600" y="545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1" name="直線コネクタ 75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19880</xdr:rowOff>
    </xdr:from>
    <xdr:ext cx="378565" cy="259045"/>
    <xdr:sp macro="" textlink="">
      <xdr:nvSpPr>
        <xdr:cNvPr id="752" name="諸支出金平均値テキスト"/>
        <xdr:cNvSpPr txBox="1"/>
      </xdr:nvSpPr>
      <xdr:spPr>
        <a:xfrm>
          <a:off x="22212300" y="63635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168453</xdr:rowOff>
    </xdr:from>
    <xdr:to>
      <xdr:col>32</xdr:col>
      <xdr:colOff>238125</xdr:colOff>
      <xdr:row>38</xdr:row>
      <xdr:rowOff>98603</xdr:rowOff>
    </xdr:to>
    <xdr:sp macro="" textlink="">
      <xdr:nvSpPr>
        <xdr:cNvPr id="753" name="フローチャート : 判断 752"/>
        <xdr:cNvSpPr/>
      </xdr:nvSpPr>
      <xdr:spPr>
        <a:xfrm>
          <a:off x="22110700" y="65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4" name="直線コネクタ 75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141935</xdr:rowOff>
    </xdr:from>
    <xdr:to>
      <xdr:col>31</xdr:col>
      <xdr:colOff>85725</xdr:colOff>
      <xdr:row>38</xdr:row>
      <xdr:rowOff>72086</xdr:rowOff>
    </xdr:to>
    <xdr:sp macro="" textlink="">
      <xdr:nvSpPr>
        <xdr:cNvPr id="755" name="フローチャート : 判断 754"/>
        <xdr:cNvSpPr/>
      </xdr:nvSpPr>
      <xdr:spPr>
        <a:xfrm>
          <a:off x="212725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88612</xdr:rowOff>
    </xdr:from>
    <xdr:ext cx="378565" cy="259045"/>
    <xdr:sp macro="" textlink="">
      <xdr:nvSpPr>
        <xdr:cNvPr id="756" name="テキスト ボックス 755"/>
        <xdr:cNvSpPr txBox="1"/>
      </xdr:nvSpPr>
      <xdr:spPr>
        <a:xfrm>
          <a:off x="21134017" y="6260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7" name="直線コネクタ 75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203</xdr:rowOff>
    </xdr:from>
    <xdr:to>
      <xdr:col>29</xdr:col>
      <xdr:colOff>568325</xdr:colOff>
      <xdr:row>38</xdr:row>
      <xdr:rowOff>101803</xdr:rowOff>
    </xdr:to>
    <xdr:sp macro="" textlink="">
      <xdr:nvSpPr>
        <xdr:cNvPr id="758" name="フローチャート : 判断 757"/>
        <xdr:cNvSpPr/>
      </xdr:nvSpPr>
      <xdr:spPr>
        <a:xfrm>
          <a:off x="20383500" y="651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118330</xdr:rowOff>
    </xdr:from>
    <xdr:ext cx="378565" cy="259045"/>
    <xdr:sp macro="" textlink="">
      <xdr:nvSpPr>
        <xdr:cNvPr id="759" name="テキスト ボックス 758"/>
        <xdr:cNvSpPr txBox="1"/>
      </xdr:nvSpPr>
      <xdr:spPr>
        <a:xfrm>
          <a:off x="20245017" y="629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0" name="直線コネクタ 75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161595</xdr:rowOff>
    </xdr:from>
    <xdr:to>
      <xdr:col>28</xdr:col>
      <xdr:colOff>365125</xdr:colOff>
      <xdr:row>38</xdr:row>
      <xdr:rowOff>91745</xdr:rowOff>
    </xdr:to>
    <xdr:sp macro="" textlink="">
      <xdr:nvSpPr>
        <xdr:cNvPr id="761" name="フローチャート : 判断 760"/>
        <xdr:cNvSpPr/>
      </xdr:nvSpPr>
      <xdr:spPr>
        <a:xfrm>
          <a:off x="19494500" y="65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108272</xdr:rowOff>
    </xdr:from>
    <xdr:ext cx="378565" cy="259045"/>
    <xdr:sp macro="" textlink="">
      <xdr:nvSpPr>
        <xdr:cNvPr id="762" name="テキスト ボックス 761"/>
        <xdr:cNvSpPr txBox="1"/>
      </xdr:nvSpPr>
      <xdr:spPr>
        <a:xfrm>
          <a:off x="19356017" y="628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139192</xdr:rowOff>
    </xdr:from>
    <xdr:to>
      <xdr:col>27</xdr:col>
      <xdr:colOff>161925</xdr:colOff>
      <xdr:row>38</xdr:row>
      <xdr:rowOff>69342</xdr:rowOff>
    </xdr:to>
    <xdr:sp macro="" textlink="">
      <xdr:nvSpPr>
        <xdr:cNvPr id="763" name="フローチャート : 判断 762"/>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85869</xdr:rowOff>
    </xdr:from>
    <xdr:ext cx="378565" cy="259045"/>
    <xdr:sp macro="" textlink="">
      <xdr:nvSpPr>
        <xdr:cNvPr id="764" name="テキスト ボックス 763"/>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0" name="円/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71"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2" name="円/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3" name="テキスト ボックス 77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4" name="円/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5" name="テキスト ボックス 77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6" name="円/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7" name="テキスト ボックス 77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8" name="円/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9" name="テキスト ボックス 77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・議会費は、平成</a:t>
          </a:r>
          <a:r>
            <a:rPr kumimoji="1" lang="en-US" altLang="ja-JP" sz="1100">
              <a:latin typeface="+mn-ea"/>
              <a:ea typeface="+mn-ea"/>
            </a:rPr>
            <a:t>26</a:t>
          </a:r>
          <a:r>
            <a:rPr kumimoji="1" lang="ja-JP" altLang="en-US" sz="1100">
              <a:latin typeface="+mn-ea"/>
              <a:ea typeface="+mn-ea"/>
            </a:rPr>
            <a:t>年度に実施した議場改修事業の終了に伴い、平成</a:t>
          </a:r>
          <a:r>
            <a:rPr kumimoji="1" lang="en-US" altLang="ja-JP" sz="1100">
              <a:latin typeface="+mn-ea"/>
              <a:ea typeface="+mn-ea"/>
            </a:rPr>
            <a:t>25</a:t>
          </a:r>
          <a:r>
            <a:rPr kumimoji="1" lang="ja-JP" altLang="en-US" sz="1100">
              <a:latin typeface="+mn-ea"/>
              <a:ea typeface="+mn-ea"/>
            </a:rPr>
            <a:t>年度以前同様、類似団体平均と同水準となった。</a:t>
          </a:r>
          <a:endParaRPr kumimoji="1" lang="en-US" altLang="ja-JP" sz="1100">
            <a:latin typeface="+mn-ea"/>
            <a:ea typeface="+mn-ea"/>
          </a:endParaRPr>
        </a:p>
        <a:p>
          <a:r>
            <a:rPr kumimoji="1" lang="ja-JP" altLang="en-US" sz="1100">
              <a:latin typeface="+mn-ea"/>
              <a:ea typeface="+mn-ea"/>
            </a:rPr>
            <a:t>・総務費は、住民一人当たり</a:t>
          </a:r>
          <a:r>
            <a:rPr kumimoji="1" lang="en-US" altLang="ja-JP" sz="1100">
              <a:latin typeface="+mn-ea"/>
              <a:ea typeface="+mn-ea"/>
            </a:rPr>
            <a:t>97,719</a:t>
          </a:r>
          <a:r>
            <a:rPr kumimoji="1" lang="ja-JP" altLang="en-US" sz="1100">
              <a:latin typeface="+mn-ea"/>
              <a:ea typeface="+mn-ea"/>
            </a:rPr>
            <a:t>円となっており、類似団体内で最も高くなっている。要因は、</a:t>
          </a:r>
          <a:r>
            <a:rPr kumimoji="1" lang="ja-JP" altLang="ja-JP" sz="1100">
              <a:solidFill>
                <a:schemeClr val="dk1"/>
              </a:solidFill>
              <a:effectLst/>
              <a:latin typeface="+mn-ea"/>
              <a:ea typeface="+mn-ea"/>
              <a:cs typeface="+mn-cs"/>
            </a:rPr>
            <a:t>ふるさと納税推進事業とふるさと応援基金への積立</a:t>
          </a:r>
          <a:r>
            <a:rPr kumimoji="1" lang="ja-JP" altLang="en-US" sz="1100">
              <a:solidFill>
                <a:schemeClr val="dk1"/>
              </a:solidFill>
              <a:effectLst/>
              <a:latin typeface="+mn-ea"/>
              <a:ea typeface="+mn-ea"/>
              <a:cs typeface="+mn-cs"/>
            </a:rPr>
            <a:t>によるものであり、この</a:t>
          </a:r>
          <a:r>
            <a:rPr kumimoji="1" lang="ja-JP" altLang="en-US" sz="1100">
              <a:latin typeface="+mn-ea"/>
              <a:ea typeface="+mn-ea"/>
            </a:rPr>
            <a:t>２事業で総務費の</a:t>
          </a:r>
          <a:r>
            <a:rPr kumimoji="1" lang="en-US" altLang="ja-JP" sz="1100">
              <a:latin typeface="+mn-ea"/>
              <a:ea typeface="+mn-ea"/>
            </a:rPr>
            <a:t>43.7</a:t>
          </a:r>
          <a:r>
            <a:rPr kumimoji="1" lang="ja-JP" altLang="en-US" sz="1100">
              <a:latin typeface="+mn-ea"/>
              <a:ea typeface="+mn-ea"/>
            </a:rPr>
            <a:t>％を占めている。</a:t>
          </a:r>
          <a:endParaRPr kumimoji="1" lang="en-US" altLang="ja-JP" sz="1100">
            <a:latin typeface="+mn-ea"/>
            <a:ea typeface="+mn-ea"/>
          </a:endParaRPr>
        </a:p>
        <a:p>
          <a:r>
            <a:rPr kumimoji="1" lang="ja-JP" altLang="en-US" sz="1100">
              <a:latin typeface="+mn-ea"/>
              <a:ea typeface="+mn-ea"/>
            </a:rPr>
            <a:t>・衛生費の住民一人当たりのコストは、前年度から</a:t>
          </a:r>
          <a:r>
            <a:rPr kumimoji="1" lang="en-US" altLang="ja-JP" sz="1100">
              <a:latin typeface="+mn-ea"/>
              <a:ea typeface="+mn-ea"/>
            </a:rPr>
            <a:t>30,493</a:t>
          </a:r>
          <a:r>
            <a:rPr kumimoji="1" lang="ja-JP" altLang="en-US" sz="1100">
              <a:latin typeface="+mn-ea"/>
              <a:ea typeface="+mn-ea"/>
            </a:rPr>
            <a:t>円減の</a:t>
          </a:r>
          <a:r>
            <a:rPr kumimoji="1" lang="en-US" altLang="ja-JP" sz="1100">
              <a:latin typeface="+mn-ea"/>
              <a:ea typeface="+mn-ea"/>
            </a:rPr>
            <a:t>28,092</a:t>
          </a:r>
          <a:r>
            <a:rPr kumimoji="1" lang="ja-JP" altLang="en-US" sz="1100">
              <a:latin typeface="+mn-ea"/>
              <a:ea typeface="+mn-ea"/>
            </a:rPr>
            <a:t>円となり類似団体と同水準となった。これは、クリーンセンター建設事業及び健康医療ゾーン整備事業の終了によるものである。</a:t>
          </a:r>
          <a:endParaRPr kumimoji="1" lang="en-US" altLang="ja-JP" sz="1100">
            <a:latin typeface="+mn-ea"/>
            <a:ea typeface="+mn-ea"/>
          </a:endParaRPr>
        </a:p>
        <a:p>
          <a:r>
            <a:rPr kumimoji="1" lang="ja-JP" altLang="en-US" sz="1100">
              <a:latin typeface="+mn-ea"/>
              <a:ea typeface="+mn-ea"/>
            </a:rPr>
            <a:t>・農林水産業費は、ここ数年同水準で推移しているが、いずれも類似団体平均を上回っている。当市の産業構造は、第</a:t>
          </a:r>
          <a:r>
            <a:rPr kumimoji="1" lang="en-US" altLang="ja-JP" sz="1100">
              <a:latin typeface="+mn-ea"/>
              <a:ea typeface="+mn-ea"/>
            </a:rPr>
            <a:t>1</a:t>
          </a:r>
          <a:r>
            <a:rPr kumimoji="1" lang="ja-JP" altLang="en-US" sz="1100">
              <a:latin typeface="+mn-ea"/>
              <a:ea typeface="+mn-ea"/>
            </a:rPr>
            <a:t>次産業が</a:t>
          </a:r>
          <a:r>
            <a:rPr kumimoji="1" lang="en-US" altLang="ja-JP" sz="1100">
              <a:latin typeface="+mn-ea"/>
              <a:ea typeface="+mn-ea"/>
            </a:rPr>
            <a:t>10</a:t>
          </a:r>
          <a:r>
            <a:rPr kumimoji="1" lang="ja-JP" altLang="en-US" sz="1100">
              <a:latin typeface="+mn-ea"/>
              <a:ea typeface="+mn-ea"/>
            </a:rPr>
            <a:t>％を超えており今後も同水準で推移することが見込まれる。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財政調整基金の残高及び実質収支額については、毎年度、ほぼ同水準で推移している。</a:t>
          </a:r>
          <a:endParaRPr lang="ja-JP" altLang="ja-JP" sz="1400">
            <a:effectLst/>
          </a:endParaRPr>
        </a:p>
        <a:p>
          <a:r>
            <a:rPr kumimoji="1" lang="ja-JP" altLang="ja-JP" sz="1100">
              <a:solidFill>
                <a:schemeClr val="dk1"/>
              </a:solidFill>
              <a:effectLst/>
              <a:latin typeface="+mn-lt"/>
              <a:ea typeface="+mn-ea"/>
              <a:cs typeface="+mn-cs"/>
            </a:rPr>
            <a:t>　実質単年度収支については、</a:t>
          </a:r>
          <a:r>
            <a:rPr kumimoji="1" lang="ja-JP" altLang="en-US" sz="1100">
              <a:solidFill>
                <a:schemeClr val="dk1"/>
              </a:solidFill>
              <a:effectLst/>
              <a:latin typeface="+mn-lt"/>
              <a:ea typeface="+mn-ea"/>
              <a:cs typeface="+mn-cs"/>
            </a:rPr>
            <a:t>公債費の繰上償還を行わなかった平成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年度に比べ、</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繰上償還を</a:t>
          </a:r>
          <a:r>
            <a:rPr kumimoji="1" lang="ja-JP" altLang="en-US" sz="1100">
              <a:solidFill>
                <a:schemeClr val="dk1"/>
              </a:solidFill>
              <a:effectLst/>
              <a:latin typeface="+mn-lt"/>
              <a:ea typeface="+mn-ea"/>
              <a:cs typeface="+mn-cs"/>
            </a:rPr>
            <a:t>行ったため</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2.05</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一般会計及び全ての特別会計において赤字は発生していない。</a:t>
          </a:r>
          <a:endParaRPr lang="ja-JP" altLang="ja-JP" sz="1400">
            <a:effectLst/>
          </a:endParaRPr>
        </a:p>
        <a:p>
          <a:r>
            <a:rPr kumimoji="1" lang="ja-JP" altLang="ja-JP" sz="1100">
              <a:solidFill>
                <a:schemeClr val="dk1"/>
              </a:solidFill>
              <a:effectLst/>
              <a:latin typeface="+mn-lt"/>
              <a:ea typeface="+mn-ea"/>
              <a:cs typeface="+mn-cs"/>
            </a:rPr>
            <a:t>　標準財政規模比については、水道事業会計を除く会計が例年同水準であるのに対し、水道事業会計は年々増加傾向にある。</a:t>
          </a:r>
          <a:endParaRPr lang="ja-JP" altLang="ja-JP" sz="1400">
            <a:effectLst/>
          </a:endParaRPr>
        </a:p>
        <a:p>
          <a:r>
            <a:rPr kumimoji="1" lang="ja-JP" altLang="ja-JP" sz="1100">
              <a:solidFill>
                <a:schemeClr val="dk1"/>
              </a:solidFill>
              <a:effectLst/>
              <a:latin typeface="+mn-lt"/>
              <a:ea typeface="+mn-ea"/>
              <a:cs typeface="+mn-cs"/>
            </a:rPr>
            <a:t>　この要因としては、水道会計余剰額の増加が挙げられる。平成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、前年度に比べ、流動負債が対前年度比</a:t>
          </a:r>
          <a:r>
            <a:rPr kumimoji="1" lang="en-US" altLang="ja-JP" sz="1100">
              <a:solidFill>
                <a:schemeClr val="dk1"/>
              </a:solidFill>
              <a:effectLst/>
              <a:latin typeface="+mn-lt"/>
              <a:ea typeface="+mn-ea"/>
              <a:cs typeface="+mn-cs"/>
            </a:rPr>
            <a:t>28,598</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（控除企業債、引当金を除く）したのに対し、流動資産が</a:t>
          </a:r>
          <a:r>
            <a:rPr kumimoji="1" lang="en-US" altLang="ja-JP" sz="1100">
              <a:solidFill>
                <a:schemeClr val="dk1"/>
              </a:solidFill>
              <a:effectLst/>
              <a:latin typeface="+mn-lt"/>
              <a:ea typeface="+mn-ea"/>
              <a:cs typeface="+mn-cs"/>
            </a:rPr>
            <a:t>175,193</a:t>
          </a:r>
          <a:r>
            <a:rPr kumimoji="1" lang="ja-JP" altLang="ja-JP" sz="1100">
              <a:solidFill>
                <a:schemeClr val="dk1"/>
              </a:solidFill>
              <a:effectLst/>
              <a:latin typeface="+mn-lt"/>
              <a:ea typeface="+mn-ea"/>
              <a:cs typeface="+mn-cs"/>
            </a:rPr>
            <a:t>千円増加（貸倒引当金を除く）しており、余剰額が増加している。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52025_&#37117;&#22478;&#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33.4</v>
          </cell>
          <cell r="L73">
            <v>10.8</v>
          </cell>
        </row>
        <row r="75">
          <cell r="K75">
            <v>9.1</v>
          </cell>
          <cell r="L75">
            <v>7.9</v>
          </cell>
          <cell r="M75">
            <v>6.6</v>
          </cell>
          <cell r="N75">
            <v>6.4</v>
          </cell>
          <cell r="O75">
            <v>5.5</v>
          </cell>
        </row>
        <row r="77">
          <cell r="G77" t="str">
            <v>類似団体内平均値</v>
          </cell>
          <cell r="K77">
            <v>53.1</v>
          </cell>
          <cell r="L77">
            <v>42</v>
          </cell>
          <cell r="M77">
            <v>32.6</v>
          </cell>
          <cell r="N77">
            <v>30.5</v>
          </cell>
          <cell r="O77">
            <v>21.2</v>
          </cell>
        </row>
        <row r="79">
          <cell r="K79">
            <v>7.6</v>
          </cell>
          <cell r="L79">
            <v>6.8</v>
          </cell>
          <cell r="M79">
            <v>5.9</v>
          </cell>
          <cell r="N79">
            <v>5.2</v>
          </cell>
          <cell r="O79">
            <v>4.0999999999999996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82556768</v>
      </c>
      <c r="BO4" s="379"/>
      <c r="BP4" s="379"/>
      <c r="BQ4" s="379"/>
      <c r="BR4" s="379"/>
      <c r="BS4" s="379"/>
      <c r="BT4" s="379"/>
      <c r="BU4" s="380"/>
      <c r="BV4" s="378">
        <v>80765492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v>
      </c>
      <c r="CU4" s="556"/>
      <c r="CV4" s="556"/>
      <c r="CW4" s="556"/>
      <c r="CX4" s="556"/>
      <c r="CY4" s="556"/>
      <c r="CZ4" s="556"/>
      <c r="DA4" s="557"/>
      <c r="DB4" s="555">
        <v>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80842982</v>
      </c>
      <c r="BO5" s="384"/>
      <c r="BP5" s="384"/>
      <c r="BQ5" s="384"/>
      <c r="BR5" s="384"/>
      <c r="BS5" s="384"/>
      <c r="BT5" s="384"/>
      <c r="BU5" s="385"/>
      <c r="BV5" s="383">
        <v>79096734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86.5</v>
      </c>
      <c r="CU5" s="354"/>
      <c r="CV5" s="354"/>
      <c r="CW5" s="354"/>
      <c r="CX5" s="354"/>
      <c r="CY5" s="354"/>
      <c r="CZ5" s="354"/>
      <c r="DA5" s="355"/>
      <c r="DB5" s="353">
        <v>88.5</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1713786</v>
      </c>
      <c r="BO6" s="384"/>
      <c r="BP6" s="384"/>
      <c r="BQ6" s="384"/>
      <c r="BR6" s="384"/>
      <c r="BS6" s="384"/>
      <c r="BT6" s="384"/>
      <c r="BU6" s="385"/>
      <c r="BV6" s="383">
        <v>1668758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92.2</v>
      </c>
      <c r="CU6" s="530"/>
      <c r="CV6" s="530"/>
      <c r="CW6" s="530"/>
      <c r="CX6" s="530"/>
      <c r="CY6" s="530"/>
      <c r="CZ6" s="530"/>
      <c r="DA6" s="531"/>
      <c r="DB6" s="529">
        <v>94.9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421645</v>
      </c>
      <c r="BO7" s="384"/>
      <c r="BP7" s="384"/>
      <c r="BQ7" s="384"/>
      <c r="BR7" s="384"/>
      <c r="BS7" s="384"/>
      <c r="BT7" s="384"/>
      <c r="BU7" s="385"/>
      <c r="BV7" s="383">
        <v>405499</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42595007</v>
      </c>
      <c r="CU7" s="384"/>
      <c r="CV7" s="384"/>
      <c r="CW7" s="384"/>
      <c r="CX7" s="384"/>
      <c r="CY7" s="384"/>
      <c r="CZ7" s="384"/>
      <c r="DA7" s="385"/>
      <c r="DB7" s="383">
        <v>42029668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78</v>
      </c>
      <c r="AV8" s="441"/>
      <c r="AW8" s="441"/>
      <c r="AX8" s="441"/>
      <c r="AY8" s="363" t="s">
        <v>92</v>
      </c>
      <c r="AZ8" s="364"/>
      <c r="BA8" s="364"/>
      <c r="BB8" s="364"/>
      <c r="BC8" s="364"/>
      <c r="BD8" s="364"/>
      <c r="BE8" s="364"/>
      <c r="BF8" s="364"/>
      <c r="BG8" s="364"/>
      <c r="BH8" s="364"/>
      <c r="BI8" s="364"/>
      <c r="BJ8" s="364"/>
      <c r="BK8" s="364"/>
      <c r="BL8" s="364"/>
      <c r="BM8" s="365"/>
      <c r="BN8" s="383">
        <v>1292141</v>
      </c>
      <c r="BO8" s="384"/>
      <c r="BP8" s="384"/>
      <c r="BQ8" s="384"/>
      <c r="BR8" s="384"/>
      <c r="BS8" s="384"/>
      <c r="BT8" s="384"/>
      <c r="BU8" s="385"/>
      <c r="BV8" s="383">
        <v>1263259</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0.5</v>
      </c>
      <c r="CU8" s="493"/>
      <c r="CV8" s="493"/>
      <c r="CW8" s="493"/>
      <c r="CX8" s="493"/>
      <c r="CY8" s="493"/>
      <c r="CZ8" s="493"/>
      <c r="DA8" s="494"/>
      <c r="DB8" s="492">
        <v>0.5</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165029</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78</v>
      </c>
      <c r="AV9" s="441"/>
      <c r="AW9" s="441"/>
      <c r="AX9" s="441"/>
      <c r="AY9" s="363" t="s">
        <v>98</v>
      </c>
      <c r="AZ9" s="364"/>
      <c r="BA9" s="364"/>
      <c r="BB9" s="364"/>
      <c r="BC9" s="364"/>
      <c r="BD9" s="364"/>
      <c r="BE9" s="364"/>
      <c r="BF9" s="364"/>
      <c r="BG9" s="364"/>
      <c r="BH9" s="364"/>
      <c r="BI9" s="364"/>
      <c r="BJ9" s="364"/>
      <c r="BK9" s="364"/>
      <c r="BL9" s="364"/>
      <c r="BM9" s="365"/>
      <c r="BN9" s="383">
        <v>28882</v>
      </c>
      <c r="BO9" s="384"/>
      <c r="BP9" s="384"/>
      <c r="BQ9" s="384"/>
      <c r="BR9" s="384"/>
      <c r="BS9" s="384"/>
      <c r="BT9" s="384"/>
      <c r="BU9" s="385"/>
      <c r="BV9" s="383">
        <v>13909</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17.3</v>
      </c>
      <c r="CU9" s="354"/>
      <c r="CV9" s="354"/>
      <c r="CW9" s="354"/>
      <c r="CX9" s="354"/>
      <c r="CY9" s="354"/>
      <c r="CZ9" s="354"/>
      <c r="DA9" s="355"/>
      <c r="DB9" s="353">
        <v>16.7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100</v>
      </c>
      <c r="M10" s="357"/>
      <c r="N10" s="357"/>
      <c r="O10" s="357"/>
      <c r="P10" s="357"/>
      <c r="Q10" s="358"/>
      <c r="R10" s="359">
        <v>169602</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102</v>
      </c>
      <c r="AV10" s="441"/>
      <c r="AW10" s="441"/>
      <c r="AX10" s="441"/>
      <c r="AY10" s="363" t="s">
        <v>103</v>
      </c>
      <c r="AZ10" s="364"/>
      <c r="BA10" s="364"/>
      <c r="BB10" s="364"/>
      <c r="BC10" s="364"/>
      <c r="BD10" s="364"/>
      <c r="BE10" s="364"/>
      <c r="BF10" s="364"/>
      <c r="BG10" s="364"/>
      <c r="BH10" s="364"/>
      <c r="BI10" s="364"/>
      <c r="BJ10" s="364"/>
      <c r="BK10" s="364"/>
      <c r="BL10" s="364"/>
      <c r="BM10" s="365"/>
      <c r="BN10" s="383">
        <v>634077</v>
      </c>
      <c r="BO10" s="384"/>
      <c r="BP10" s="384"/>
      <c r="BQ10" s="384"/>
      <c r="BR10" s="384"/>
      <c r="BS10" s="384"/>
      <c r="BT10" s="384"/>
      <c r="BU10" s="385"/>
      <c r="BV10" s="383">
        <v>627507</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102</v>
      </c>
      <c r="AV11" s="441"/>
      <c r="AW11" s="441"/>
      <c r="AX11" s="441"/>
      <c r="AY11" s="363" t="s">
        <v>108</v>
      </c>
      <c r="AZ11" s="364"/>
      <c r="BA11" s="364"/>
      <c r="BB11" s="364"/>
      <c r="BC11" s="364"/>
      <c r="BD11" s="364"/>
      <c r="BE11" s="364"/>
      <c r="BF11" s="364"/>
      <c r="BG11" s="364"/>
      <c r="BH11" s="364"/>
      <c r="BI11" s="364"/>
      <c r="BJ11" s="364"/>
      <c r="BK11" s="364"/>
      <c r="BL11" s="364"/>
      <c r="BM11" s="365"/>
      <c r="BN11" s="383">
        <v>855130</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c r="A12" s="138"/>
      <c r="B12" s="495" t="s">
        <v>111</v>
      </c>
      <c r="C12" s="496"/>
      <c r="D12" s="496"/>
      <c r="E12" s="496"/>
      <c r="F12" s="496"/>
      <c r="G12" s="496"/>
      <c r="H12" s="496"/>
      <c r="I12" s="496"/>
      <c r="J12" s="496"/>
      <c r="K12" s="497"/>
      <c r="L12" s="504" t="s">
        <v>112</v>
      </c>
      <c r="M12" s="505"/>
      <c r="N12" s="505"/>
      <c r="O12" s="505"/>
      <c r="P12" s="505"/>
      <c r="Q12" s="506"/>
      <c r="R12" s="507">
        <v>168448</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v>634077</v>
      </c>
      <c r="BO12" s="384"/>
      <c r="BP12" s="384"/>
      <c r="BQ12" s="384"/>
      <c r="BR12" s="384"/>
      <c r="BS12" s="384"/>
      <c r="BT12" s="384"/>
      <c r="BU12" s="385"/>
      <c r="BV12" s="383">
        <v>627507</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120</v>
      </c>
      <c r="N13" s="482"/>
      <c r="O13" s="482"/>
      <c r="P13" s="482"/>
      <c r="Q13" s="483"/>
      <c r="R13" s="484">
        <v>167554</v>
      </c>
      <c r="S13" s="485"/>
      <c r="T13" s="485"/>
      <c r="U13" s="485"/>
      <c r="V13" s="486"/>
      <c r="W13" s="472" t="s">
        <v>121</v>
      </c>
      <c r="X13" s="396"/>
      <c r="Y13" s="396"/>
      <c r="Z13" s="396"/>
      <c r="AA13" s="396"/>
      <c r="AB13" s="397"/>
      <c r="AC13" s="359">
        <v>8016</v>
      </c>
      <c r="AD13" s="360"/>
      <c r="AE13" s="360"/>
      <c r="AF13" s="360"/>
      <c r="AG13" s="361"/>
      <c r="AH13" s="359">
        <v>9715</v>
      </c>
      <c r="AI13" s="360"/>
      <c r="AJ13" s="360"/>
      <c r="AK13" s="360"/>
      <c r="AL13" s="362"/>
      <c r="AM13" s="452" t="s">
        <v>122</v>
      </c>
      <c r="AN13" s="357"/>
      <c r="AO13" s="357"/>
      <c r="AP13" s="357"/>
      <c r="AQ13" s="357"/>
      <c r="AR13" s="357"/>
      <c r="AS13" s="357"/>
      <c r="AT13" s="358"/>
      <c r="AU13" s="440" t="s">
        <v>116</v>
      </c>
      <c r="AV13" s="441"/>
      <c r="AW13" s="441"/>
      <c r="AX13" s="441"/>
      <c r="AY13" s="363" t="s">
        <v>123</v>
      </c>
      <c r="AZ13" s="364"/>
      <c r="BA13" s="364"/>
      <c r="BB13" s="364"/>
      <c r="BC13" s="364"/>
      <c r="BD13" s="364"/>
      <c r="BE13" s="364"/>
      <c r="BF13" s="364"/>
      <c r="BG13" s="364"/>
      <c r="BH13" s="364"/>
      <c r="BI13" s="364"/>
      <c r="BJ13" s="364"/>
      <c r="BK13" s="364"/>
      <c r="BL13" s="364"/>
      <c r="BM13" s="365"/>
      <c r="BN13" s="383">
        <v>884012</v>
      </c>
      <c r="BO13" s="384"/>
      <c r="BP13" s="384"/>
      <c r="BQ13" s="384"/>
      <c r="BR13" s="384"/>
      <c r="BS13" s="384"/>
      <c r="BT13" s="384"/>
      <c r="BU13" s="385"/>
      <c r="BV13" s="383">
        <v>13909</v>
      </c>
      <c r="BW13" s="384"/>
      <c r="BX13" s="384"/>
      <c r="BY13" s="384"/>
      <c r="BZ13" s="384"/>
      <c r="CA13" s="384"/>
      <c r="CB13" s="384"/>
      <c r="CC13" s="385"/>
      <c r="CD13" s="392" t="s">
        <v>124</v>
      </c>
      <c r="CE13" s="393"/>
      <c r="CF13" s="393"/>
      <c r="CG13" s="393"/>
      <c r="CH13" s="393"/>
      <c r="CI13" s="393"/>
      <c r="CJ13" s="393"/>
      <c r="CK13" s="393"/>
      <c r="CL13" s="393"/>
      <c r="CM13" s="393"/>
      <c r="CN13" s="393"/>
      <c r="CO13" s="393"/>
      <c r="CP13" s="393"/>
      <c r="CQ13" s="393"/>
      <c r="CR13" s="393"/>
      <c r="CS13" s="394"/>
      <c r="CT13" s="353">
        <v>5.5</v>
      </c>
      <c r="CU13" s="354"/>
      <c r="CV13" s="354"/>
      <c r="CW13" s="354"/>
      <c r="CX13" s="354"/>
      <c r="CY13" s="354"/>
      <c r="CZ13" s="354"/>
      <c r="DA13" s="355"/>
      <c r="DB13" s="353">
        <v>6.4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125</v>
      </c>
      <c r="M14" s="513"/>
      <c r="N14" s="513"/>
      <c r="O14" s="513"/>
      <c r="P14" s="513"/>
      <c r="Q14" s="514"/>
      <c r="R14" s="484">
        <v>169461</v>
      </c>
      <c r="S14" s="485"/>
      <c r="T14" s="485"/>
      <c r="U14" s="485"/>
      <c r="V14" s="486"/>
      <c r="W14" s="487"/>
      <c r="X14" s="399"/>
      <c r="Y14" s="399"/>
      <c r="Z14" s="399"/>
      <c r="AA14" s="399"/>
      <c r="AB14" s="400"/>
      <c r="AC14" s="477">
        <v>10.4</v>
      </c>
      <c r="AD14" s="478"/>
      <c r="AE14" s="478"/>
      <c r="AF14" s="478"/>
      <c r="AG14" s="479"/>
      <c r="AH14" s="477">
        <v>12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126</v>
      </c>
      <c r="CE14" s="390"/>
      <c r="CF14" s="390"/>
      <c r="CG14" s="390"/>
      <c r="CH14" s="390"/>
      <c r="CI14" s="390"/>
      <c r="CJ14" s="390"/>
      <c r="CK14" s="390"/>
      <c r="CL14" s="390"/>
      <c r="CM14" s="390"/>
      <c r="CN14" s="390"/>
      <c r="CO14" s="390"/>
      <c r="CP14" s="390"/>
      <c r="CQ14" s="390"/>
      <c r="CR14" s="390"/>
      <c r="CS14" s="391"/>
      <c r="CT14" s="488" t="s">
        <v>119</v>
      </c>
      <c r="CU14" s="456"/>
      <c r="CV14" s="456"/>
      <c r="CW14" s="456"/>
      <c r="CX14" s="456"/>
      <c r="CY14" s="456"/>
      <c r="CZ14" s="456"/>
      <c r="DA14" s="457"/>
      <c r="DB14" s="488" t="s">
        <v>119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120</v>
      </c>
      <c r="N15" s="482"/>
      <c r="O15" s="482"/>
      <c r="P15" s="482"/>
      <c r="Q15" s="483"/>
      <c r="R15" s="484">
        <v>168607</v>
      </c>
      <c r="S15" s="485"/>
      <c r="T15" s="485"/>
      <c r="U15" s="485"/>
      <c r="V15" s="486"/>
      <c r="W15" s="472" t="s">
        <v>127</v>
      </c>
      <c r="X15" s="396"/>
      <c r="Y15" s="396"/>
      <c r="Z15" s="396"/>
      <c r="AA15" s="396"/>
      <c r="AB15" s="397"/>
      <c r="AC15" s="359">
        <v>19137</v>
      </c>
      <c r="AD15" s="360"/>
      <c r="AE15" s="360"/>
      <c r="AF15" s="360"/>
      <c r="AG15" s="361"/>
      <c r="AH15" s="359">
        <v>21474</v>
      </c>
      <c r="AI15" s="360"/>
      <c r="AJ15" s="360"/>
      <c r="AK15" s="360"/>
      <c r="AL15" s="362"/>
      <c r="AM15" s="452"/>
      <c r="AN15" s="357"/>
      <c r="AO15" s="357"/>
      <c r="AP15" s="357"/>
      <c r="AQ15" s="357"/>
      <c r="AR15" s="357"/>
      <c r="AS15" s="357"/>
      <c r="AT15" s="358"/>
      <c r="AU15" s="440"/>
      <c r="AV15" s="441"/>
      <c r="AW15" s="441"/>
      <c r="AX15" s="441"/>
      <c r="AY15" s="375" t="s">
        <v>128</v>
      </c>
      <c r="AZ15" s="376"/>
      <c r="BA15" s="376"/>
      <c r="BB15" s="376"/>
      <c r="BC15" s="376"/>
      <c r="BD15" s="376"/>
      <c r="BE15" s="376"/>
      <c r="BF15" s="376"/>
      <c r="BG15" s="376"/>
      <c r="BH15" s="376"/>
      <c r="BI15" s="376"/>
      <c r="BJ15" s="376"/>
      <c r="BK15" s="376"/>
      <c r="BL15" s="376"/>
      <c r="BM15" s="377"/>
      <c r="BN15" s="378">
        <v>16893809</v>
      </c>
      <c r="BO15" s="379"/>
      <c r="BP15" s="379"/>
      <c r="BQ15" s="379"/>
      <c r="BR15" s="379"/>
      <c r="BS15" s="379"/>
      <c r="BT15" s="379"/>
      <c r="BU15" s="380"/>
      <c r="BV15" s="378">
        <v>16123540</v>
      </c>
      <c r="BW15" s="379"/>
      <c r="BX15" s="379"/>
      <c r="BY15" s="379"/>
      <c r="BZ15" s="379"/>
      <c r="CA15" s="379"/>
      <c r="CB15" s="379"/>
      <c r="CC15" s="380"/>
      <c r="CD15" s="489" t="s">
        <v>129</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130</v>
      </c>
      <c r="M16" s="475"/>
      <c r="N16" s="475"/>
      <c r="O16" s="475"/>
      <c r="P16" s="475"/>
      <c r="Q16" s="476"/>
      <c r="R16" s="469" t="s">
        <v>131</v>
      </c>
      <c r="S16" s="470"/>
      <c r="T16" s="470"/>
      <c r="U16" s="470"/>
      <c r="V16" s="471"/>
      <c r="W16" s="487"/>
      <c r="X16" s="399"/>
      <c r="Y16" s="399"/>
      <c r="Z16" s="399"/>
      <c r="AA16" s="399"/>
      <c r="AB16" s="400"/>
      <c r="AC16" s="477">
        <v>24.9</v>
      </c>
      <c r="AD16" s="478"/>
      <c r="AE16" s="478"/>
      <c r="AF16" s="478"/>
      <c r="AG16" s="479"/>
      <c r="AH16" s="477">
        <v>26.4</v>
      </c>
      <c r="AI16" s="478"/>
      <c r="AJ16" s="478"/>
      <c r="AK16" s="478"/>
      <c r="AL16" s="480"/>
      <c r="AM16" s="452"/>
      <c r="AN16" s="357"/>
      <c r="AO16" s="357"/>
      <c r="AP16" s="357"/>
      <c r="AQ16" s="357"/>
      <c r="AR16" s="357"/>
      <c r="AS16" s="357"/>
      <c r="AT16" s="358"/>
      <c r="AU16" s="440"/>
      <c r="AV16" s="441"/>
      <c r="AW16" s="441"/>
      <c r="AX16" s="441"/>
      <c r="AY16" s="363" t="s">
        <v>132</v>
      </c>
      <c r="AZ16" s="364"/>
      <c r="BA16" s="364"/>
      <c r="BB16" s="364"/>
      <c r="BC16" s="364"/>
      <c r="BD16" s="364"/>
      <c r="BE16" s="364"/>
      <c r="BF16" s="364"/>
      <c r="BG16" s="364"/>
      <c r="BH16" s="364"/>
      <c r="BI16" s="364"/>
      <c r="BJ16" s="364"/>
      <c r="BK16" s="364"/>
      <c r="BL16" s="364"/>
      <c r="BM16" s="365"/>
      <c r="BN16" s="383">
        <v>33002056</v>
      </c>
      <c r="BO16" s="384"/>
      <c r="BP16" s="384"/>
      <c r="BQ16" s="384"/>
      <c r="BR16" s="384"/>
      <c r="BS16" s="384"/>
      <c r="BT16" s="384"/>
      <c r="BU16" s="385"/>
      <c r="BV16" s="383">
        <v>31729595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133</v>
      </c>
      <c r="N17" s="467"/>
      <c r="O17" s="467"/>
      <c r="P17" s="467"/>
      <c r="Q17" s="468"/>
      <c r="R17" s="469" t="s">
        <v>131</v>
      </c>
      <c r="S17" s="470"/>
      <c r="T17" s="470"/>
      <c r="U17" s="470"/>
      <c r="V17" s="471"/>
      <c r="W17" s="472" t="s">
        <v>134</v>
      </c>
      <c r="X17" s="396"/>
      <c r="Y17" s="396"/>
      <c r="Z17" s="396"/>
      <c r="AA17" s="396"/>
      <c r="AB17" s="397"/>
      <c r="AC17" s="359">
        <v>49575</v>
      </c>
      <c r="AD17" s="360"/>
      <c r="AE17" s="360"/>
      <c r="AF17" s="360"/>
      <c r="AG17" s="361"/>
      <c r="AH17" s="359">
        <v>49519</v>
      </c>
      <c r="AI17" s="360"/>
      <c r="AJ17" s="360"/>
      <c r="AK17" s="360"/>
      <c r="AL17" s="362"/>
      <c r="AM17" s="452"/>
      <c r="AN17" s="357"/>
      <c r="AO17" s="357"/>
      <c r="AP17" s="357"/>
      <c r="AQ17" s="357"/>
      <c r="AR17" s="357"/>
      <c r="AS17" s="357"/>
      <c r="AT17" s="358"/>
      <c r="AU17" s="440"/>
      <c r="AV17" s="441"/>
      <c r="AW17" s="441"/>
      <c r="AX17" s="441"/>
      <c r="AY17" s="363" t="s">
        <v>135</v>
      </c>
      <c r="AZ17" s="364"/>
      <c r="BA17" s="364"/>
      <c r="BB17" s="364"/>
      <c r="BC17" s="364"/>
      <c r="BD17" s="364"/>
      <c r="BE17" s="364"/>
      <c r="BF17" s="364"/>
      <c r="BG17" s="364"/>
      <c r="BH17" s="364"/>
      <c r="BI17" s="364"/>
      <c r="BJ17" s="364"/>
      <c r="BK17" s="364"/>
      <c r="BL17" s="364"/>
      <c r="BM17" s="365"/>
      <c r="BN17" s="383">
        <v>21363980</v>
      </c>
      <c r="BO17" s="384"/>
      <c r="BP17" s="384"/>
      <c r="BQ17" s="384"/>
      <c r="BR17" s="384"/>
      <c r="BS17" s="384"/>
      <c r="BT17" s="384"/>
      <c r="BU17" s="385"/>
      <c r="BV17" s="383">
        <v>20620843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136</v>
      </c>
      <c r="C18" s="446"/>
      <c r="D18" s="446"/>
      <c r="E18" s="447"/>
      <c r="F18" s="447"/>
      <c r="G18" s="447"/>
      <c r="H18" s="447"/>
      <c r="I18" s="447"/>
      <c r="J18" s="447"/>
      <c r="K18" s="447"/>
      <c r="L18" s="448">
        <v>653.36</v>
      </c>
      <c r="M18" s="448"/>
      <c r="N18" s="448"/>
      <c r="O18" s="448"/>
      <c r="P18" s="448"/>
      <c r="Q18" s="448"/>
      <c r="R18" s="449"/>
      <c r="S18" s="449"/>
      <c r="T18" s="449"/>
      <c r="U18" s="449"/>
      <c r="V18" s="450"/>
      <c r="W18" s="464"/>
      <c r="X18" s="465"/>
      <c r="Y18" s="465"/>
      <c r="Z18" s="465"/>
      <c r="AA18" s="465"/>
      <c r="AB18" s="473"/>
      <c r="AC18" s="347">
        <v>64.599999999999994</v>
      </c>
      <c r="AD18" s="348"/>
      <c r="AE18" s="348"/>
      <c r="AF18" s="348"/>
      <c r="AG18" s="451"/>
      <c r="AH18" s="347">
        <v>60.9</v>
      </c>
      <c r="AI18" s="348"/>
      <c r="AJ18" s="348"/>
      <c r="AK18" s="348"/>
      <c r="AL18" s="349"/>
      <c r="AM18" s="452"/>
      <c r="AN18" s="357"/>
      <c r="AO18" s="357"/>
      <c r="AP18" s="357"/>
      <c r="AQ18" s="357"/>
      <c r="AR18" s="357"/>
      <c r="AS18" s="357"/>
      <c r="AT18" s="358"/>
      <c r="AU18" s="440"/>
      <c r="AV18" s="441"/>
      <c r="AW18" s="441"/>
      <c r="AX18" s="441"/>
      <c r="AY18" s="363" t="s">
        <v>137</v>
      </c>
      <c r="AZ18" s="364"/>
      <c r="BA18" s="364"/>
      <c r="BB18" s="364"/>
      <c r="BC18" s="364"/>
      <c r="BD18" s="364"/>
      <c r="BE18" s="364"/>
      <c r="BF18" s="364"/>
      <c r="BG18" s="364"/>
      <c r="BH18" s="364"/>
      <c r="BI18" s="364"/>
      <c r="BJ18" s="364"/>
      <c r="BK18" s="364"/>
      <c r="BL18" s="364"/>
      <c r="BM18" s="365"/>
      <c r="BN18" s="383">
        <v>38053294</v>
      </c>
      <c r="BO18" s="384"/>
      <c r="BP18" s="384"/>
      <c r="BQ18" s="384"/>
      <c r="BR18" s="384"/>
      <c r="BS18" s="384"/>
      <c r="BT18" s="384"/>
      <c r="BU18" s="385"/>
      <c r="BV18" s="383">
        <v>37611238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138</v>
      </c>
      <c r="C19" s="446"/>
      <c r="D19" s="446"/>
      <c r="E19" s="447"/>
      <c r="F19" s="447"/>
      <c r="G19" s="447"/>
      <c r="H19" s="447"/>
      <c r="I19" s="447"/>
      <c r="J19" s="447"/>
      <c r="K19" s="447"/>
      <c r="L19" s="453">
        <v>253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139</v>
      </c>
      <c r="AZ19" s="364"/>
      <c r="BA19" s="364"/>
      <c r="BB19" s="364"/>
      <c r="BC19" s="364"/>
      <c r="BD19" s="364"/>
      <c r="BE19" s="364"/>
      <c r="BF19" s="364"/>
      <c r="BG19" s="364"/>
      <c r="BH19" s="364"/>
      <c r="BI19" s="364"/>
      <c r="BJ19" s="364"/>
      <c r="BK19" s="364"/>
      <c r="BL19" s="364"/>
      <c r="BM19" s="365"/>
      <c r="BN19" s="383">
        <v>51622162</v>
      </c>
      <c r="BO19" s="384"/>
      <c r="BP19" s="384"/>
      <c r="BQ19" s="384"/>
      <c r="BR19" s="384"/>
      <c r="BS19" s="384"/>
      <c r="BT19" s="384"/>
      <c r="BU19" s="385"/>
      <c r="BV19" s="383">
        <v>48046962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140</v>
      </c>
      <c r="C20" s="446"/>
      <c r="D20" s="446"/>
      <c r="E20" s="447"/>
      <c r="F20" s="447"/>
      <c r="G20" s="447"/>
      <c r="H20" s="447"/>
      <c r="I20" s="447"/>
      <c r="J20" s="447"/>
      <c r="K20" s="447"/>
      <c r="L20" s="453">
        <v>69965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141</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142</v>
      </c>
      <c r="C22" s="413"/>
      <c r="D22" s="414"/>
      <c r="E22" s="421" t="s">
        <v>1</v>
      </c>
      <c r="F22" s="396"/>
      <c r="G22" s="396"/>
      <c r="H22" s="396"/>
      <c r="I22" s="396"/>
      <c r="J22" s="396"/>
      <c r="K22" s="397"/>
      <c r="L22" s="421" t="s">
        <v>143</v>
      </c>
      <c r="M22" s="396"/>
      <c r="N22" s="396"/>
      <c r="O22" s="396"/>
      <c r="P22" s="397"/>
      <c r="Q22" s="406" t="s">
        <v>144</v>
      </c>
      <c r="R22" s="407"/>
      <c r="S22" s="407"/>
      <c r="T22" s="407"/>
      <c r="U22" s="407"/>
      <c r="V22" s="422"/>
      <c r="W22" s="424" t="s">
        <v>145</v>
      </c>
      <c r="X22" s="413"/>
      <c r="Y22" s="414"/>
      <c r="Z22" s="421" t="s">
        <v>1</v>
      </c>
      <c r="AA22" s="396"/>
      <c r="AB22" s="396"/>
      <c r="AC22" s="396"/>
      <c r="AD22" s="396"/>
      <c r="AE22" s="396"/>
      <c r="AF22" s="396"/>
      <c r="AG22" s="397"/>
      <c r="AH22" s="395" t="s">
        <v>146</v>
      </c>
      <c r="AI22" s="396"/>
      <c r="AJ22" s="396"/>
      <c r="AK22" s="396"/>
      <c r="AL22" s="397"/>
      <c r="AM22" s="395" t="s">
        <v>147</v>
      </c>
      <c r="AN22" s="401"/>
      <c r="AO22" s="401"/>
      <c r="AP22" s="401"/>
      <c r="AQ22" s="401"/>
      <c r="AR22" s="402"/>
      <c r="AS22" s="406" t="s">
        <v>144</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148</v>
      </c>
      <c r="AZ23" s="376"/>
      <c r="BA23" s="376"/>
      <c r="BB23" s="376"/>
      <c r="BC23" s="376"/>
      <c r="BD23" s="376"/>
      <c r="BE23" s="376"/>
      <c r="BF23" s="376"/>
      <c r="BG23" s="376"/>
      <c r="BH23" s="376"/>
      <c r="BI23" s="376"/>
      <c r="BJ23" s="376"/>
      <c r="BK23" s="376"/>
      <c r="BL23" s="376"/>
      <c r="BM23" s="377"/>
      <c r="BN23" s="383">
        <v>77541987</v>
      </c>
      <c r="BO23" s="384"/>
      <c r="BP23" s="384"/>
      <c r="BQ23" s="384"/>
      <c r="BR23" s="384"/>
      <c r="BS23" s="384"/>
      <c r="BT23" s="384"/>
      <c r="BU23" s="385"/>
      <c r="BV23" s="383">
        <v>79483471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149</v>
      </c>
      <c r="F24" s="357"/>
      <c r="G24" s="357"/>
      <c r="H24" s="357"/>
      <c r="I24" s="357"/>
      <c r="J24" s="357"/>
      <c r="K24" s="358"/>
      <c r="L24" s="359">
        <v>1</v>
      </c>
      <c r="M24" s="360"/>
      <c r="N24" s="360"/>
      <c r="O24" s="360"/>
      <c r="P24" s="361"/>
      <c r="Q24" s="359">
        <v>9400</v>
      </c>
      <c r="R24" s="360"/>
      <c r="S24" s="360"/>
      <c r="T24" s="360"/>
      <c r="U24" s="360"/>
      <c r="V24" s="361"/>
      <c r="W24" s="425"/>
      <c r="X24" s="416"/>
      <c r="Y24" s="417"/>
      <c r="Z24" s="356" t="s">
        <v>150</v>
      </c>
      <c r="AA24" s="357"/>
      <c r="AB24" s="357"/>
      <c r="AC24" s="357"/>
      <c r="AD24" s="357"/>
      <c r="AE24" s="357"/>
      <c r="AF24" s="357"/>
      <c r="AG24" s="358"/>
      <c r="AH24" s="359">
        <v>1229</v>
      </c>
      <c r="AI24" s="360"/>
      <c r="AJ24" s="360"/>
      <c r="AK24" s="360"/>
      <c r="AL24" s="361"/>
      <c r="AM24" s="359">
        <v>4002853</v>
      </c>
      <c r="AN24" s="360"/>
      <c r="AO24" s="360"/>
      <c r="AP24" s="360"/>
      <c r="AQ24" s="360"/>
      <c r="AR24" s="361"/>
      <c r="AS24" s="359">
        <v>3257</v>
      </c>
      <c r="AT24" s="360"/>
      <c r="AU24" s="360"/>
      <c r="AV24" s="360"/>
      <c r="AW24" s="360"/>
      <c r="AX24" s="362"/>
      <c r="AY24" s="350" t="s">
        <v>151</v>
      </c>
      <c r="AZ24" s="351"/>
      <c r="BA24" s="351"/>
      <c r="BB24" s="351"/>
      <c r="BC24" s="351"/>
      <c r="BD24" s="351"/>
      <c r="BE24" s="351"/>
      <c r="BF24" s="351"/>
      <c r="BG24" s="351"/>
      <c r="BH24" s="351"/>
      <c r="BI24" s="351"/>
      <c r="BJ24" s="351"/>
      <c r="BK24" s="351"/>
      <c r="BL24" s="351"/>
      <c r="BM24" s="352"/>
      <c r="BN24" s="383">
        <v>46356559</v>
      </c>
      <c r="BO24" s="384"/>
      <c r="BP24" s="384"/>
      <c r="BQ24" s="384"/>
      <c r="BR24" s="384"/>
      <c r="BS24" s="384"/>
      <c r="BT24" s="384"/>
      <c r="BU24" s="385"/>
      <c r="BV24" s="383">
        <v>47942734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152</v>
      </c>
      <c r="F25" s="357"/>
      <c r="G25" s="357"/>
      <c r="H25" s="357"/>
      <c r="I25" s="357"/>
      <c r="J25" s="357"/>
      <c r="K25" s="358"/>
      <c r="L25" s="359">
        <v>2</v>
      </c>
      <c r="M25" s="360"/>
      <c r="N25" s="360"/>
      <c r="O25" s="360"/>
      <c r="P25" s="361"/>
      <c r="Q25" s="359">
        <v>7150</v>
      </c>
      <c r="R25" s="360"/>
      <c r="S25" s="360"/>
      <c r="T25" s="360"/>
      <c r="U25" s="360"/>
      <c r="V25" s="361"/>
      <c r="W25" s="425"/>
      <c r="X25" s="416"/>
      <c r="Y25" s="417"/>
      <c r="Z25" s="356" t="s">
        <v>153</v>
      </c>
      <c r="AA25" s="357"/>
      <c r="AB25" s="357"/>
      <c r="AC25" s="357"/>
      <c r="AD25" s="357"/>
      <c r="AE25" s="357"/>
      <c r="AF25" s="357"/>
      <c r="AG25" s="358"/>
      <c r="AH25" s="359">
        <v>178</v>
      </c>
      <c r="AI25" s="360"/>
      <c r="AJ25" s="360"/>
      <c r="AK25" s="360"/>
      <c r="AL25" s="361"/>
      <c r="AM25" s="359">
        <v>517090</v>
      </c>
      <c r="AN25" s="360"/>
      <c r="AO25" s="360"/>
      <c r="AP25" s="360"/>
      <c r="AQ25" s="360"/>
      <c r="AR25" s="361"/>
      <c r="AS25" s="359">
        <v>2905</v>
      </c>
      <c r="AT25" s="360"/>
      <c r="AU25" s="360"/>
      <c r="AV25" s="360"/>
      <c r="AW25" s="360"/>
      <c r="AX25" s="362"/>
      <c r="AY25" s="375" t="s">
        <v>154</v>
      </c>
      <c r="AZ25" s="376"/>
      <c r="BA25" s="376"/>
      <c r="BB25" s="376"/>
      <c r="BC25" s="376"/>
      <c r="BD25" s="376"/>
      <c r="BE25" s="376"/>
      <c r="BF25" s="376"/>
      <c r="BG25" s="376"/>
      <c r="BH25" s="376"/>
      <c r="BI25" s="376"/>
      <c r="BJ25" s="376"/>
      <c r="BK25" s="376"/>
      <c r="BL25" s="376"/>
      <c r="BM25" s="377"/>
      <c r="BN25" s="378">
        <v>7641690</v>
      </c>
      <c r="BO25" s="379"/>
      <c r="BP25" s="379"/>
      <c r="BQ25" s="379"/>
      <c r="BR25" s="379"/>
      <c r="BS25" s="379"/>
      <c r="BT25" s="379"/>
      <c r="BU25" s="380"/>
      <c r="BV25" s="378">
        <v>10644068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155</v>
      </c>
      <c r="F26" s="357"/>
      <c r="G26" s="357"/>
      <c r="H26" s="357"/>
      <c r="I26" s="357"/>
      <c r="J26" s="357"/>
      <c r="K26" s="358"/>
      <c r="L26" s="359">
        <v>1</v>
      </c>
      <c r="M26" s="360"/>
      <c r="N26" s="360"/>
      <c r="O26" s="360"/>
      <c r="P26" s="361"/>
      <c r="Q26" s="359">
        <v>6750</v>
      </c>
      <c r="R26" s="360"/>
      <c r="S26" s="360"/>
      <c r="T26" s="360"/>
      <c r="U26" s="360"/>
      <c r="V26" s="361"/>
      <c r="W26" s="425"/>
      <c r="X26" s="416"/>
      <c r="Y26" s="417"/>
      <c r="Z26" s="356" t="s">
        <v>156</v>
      </c>
      <c r="AA26" s="438"/>
      <c r="AB26" s="438"/>
      <c r="AC26" s="438"/>
      <c r="AD26" s="438"/>
      <c r="AE26" s="438"/>
      <c r="AF26" s="438"/>
      <c r="AG26" s="439"/>
      <c r="AH26" s="359">
        <v>65</v>
      </c>
      <c r="AI26" s="360"/>
      <c r="AJ26" s="360"/>
      <c r="AK26" s="360"/>
      <c r="AL26" s="361"/>
      <c r="AM26" s="359">
        <v>217555</v>
      </c>
      <c r="AN26" s="360"/>
      <c r="AO26" s="360"/>
      <c r="AP26" s="360"/>
      <c r="AQ26" s="360"/>
      <c r="AR26" s="361"/>
      <c r="AS26" s="359">
        <v>3347</v>
      </c>
      <c r="AT26" s="360"/>
      <c r="AU26" s="360"/>
      <c r="AV26" s="360"/>
      <c r="AW26" s="360"/>
      <c r="AX26" s="362"/>
      <c r="AY26" s="392" t="s">
        <v>157</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158</v>
      </c>
      <c r="F27" s="357"/>
      <c r="G27" s="357"/>
      <c r="H27" s="357"/>
      <c r="I27" s="357"/>
      <c r="J27" s="357"/>
      <c r="K27" s="358"/>
      <c r="L27" s="359">
        <v>1</v>
      </c>
      <c r="M27" s="360"/>
      <c r="N27" s="360"/>
      <c r="O27" s="360"/>
      <c r="P27" s="361"/>
      <c r="Q27" s="359">
        <v>5000</v>
      </c>
      <c r="R27" s="360"/>
      <c r="S27" s="360"/>
      <c r="T27" s="360"/>
      <c r="U27" s="360"/>
      <c r="V27" s="361"/>
      <c r="W27" s="425"/>
      <c r="X27" s="416"/>
      <c r="Y27" s="417"/>
      <c r="Z27" s="356" t="s">
        <v>159</v>
      </c>
      <c r="AA27" s="357"/>
      <c r="AB27" s="357"/>
      <c r="AC27" s="357"/>
      <c r="AD27" s="357"/>
      <c r="AE27" s="357"/>
      <c r="AF27" s="357"/>
      <c r="AG27" s="358"/>
      <c r="AH27" s="359">
        <v>12</v>
      </c>
      <c r="AI27" s="360"/>
      <c r="AJ27" s="360"/>
      <c r="AK27" s="360"/>
      <c r="AL27" s="361"/>
      <c r="AM27" s="359">
        <v>45780</v>
      </c>
      <c r="AN27" s="360"/>
      <c r="AO27" s="360"/>
      <c r="AP27" s="360"/>
      <c r="AQ27" s="360"/>
      <c r="AR27" s="361"/>
      <c r="AS27" s="359">
        <v>3815</v>
      </c>
      <c r="AT27" s="360"/>
      <c r="AU27" s="360"/>
      <c r="AV27" s="360"/>
      <c r="AW27" s="360"/>
      <c r="AX27" s="362"/>
      <c r="AY27" s="389" t="s">
        <v>160</v>
      </c>
      <c r="AZ27" s="390"/>
      <c r="BA27" s="390"/>
      <c r="BB27" s="390"/>
      <c r="BC27" s="390"/>
      <c r="BD27" s="390"/>
      <c r="BE27" s="390"/>
      <c r="BF27" s="390"/>
      <c r="BG27" s="390"/>
      <c r="BH27" s="390"/>
      <c r="BI27" s="390"/>
      <c r="BJ27" s="390"/>
      <c r="BK27" s="390"/>
      <c r="BL27" s="390"/>
      <c r="BM27" s="391"/>
      <c r="BN27" s="386">
        <v>1741097</v>
      </c>
      <c r="BO27" s="387"/>
      <c r="BP27" s="387"/>
      <c r="BQ27" s="387"/>
      <c r="BR27" s="387"/>
      <c r="BS27" s="387"/>
      <c r="BT27" s="387"/>
      <c r="BU27" s="388"/>
      <c r="BV27" s="386">
        <v>1741097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161</v>
      </c>
      <c r="F28" s="357"/>
      <c r="G28" s="357"/>
      <c r="H28" s="357"/>
      <c r="I28" s="357"/>
      <c r="J28" s="357"/>
      <c r="K28" s="358"/>
      <c r="L28" s="359">
        <v>1</v>
      </c>
      <c r="M28" s="360"/>
      <c r="N28" s="360"/>
      <c r="O28" s="360"/>
      <c r="P28" s="361"/>
      <c r="Q28" s="359">
        <v>4200</v>
      </c>
      <c r="R28" s="360"/>
      <c r="S28" s="360"/>
      <c r="T28" s="360"/>
      <c r="U28" s="360"/>
      <c r="V28" s="361"/>
      <c r="W28" s="425"/>
      <c r="X28" s="416"/>
      <c r="Y28" s="417"/>
      <c r="Z28" s="356" t="s">
        <v>162</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163</v>
      </c>
      <c r="AZ28" s="367"/>
      <c r="BA28" s="367"/>
      <c r="BB28" s="368"/>
      <c r="BC28" s="375" t="s">
        <v>164</v>
      </c>
      <c r="BD28" s="376"/>
      <c r="BE28" s="376"/>
      <c r="BF28" s="376"/>
      <c r="BG28" s="376"/>
      <c r="BH28" s="376"/>
      <c r="BI28" s="376"/>
      <c r="BJ28" s="376"/>
      <c r="BK28" s="376"/>
      <c r="BL28" s="376"/>
      <c r="BM28" s="377"/>
      <c r="BN28" s="378">
        <v>3781984</v>
      </c>
      <c r="BO28" s="379"/>
      <c r="BP28" s="379"/>
      <c r="BQ28" s="379"/>
      <c r="BR28" s="379"/>
      <c r="BS28" s="379"/>
      <c r="BT28" s="379"/>
      <c r="BU28" s="380"/>
      <c r="BV28" s="378">
        <v>3781984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165</v>
      </c>
      <c r="F29" s="357"/>
      <c r="G29" s="357"/>
      <c r="H29" s="357"/>
      <c r="I29" s="357"/>
      <c r="J29" s="357"/>
      <c r="K29" s="358"/>
      <c r="L29" s="359">
        <v>27</v>
      </c>
      <c r="M29" s="360"/>
      <c r="N29" s="360"/>
      <c r="O29" s="360"/>
      <c r="P29" s="361"/>
      <c r="Q29" s="359">
        <v>4000</v>
      </c>
      <c r="R29" s="360"/>
      <c r="S29" s="360"/>
      <c r="T29" s="360"/>
      <c r="U29" s="360"/>
      <c r="V29" s="361"/>
      <c r="W29" s="426"/>
      <c r="X29" s="427"/>
      <c r="Y29" s="428"/>
      <c r="Z29" s="356" t="s">
        <v>166</v>
      </c>
      <c r="AA29" s="357"/>
      <c r="AB29" s="357"/>
      <c r="AC29" s="357"/>
      <c r="AD29" s="357"/>
      <c r="AE29" s="357"/>
      <c r="AF29" s="357"/>
      <c r="AG29" s="358"/>
      <c r="AH29" s="359">
        <v>1241</v>
      </c>
      <c r="AI29" s="360"/>
      <c r="AJ29" s="360"/>
      <c r="AK29" s="360"/>
      <c r="AL29" s="361"/>
      <c r="AM29" s="359">
        <v>4048633</v>
      </c>
      <c r="AN29" s="360"/>
      <c r="AO29" s="360"/>
      <c r="AP29" s="360"/>
      <c r="AQ29" s="360"/>
      <c r="AR29" s="361"/>
      <c r="AS29" s="359">
        <v>3262</v>
      </c>
      <c r="AT29" s="360"/>
      <c r="AU29" s="360"/>
      <c r="AV29" s="360"/>
      <c r="AW29" s="360"/>
      <c r="AX29" s="362"/>
      <c r="AY29" s="369"/>
      <c r="AZ29" s="370"/>
      <c r="BA29" s="370"/>
      <c r="BB29" s="371"/>
      <c r="BC29" s="363" t="s">
        <v>167</v>
      </c>
      <c r="BD29" s="364"/>
      <c r="BE29" s="364"/>
      <c r="BF29" s="364"/>
      <c r="BG29" s="364"/>
      <c r="BH29" s="364"/>
      <c r="BI29" s="364"/>
      <c r="BJ29" s="364"/>
      <c r="BK29" s="364"/>
      <c r="BL29" s="364"/>
      <c r="BM29" s="365"/>
      <c r="BN29" s="383">
        <v>4506002</v>
      </c>
      <c r="BO29" s="384"/>
      <c r="BP29" s="384"/>
      <c r="BQ29" s="384"/>
      <c r="BR29" s="384"/>
      <c r="BS29" s="384"/>
      <c r="BT29" s="384"/>
      <c r="BU29" s="385"/>
      <c r="BV29" s="383">
        <v>6462817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168</v>
      </c>
      <c r="X30" s="436"/>
      <c r="Y30" s="436"/>
      <c r="Z30" s="436"/>
      <c r="AA30" s="436"/>
      <c r="AB30" s="436"/>
      <c r="AC30" s="436"/>
      <c r="AD30" s="436"/>
      <c r="AE30" s="436"/>
      <c r="AF30" s="436"/>
      <c r="AG30" s="437"/>
      <c r="AH30" s="347">
        <v>98.6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169</v>
      </c>
      <c r="BD30" s="351"/>
      <c r="BE30" s="351"/>
      <c r="BF30" s="351"/>
      <c r="BG30" s="351"/>
      <c r="BH30" s="351"/>
      <c r="BI30" s="351"/>
      <c r="BJ30" s="351"/>
      <c r="BK30" s="351"/>
      <c r="BL30" s="351"/>
      <c r="BM30" s="352"/>
      <c r="BN30" s="386">
        <v>25939936</v>
      </c>
      <c r="BO30" s="387"/>
      <c r="BP30" s="387"/>
      <c r="BQ30" s="387"/>
      <c r="BR30" s="387"/>
      <c r="BS30" s="387"/>
      <c r="BT30" s="387"/>
      <c r="BU30" s="388"/>
      <c r="BV30" s="386">
        <v>20250789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176</v>
      </c>
      <c r="D33" s="346"/>
      <c r="E33" s="345" t="s">
        <v>177</v>
      </c>
      <c r="F33" s="345"/>
      <c r="G33" s="345"/>
      <c r="H33" s="345"/>
      <c r="I33" s="345"/>
      <c r="J33" s="345"/>
      <c r="K33" s="345"/>
      <c r="L33" s="345"/>
      <c r="M33" s="345"/>
      <c r="N33" s="345"/>
      <c r="O33" s="345"/>
      <c r="P33" s="345"/>
      <c r="Q33" s="345"/>
      <c r="R33" s="345"/>
      <c r="S33" s="345"/>
      <c r="T33" s="167"/>
      <c r="U33" s="346" t="s">
        <v>176</v>
      </c>
      <c r="V33" s="346"/>
      <c r="W33" s="345" t="s">
        <v>177</v>
      </c>
      <c r="X33" s="345"/>
      <c r="Y33" s="345"/>
      <c r="Z33" s="345"/>
      <c r="AA33" s="345"/>
      <c r="AB33" s="345"/>
      <c r="AC33" s="345"/>
      <c r="AD33" s="345"/>
      <c r="AE33" s="345"/>
      <c r="AF33" s="345"/>
      <c r="AG33" s="345"/>
      <c r="AH33" s="345"/>
      <c r="AI33" s="345"/>
      <c r="AJ33" s="345"/>
      <c r="AK33" s="345"/>
      <c r="AL33" s="167"/>
      <c r="AM33" s="346" t="s">
        <v>176</v>
      </c>
      <c r="AN33" s="346"/>
      <c r="AO33" s="345" t="s">
        <v>177</v>
      </c>
      <c r="AP33" s="345"/>
      <c r="AQ33" s="345"/>
      <c r="AR33" s="345"/>
      <c r="AS33" s="345"/>
      <c r="AT33" s="345"/>
      <c r="AU33" s="345"/>
      <c r="AV33" s="345"/>
      <c r="AW33" s="345"/>
      <c r="AX33" s="345"/>
      <c r="AY33" s="345"/>
      <c r="AZ33" s="345"/>
      <c r="BA33" s="345"/>
      <c r="BB33" s="345"/>
      <c r="BC33" s="345"/>
      <c r="BD33" s="168"/>
      <c r="BE33" s="345" t="s">
        <v>178</v>
      </c>
      <c r="BF33" s="345"/>
      <c r="BG33" s="345" t="s">
        <v>179</v>
      </c>
      <c r="BH33" s="345"/>
      <c r="BI33" s="345"/>
      <c r="BJ33" s="345"/>
      <c r="BK33" s="345"/>
      <c r="BL33" s="345"/>
      <c r="BM33" s="345"/>
      <c r="BN33" s="345"/>
      <c r="BO33" s="345"/>
      <c r="BP33" s="345"/>
      <c r="BQ33" s="345"/>
      <c r="BR33" s="345"/>
      <c r="BS33" s="345"/>
      <c r="BT33" s="345"/>
      <c r="BU33" s="345"/>
      <c r="BV33" s="168"/>
      <c r="BW33" s="346" t="s">
        <v>178</v>
      </c>
      <c r="BX33" s="346"/>
      <c r="BY33" s="345" t="s">
        <v>180</v>
      </c>
      <c r="BZ33" s="345"/>
      <c r="CA33" s="345"/>
      <c r="CB33" s="345"/>
      <c r="CC33" s="345"/>
      <c r="CD33" s="345"/>
      <c r="CE33" s="345"/>
      <c r="CF33" s="345"/>
      <c r="CG33" s="345"/>
      <c r="CH33" s="345"/>
      <c r="CI33" s="345"/>
      <c r="CJ33" s="345"/>
      <c r="CK33" s="345"/>
      <c r="CL33" s="345"/>
      <c r="CM33" s="345"/>
      <c r="CN33" s="167"/>
      <c r="CO33" s="346" t="s">
        <v>176</v>
      </c>
      <c r="CP33" s="346"/>
      <c r="CQ33" s="345" t="s">
        <v>181</v>
      </c>
      <c r="CR33" s="345"/>
      <c r="CS33" s="345"/>
      <c r="CT33" s="345"/>
      <c r="CU33" s="345"/>
      <c r="CV33" s="345"/>
      <c r="CW33" s="345"/>
      <c r="CX33" s="345"/>
      <c r="CY33" s="345"/>
      <c r="CZ33" s="345"/>
      <c r="DA33" s="345"/>
      <c r="DB33" s="345"/>
      <c r="DC33" s="345"/>
      <c r="DD33" s="345"/>
      <c r="DE33" s="345"/>
      <c r="DF33" s="167"/>
      <c r="DG33" s="345" t="s">
        <v>182</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都城市国民健康保険特別会計（事業勘定）</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都城市水道事業会計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都城市食肉センター特別会計</v>
      </c>
      <c r="BH34" s="342"/>
      <c r="BI34" s="342"/>
      <c r="BJ34" s="342"/>
      <c r="BK34" s="342"/>
      <c r="BL34" s="342"/>
      <c r="BM34" s="342"/>
      <c r="BN34" s="342"/>
      <c r="BO34" s="342"/>
      <c r="BP34" s="342"/>
      <c r="BQ34" s="342"/>
      <c r="BR34" s="342"/>
      <c r="BS34" s="342"/>
      <c r="BT34" s="342"/>
      <c r="BU34" s="342"/>
      <c r="BV34" s="165"/>
      <c r="BW34" s="343">
        <f>IF(BY34="","",MAX(C34:D43,U34:V43,AM34:AN43,BE34:BF43)+1)</f>
        <v>16</v>
      </c>
      <c r="BX34" s="343"/>
      <c r="BY34" s="342" t="str">
        <f>IF('各会計、関係団体の財政状況及び健全化判断比率'!B68="","",'各会計、関係団体の財政状況及び健全化判断比率'!B68)</f>
        <v>宮崎県市町村総合事務組合（一般会計）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都城森林組合</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都城市整備墓地特別会計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都城市国民健康保険特別会計（診療施設勘定）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都城市下水道事業特別会計</v>
      </c>
      <c r="BH35" s="342"/>
      <c r="BI35" s="342"/>
      <c r="BJ35" s="342"/>
      <c r="BK35" s="342"/>
      <c r="BL35" s="342"/>
      <c r="BM35" s="342"/>
      <c r="BN35" s="342"/>
      <c r="BO35" s="342"/>
      <c r="BP35" s="342"/>
      <c r="BQ35" s="342"/>
      <c r="BR35" s="342"/>
      <c r="BS35" s="342"/>
      <c r="BT35" s="342"/>
      <c r="BU35" s="342"/>
      <c r="BV35" s="165"/>
      <c r="BW35" s="343">
        <f t="shared" ref="BW35:BW43" si="2">IF(BY35="","",BW34+1)</f>
        <v>17</v>
      </c>
      <c r="BX35" s="343"/>
      <c r="BY35" s="342" t="str">
        <f>IF('各会計、関係団体の財政状況及び健全化判断比率'!B69="","",'各会計、関係団体の財政状況及び健全化判断比率'!B69)</f>
        <v>宮崎県市町村総合事務組合（市町村交通災害共済事業特別会計）</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都城市土地開発公社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都城市後期高齢者医療特別会計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IF('各会計、関係団体の財政状況及び健全化判断比率'!B35="","",'各会計、関係団体の財政状況及び健全化判断比率'!B35)</f>
        <v>都城市公設地方卸売市場事業特別会計</v>
      </c>
      <c r="BH36" s="342"/>
      <c r="BI36" s="342"/>
      <c r="BJ36" s="342"/>
      <c r="BK36" s="342"/>
      <c r="BL36" s="342"/>
      <c r="BM36" s="342"/>
      <c r="BN36" s="342"/>
      <c r="BO36" s="342"/>
      <c r="BP36" s="342"/>
      <c r="BQ36" s="342"/>
      <c r="BR36" s="342"/>
      <c r="BS36" s="342"/>
      <c r="BT36" s="342"/>
      <c r="BU36" s="342"/>
      <c r="BV36" s="165"/>
      <c r="BW36" s="343">
        <f t="shared" si="2"/>
        <v>18</v>
      </c>
      <c r="BX36" s="343"/>
      <c r="BY36" s="342" t="str">
        <f>IF('各会計、関係団体の財政状況及び健全化判断比率'!B70="","",'各会計、関係団体の財政状況及び健全化判断比率'!B70)</f>
        <v>宮崎県自治会館管理組合</v>
      </c>
      <c r="BZ36" s="342"/>
      <c r="CA36" s="342"/>
      <c r="CB36" s="342"/>
      <c r="CC36" s="342"/>
      <c r="CD36" s="342"/>
      <c r="CE36" s="342"/>
      <c r="CF36" s="342"/>
      <c r="CG36" s="342"/>
      <c r="CH36" s="342"/>
      <c r="CI36" s="342"/>
      <c r="CJ36" s="342"/>
      <c r="CK36" s="342"/>
      <c r="CL36" s="342"/>
      <c r="CM36" s="342"/>
      <c r="CN36" s="165"/>
      <c r="CO36" s="343">
        <f t="shared" si="3"/>
        <v>23</v>
      </c>
      <c r="CP36" s="343"/>
      <c r="CQ36" s="342" t="str">
        <f>IF('各会計、関係団体の財政状況及び健全化判断比率'!BS9="","",'各会計、関係団体の財政状況及び健全化判断比率'!BS9)</f>
        <v>社会福祉法人　常陽社会福祉事業団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都城市介護保険特別会計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11</v>
      </c>
      <c r="BF37" s="343"/>
      <c r="BG37" s="342" t="str">
        <f>IF('各会計、関係団体の財政状況及び健全化判断比率'!B36="","",'各会計、関係団体の財政状況及び健全化判断比率'!B36)</f>
        <v>都城市農業集落下水道事業特別会計</v>
      </c>
      <c r="BH37" s="342"/>
      <c r="BI37" s="342"/>
      <c r="BJ37" s="342"/>
      <c r="BK37" s="342"/>
      <c r="BL37" s="342"/>
      <c r="BM37" s="342"/>
      <c r="BN37" s="342"/>
      <c r="BO37" s="342"/>
      <c r="BP37" s="342"/>
      <c r="BQ37" s="342"/>
      <c r="BR37" s="342"/>
      <c r="BS37" s="342"/>
      <c r="BT37" s="342"/>
      <c r="BU37" s="342"/>
      <c r="BV37" s="165"/>
      <c r="BW37" s="343">
        <f t="shared" si="2"/>
        <v>19</v>
      </c>
      <c r="BX37" s="343"/>
      <c r="BY37" s="342" t="str">
        <f>IF('各会計、関係団体の財政状況及び健全化判断比率'!B71="","",'各会計、関係団体の財政状況及び健全化判断比率'!B71)</f>
        <v>宮崎県後期高齢者医療広域連合（一般会計）</v>
      </c>
      <c r="BZ37" s="342"/>
      <c r="CA37" s="342"/>
      <c r="CB37" s="342"/>
      <c r="CC37" s="342"/>
      <c r="CD37" s="342"/>
      <c r="CE37" s="342"/>
      <c r="CF37" s="342"/>
      <c r="CG37" s="342"/>
      <c r="CH37" s="342"/>
      <c r="CI37" s="342"/>
      <c r="CJ37" s="342"/>
      <c r="CK37" s="342"/>
      <c r="CL37" s="342"/>
      <c r="CM37" s="342"/>
      <c r="CN37" s="165"/>
      <c r="CO37" s="343">
        <f t="shared" si="3"/>
        <v>24</v>
      </c>
      <c r="CP37" s="343"/>
      <c r="CQ37" s="342" t="str">
        <f>IF('各会計、関係団体の財政状況及び健全化判断比率'!BS10="","",'各会計、関係団体の財政状況及び健全化判断比率'!BS10)</f>
        <v>財団法人　都城圏域地場産業振興センター</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12</v>
      </c>
      <c r="BF38" s="343"/>
      <c r="BG38" s="342" t="str">
        <f>IF('各会計、関係団体の財政状況及び健全化判断比率'!B37="","",'各会計、関係団体の財政状況及び健全化判断比率'!B37)</f>
        <v>都城市御池簡易水道事業特別会計</v>
      </c>
      <c r="BH38" s="342"/>
      <c r="BI38" s="342"/>
      <c r="BJ38" s="342"/>
      <c r="BK38" s="342"/>
      <c r="BL38" s="342"/>
      <c r="BM38" s="342"/>
      <c r="BN38" s="342"/>
      <c r="BO38" s="342"/>
      <c r="BP38" s="342"/>
      <c r="BQ38" s="342"/>
      <c r="BR38" s="342"/>
      <c r="BS38" s="342"/>
      <c r="BT38" s="342"/>
      <c r="BU38" s="342"/>
      <c r="BV38" s="165"/>
      <c r="BW38" s="343">
        <f t="shared" si="2"/>
        <v>20</v>
      </c>
      <c r="BX38" s="343"/>
      <c r="BY38" s="342" t="str">
        <f>IF('各会計、関係団体の財政状況及び健全化判断比率'!B72="","",'各会計、関係団体の財政状況及び健全化判断比率'!B72)</f>
        <v>宮崎県後期高齢者医療広域連合（後期高齢者医療特別会計）</v>
      </c>
      <c r="BZ38" s="342"/>
      <c r="CA38" s="342"/>
      <c r="CB38" s="342"/>
      <c r="CC38" s="342"/>
      <c r="CD38" s="342"/>
      <c r="CE38" s="342"/>
      <c r="CF38" s="342"/>
      <c r="CG38" s="342"/>
      <c r="CH38" s="342"/>
      <c r="CI38" s="342"/>
      <c r="CJ38" s="342"/>
      <c r="CK38" s="342"/>
      <c r="CL38" s="342"/>
      <c r="CM38" s="342"/>
      <c r="CN38" s="165"/>
      <c r="CO38" s="343">
        <f t="shared" si="3"/>
        <v>25</v>
      </c>
      <c r="CP38" s="343"/>
      <c r="CQ38" s="342" t="str">
        <f>IF('各会計、関係団体の財政状況及び健全化判断比率'!BS11="","",'各会計、関係団体の財政状況及び健全化判断比率'!BS11)</f>
        <v>財団法人　都城市文化振興財団</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13</v>
      </c>
      <c r="BF39" s="343"/>
      <c r="BG39" s="342" t="str">
        <f>IF('各会計、関係団体の財政状況及び健全化判断比率'!B38="","",'各会計、関係団体の財政状況及び健全化判断比率'!B38)</f>
        <v>都城市簡易水道事業特別会計</v>
      </c>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26</v>
      </c>
      <c r="CP39" s="343"/>
      <c r="CQ39" s="342" t="str">
        <f>IF('各会計、関係団体の財政状況及び健全化判断比率'!BS12="","",'各会計、関係団体の財政状況及び健全化判断比率'!BS12)</f>
        <v>都城まちづくり　株式会社</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f t="shared" si="1"/>
        <v>14</v>
      </c>
      <c r="BF40" s="343"/>
      <c r="BG40" s="342" t="str">
        <f>IF('各会計、関係団体の財政状況及び健全化判断比率'!B39="","",'各会計、関係団体の財政状況及び健全化判断比率'!B39)</f>
        <v>都城市電気事業特別会計</v>
      </c>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27</v>
      </c>
      <c r="CP40" s="343"/>
      <c r="CQ40" s="342" t="str">
        <f>IF('各会計、関係団体の財政状況及び健全化判断比率'!BS13="","",'各会計、関係団体の財政状況及び健全化判断比率'!BS13)</f>
        <v>株式会社　レイク観音</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f t="shared" si="1"/>
        <v>15</v>
      </c>
      <c r="BF41" s="343"/>
      <c r="BG41" s="342" t="str">
        <f>IF('各会計、関係団体の財政状況及び健全化判断比率'!B40="","",'各会計、関係団体の財政状況及び健全化判断比率'!B40)</f>
        <v>都城市工業用地造成事業特別会計</v>
      </c>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28</v>
      </c>
      <c r="CP41" s="343"/>
      <c r="CQ41" s="342" t="str">
        <f>IF('各会計、関係団体の財政状況及び健全化判断比率'!BS14="","",'各会計、関係団体の財政状況及び健全化判断比率'!BS14)</f>
        <v>道の駅山之口　株式会社</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29</v>
      </c>
      <c r="CP42" s="343"/>
      <c r="CQ42" s="342" t="str">
        <f>IF('各会計、関係団体の財政状況及び健全化判断比率'!BS15="","",'各会計、関係団体の財政状況及び健全化判断比率'!BS15)</f>
        <v>青井岳温泉　株式会社</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30</v>
      </c>
      <c r="CP43" s="343"/>
      <c r="CQ43" s="342" t="str">
        <f>IF('各会計、関係団体の財政状況及び健全化判断比率'!BS16="","",'各会計、関係団体の財政状況及び健全化判断比率'!BS16)</f>
        <v>高崎星の郷総合産業　株式会社</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524</v>
      </c>
      <c r="D34" s="1151"/>
      <c r="E34" s="1152"/>
      <c r="F34" s="32">
        <v>5.51</v>
      </c>
      <c r="G34" s="33">
        <v>6.48</v>
      </c>
      <c r="H34" s="33">
        <v>7.09</v>
      </c>
      <c r="I34" s="33">
        <v>8.17</v>
      </c>
      <c r="J34" s="34">
        <v>8.4</v>
      </c>
      <c r="K34" s="22"/>
      <c r="L34" s="22"/>
      <c r="M34" s="22"/>
      <c r="N34" s="22"/>
      <c r="O34" s="22"/>
      <c r="P34" s="22"/>
    </row>
    <row r="35" spans="1:16" ht="39" customHeight="1">
      <c r="A35" s="22"/>
      <c r="B35" s="35"/>
      <c r="C35" s="1145" t="s">
        <v>525</v>
      </c>
      <c r="D35" s="1146"/>
      <c r="E35" s="1147"/>
      <c r="F35" s="36">
        <v>2.75</v>
      </c>
      <c r="G35" s="37">
        <v>2.95</v>
      </c>
      <c r="H35" s="37">
        <v>2.94</v>
      </c>
      <c r="I35" s="37">
        <v>3</v>
      </c>
      <c r="J35" s="38">
        <v>3.03</v>
      </c>
      <c r="K35" s="22"/>
      <c r="L35" s="22"/>
      <c r="M35" s="22"/>
      <c r="N35" s="22"/>
      <c r="O35" s="22"/>
      <c r="P35" s="22"/>
    </row>
    <row r="36" spans="1:16" ht="39" customHeight="1">
      <c r="A36" s="22"/>
      <c r="B36" s="35"/>
      <c r="C36" s="1145" t="s">
        <v>526</v>
      </c>
      <c r="D36" s="1146"/>
      <c r="E36" s="1147"/>
      <c r="F36" s="36">
        <v>0.01</v>
      </c>
      <c r="G36" s="37">
        <v>0.16</v>
      </c>
      <c r="H36" s="37">
        <v>0</v>
      </c>
      <c r="I36" s="37">
        <v>0.03</v>
      </c>
      <c r="J36" s="38">
        <v>0.68</v>
      </c>
      <c r="K36" s="22"/>
      <c r="L36" s="22"/>
      <c r="M36" s="22"/>
      <c r="N36" s="22"/>
      <c r="O36" s="22"/>
      <c r="P36" s="22"/>
    </row>
    <row r="37" spans="1:16" ht="39" customHeight="1">
      <c r="A37" s="22"/>
      <c r="B37" s="35"/>
      <c r="C37" s="1145" t="s">
        <v>527</v>
      </c>
      <c r="D37" s="1146"/>
      <c r="E37" s="1147"/>
      <c r="F37" s="36">
        <v>0</v>
      </c>
      <c r="G37" s="37">
        <v>0</v>
      </c>
      <c r="H37" s="37">
        <v>0</v>
      </c>
      <c r="I37" s="37">
        <v>0</v>
      </c>
      <c r="J37" s="38">
        <v>0.03</v>
      </c>
      <c r="K37" s="22"/>
      <c r="L37" s="22"/>
      <c r="M37" s="22"/>
      <c r="N37" s="22"/>
      <c r="O37" s="22"/>
      <c r="P37" s="22"/>
    </row>
    <row r="38" spans="1:16" ht="39" customHeight="1">
      <c r="A38" s="22"/>
      <c r="B38" s="35"/>
      <c r="C38" s="1145" t="s">
        <v>528</v>
      </c>
      <c r="D38" s="1146"/>
      <c r="E38" s="1147"/>
      <c r="F38" s="36">
        <v>0</v>
      </c>
      <c r="G38" s="37">
        <v>0</v>
      </c>
      <c r="H38" s="37">
        <v>0</v>
      </c>
      <c r="I38" s="37">
        <v>0</v>
      </c>
      <c r="J38" s="38">
        <v>0.01</v>
      </c>
      <c r="K38" s="22"/>
      <c r="L38" s="22"/>
      <c r="M38" s="22"/>
      <c r="N38" s="22"/>
      <c r="O38" s="22"/>
      <c r="P38" s="22"/>
    </row>
    <row r="39" spans="1:16" ht="39" customHeight="1">
      <c r="A39" s="22"/>
      <c r="B39" s="35"/>
      <c r="C39" s="1145" t="s">
        <v>529</v>
      </c>
      <c r="D39" s="1146"/>
      <c r="E39" s="1147"/>
      <c r="F39" s="36">
        <v>0.01</v>
      </c>
      <c r="G39" s="37">
        <v>0.01</v>
      </c>
      <c r="H39" s="37">
        <v>0.01</v>
      </c>
      <c r="I39" s="37">
        <v>0.03</v>
      </c>
      <c r="J39" s="38">
        <v>0.01</v>
      </c>
      <c r="K39" s="22"/>
      <c r="L39" s="22"/>
      <c r="M39" s="22"/>
      <c r="N39" s="22"/>
      <c r="O39" s="22"/>
      <c r="P39" s="22"/>
    </row>
    <row r="40" spans="1:16" ht="39" customHeight="1">
      <c r="A40" s="22"/>
      <c r="B40" s="35"/>
      <c r="C40" s="1145" t="s">
        <v>530</v>
      </c>
      <c r="D40" s="1146"/>
      <c r="E40" s="1147"/>
      <c r="F40" s="36">
        <v>0</v>
      </c>
      <c r="G40" s="37">
        <v>0</v>
      </c>
      <c r="H40" s="37">
        <v>0</v>
      </c>
      <c r="I40" s="37">
        <v>0.01</v>
      </c>
      <c r="J40" s="38">
        <v>0</v>
      </c>
      <c r="K40" s="22"/>
      <c r="L40" s="22"/>
      <c r="M40" s="22"/>
      <c r="N40" s="22"/>
      <c r="O40" s="22"/>
      <c r="P40" s="22"/>
    </row>
    <row r="41" spans="1:16" ht="39" customHeight="1">
      <c r="A41" s="22"/>
      <c r="B41" s="35"/>
      <c r="C41" s="1145" t="s">
        <v>531</v>
      </c>
      <c r="D41" s="1146"/>
      <c r="E41" s="1147"/>
      <c r="F41" s="36">
        <v>0</v>
      </c>
      <c r="G41" s="37">
        <v>0</v>
      </c>
      <c r="H41" s="37">
        <v>0</v>
      </c>
      <c r="I41" s="37">
        <v>0</v>
      </c>
      <c r="J41" s="38">
        <v>0</v>
      </c>
      <c r="K41" s="22"/>
      <c r="L41" s="22"/>
      <c r="M41" s="22"/>
      <c r="N41" s="22"/>
      <c r="O41" s="22"/>
      <c r="P41" s="22"/>
    </row>
    <row r="42" spans="1:16" ht="39" customHeight="1">
      <c r="A42" s="22"/>
      <c r="B42" s="39"/>
      <c r="C42" s="1145" t="s">
        <v>532</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533</v>
      </c>
      <c r="D43" s="1149"/>
      <c r="E43" s="1150"/>
      <c r="F43" s="41">
        <v>0</v>
      </c>
      <c r="G43" s="42">
        <v>0</v>
      </c>
      <c r="H43" s="42">
        <v>0</v>
      </c>
      <c r="I43" s="42">
        <v>0.03</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11</v>
      </c>
      <c r="C45" s="1162"/>
      <c r="D45" s="58"/>
      <c r="E45" s="1167" t="s">
        <v>12</v>
      </c>
      <c r="F45" s="1167"/>
      <c r="G45" s="1167"/>
      <c r="H45" s="1167"/>
      <c r="I45" s="1167"/>
      <c r="J45" s="1168"/>
      <c r="K45" s="59">
        <v>9008</v>
      </c>
      <c r="L45" s="60">
        <v>8651</v>
      </c>
      <c r="M45" s="60">
        <v>8274</v>
      </c>
      <c r="N45" s="60">
        <v>8203</v>
      </c>
      <c r="O45" s="61">
        <v>8243</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1561</v>
      </c>
      <c r="L48" s="64">
        <v>1510</v>
      </c>
      <c r="M48" s="64">
        <v>1498</v>
      </c>
      <c r="N48" s="64">
        <v>1496</v>
      </c>
      <c r="O48" s="65">
        <v>1409</v>
      </c>
      <c r="P48" s="48"/>
      <c r="Q48" s="48"/>
      <c r="R48" s="48"/>
      <c r="S48" s="48"/>
      <c r="T48" s="48"/>
      <c r="U48" s="48"/>
    </row>
    <row r="49" spans="1:21" ht="30.75" customHeight="1">
      <c r="A49" s="48"/>
      <c r="B49" s="1163"/>
      <c r="C49" s="1164"/>
      <c r="D49" s="62"/>
      <c r="E49" s="1155" t="s">
        <v>16</v>
      </c>
      <c r="F49" s="1155"/>
      <c r="G49" s="1155"/>
      <c r="H49" s="1155"/>
      <c r="I49" s="1155"/>
      <c r="J49" s="1156"/>
      <c r="K49" s="63" t="s">
        <v>479</v>
      </c>
      <c r="L49" s="64" t="s">
        <v>479</v>
      </c>
      <c r="M49" s="64" t="s">
        <v>479</v>
      </c>
      <c r="N49" s="64" t="s">
        <v>479</v>
      </c>
      <c r="O49" s="65" t="s">
        <v>479</v>
      </c>
      <c r="P49" s="48"/>
      <c r="Q49" s="48"/>
      <c r="R49" s="48"/>
      <c r="S49" s="48"/>
      <c r="T49" s="48"/>
      <c r="U49" s="48"/>
    </row>
    <row r="50" spans="1:21" ht="30.75" customHeight="1">
      <c r="A50" s="48"/>
      <c r="B50" s="1163"/>
      <c r="C50" s="1164"/>
      <c r="D50" s="62"/>
      <c r="E50" s="1155" t="s">
        <v>17</v>
      </c>
      <c r="F50" s="1155"/>
      <c r="G50" s="1155"/>
      <c r="H50" s="1155"/>
      <c r="I50" s="1155"/>
      <c r="J50" s="1156"/>
      <c r="K50" s="63">
        <v>136</v>
      </c>
      <c r="L50" s="64">
        <v>136</v>
      </c>
      <c r="M50" s="64">
        <v>136</v>
      </c>
      <c r="N50" s="64">
        <v>136</v>
      </c>
      <c r="O50" s="65">
        <v>136</v>
      </c>
      <c r="P50" s="48"/>
      <c r="Q50" s="48"/>
      <c r="R50" s="48"/>
      <c r="S50" s="48"/>
      <c r="T50" s="48"/>
      <c r="U50" s="48"/>
    </row>
    <row r="51" spans="1:21" ht="30.75" customHeight="1">
      <c r="A51" s="48"/>
      <c r="B51" s="1165"/>
      <c r="C51" s="1166"/>
      <c r="D51" s="66"/>
      <c r="E51" s="1155" t="s">
        <v>18</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c r="A52" s="48"/>
      <c r="B52" s="1153" t="s">
        <v>19</v>
      </c>
      <c r="C52" s="1154"/>
      <c r="D52" s="66"/>
      <c r="E52" s="1155" t="s">
        <v>20</v>
      </c>
      <c r="F52" s="1155"/>
      <c r="G52" s="1155"/>
      <c r="H52" s="1155"/>
      <c r="I52" s="1155"/>
      <c r="J52" s="1156"/>
      <c r="K52" s="63">
        <v>8505</v>
      </c>
      <c r="L52" s="64">
        <v>7579</v>
      </c>
      <c r="M52" s="64">
        <v>7704</v>
      </c>
      <c r="N52" s="64">
        <v>7972</v>
      </c>
      <c r="O52" s="65">
        <v>7963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2200</v>
      </c>
      <c r="L53" s="69">
        <v>2718</v>
      </c>
      <c r="M53" s="69">
        <v>2204</v>
      </c>
      <c r="N53" s="69">
        <v>1863</v>
      </c>
      <c r="O53" s="70">
        <v>1825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81" t="s">
        <v>24</v>
      </c>
      <c r="C41" s="1182"/>
      <c r="D41" s="81"/>
      <c r="E41" s="1183" t="s">
        <v>25</v>
      </c>
      <c r="F41" s="1183"/>
      <c r="G41" s="1183"/>
      <c r="H41" s="1184"/>
      <c r="I41" s="82">
        <v>76620</v>
      </c>
      <c r="J41" s="83">
        <v>75283</v>
      </c>
      <c r="K41" s="83">
        <v>75814</v>
      </c>
      <c r="L41" s="83">
        <v>79483</v>
      </c>
      <c r="M41" s="84">
        <v>77542</v>
      </c>
    </row>
    <row r="42" spans="2:13" ht="27.75" customHeight="1">
      <c r="B42" s="1171"/>
      <c r="C42" s="1172"/>
      <c r="D42" s="85"/>
      <c r="E42" s="1175" t="s">
        <v>26</v>
      </c>
      <c r="F42" s="1175"/>
      <c r="G42" s="1175"/>
      <c r="H42" s="1176"/>
      <c r="I42" s="86">
        <v>887</v>
      </c>
      <c r="J42" s="87">
        <v>766</v>
      </c>
      <c r="K42" s="87">
        <v>643</v>
      </c>
      <c r="L42" s="87">
        <v>539</v>
      </c>
      <c r="M42" s="88">
        <v>403</v>
      </c>
    </row>
    <row r="43" spans="2:13" ht="27.75" customHeight="1">
      <c r="B43" s="1171"/>
      <c r="C43" s="1172"/>
      <c r="D43" s="85"/>
      <c r="E43" s="1175" t="s">
        <v>27</v>
      </c>
      <c r="F43" s="1175"/>
      <c r="G43" s="1175"/>
      <c r="H43" s="1176"/>
      <c r="I43" s="86">
        <v>19703</v>
      </c>
      <c r="J43" s="87">
        <v>18439</v>
      </c>
      <c r="K43" s="87">
        <v>17513</v>
      </c>
      <c r="L43" s="87">
        <v>16807</v>
      </c>
      <c r="M43" s="88">
        <v>16378</v>
      </c>
    </row>
    <row r="44" spans="2:13" ht="27.75" customHeight="1">
      <c r="B44" s="1171"/>
      <c r="C44" s="1172"/>
      <c r="D44" s="85"/>
      <c r="E44" s="1175" t="s">
        <v>28</v>
      </c>
      <c r="F44" s="1175"/>
      <c r="G44" s="1175"/>
      <c r="H44" s="1176"/>
      <c r="I44" s="86" t="s">
        <v>479</v>
      </c>
      <c r="J44" s="87" t="s">
        <v>479</v>
      </c>
      <c r="K44" s="87" t="s">
        <v>479</v>
      </c>
      <c r="L44" s="87" t="s">
        <v>479</v>
      </c>
      <c r="M44" s="88" t="s">
        <v>479</v>
      </c>
    </row>
    <row r="45" spans="2:13" ht="27.75" customHeight="1">
      <c r="B45" s="1171"/>
      <c r="C45" s="1172"/>
      <c r="D45" s="85"/>
      <c r="E45" s="1175" t="s">
        <v>29</v>
      </c>
      <c r="F45" s="1175"/>
      <c r="G45" s="1175"/>
      <c r="H45" s="1176"/>
      <c r="I45" s="86">
        <v>13747</v>
      </c>
      <c r="J45" s="87">
        <v>13636</v>
      </c>
      <c r="K45" s="87">
        <v>13071</v>
      </c>
      <c r="L45" s="87">
        <v>12044</v>
      </c>
      <c r="M45" s="88">
        <v>11878</v>
      </c>
    </row>
    <row r="46" spans="2:13" ht="27.75" customHeight="1">
      <c r="B46" s="1171"/>
      <c r="C46" s="1172"/>
      <c r="D46" s="85"/>
      <c r="E46" s="1175" t="s">
        <v>30</v>
      </c>
      <c r="F46" s="1175"/>
      <c r="G46" s="1175"/>
      <c r="H46" s="1176"/>
      <c r="I46" s="86" t="s">
        <v>479</v>
      </c>
      <c r="J46" s="87" t="s">
        <v>479</v>
      </c>
      <c r="K46" s="87" t="s">
        <v>479</v>
      </c>
      <c r="L46" s="87" t="s">
        <v>479</v>
      </c>
      <c r="M46" s="88" t="s">
        <v>479</v>
      </c>
    </row>
    <row r="47" spans="2:13" ht="27.75" customHeight="1">
      <c r="B47" s="1171"/>
      <c r="C47" s="1172"/>
      <c r="D47" s="85"/>
      <c r="E47" s="1175" t="s">
        <v>31</v>
      </c>
      <c r="F47" s="1175"/>
      <c r="G47" s="1175"/>
      <c r="H47" s="1176"/>
      <c r="I47" s="86" t="s">
        <v>479</v>
      </c>
      <c r="J47" s="87" t="s">
        <v>479</v>
      </c>
      <c r="K47" s="87" t="s">
        <v>479</v>
      </c>
      <c r="L47" s="87" t="s">
        <v>479</v>
      </c>
      <c r="M47" s="88" t="s">
        <v>479</v>
      </c>
    </row>
    <row r="48" spans="2:13" ht="27.75" customHeight="1">
      <c r="B48" s="1173"/>
      <c r="C48" s="1174"/>
      <c r="D48" s="85"/>
      <c r="E48" s="1175" t="s">
        <v>32</v>
      </c>
      <c r="F48" s="1175"/>
      <c r="G48" s="1175"/>
      <c r="H48" s="1176"/>
      <c r="I48" s="86" t="s">
        <v>479</v>
      </c>
      <c r="J48" s="87" t="s">
        <v>479</v>
      </c>
      <c r="K48" s="87" t="s">
        <v>479</v>
      </c>
      <c r="L48" s="87" t="s">
        <v>479</v>
      </c>
      <c r="M48" s="88" t="s">
        <v>479</v>
      </c>
    </row>
    <row r="49" spans="2:13" ht="27.75" customHeight="1">
      <c r="B49" s="1169" t="s">
        <v>33</v>
      </c>
      <c r="C49" s="1170"/>
      <c r="D49" s="89"/>
      <c r="E49" s="1175" t="s">
        <v>34</v>
      </c>
      <c r="F49" s="1175"/>
      <c r="G49" s="1175"/>
      <c r="H49" s="1176"/>
      <c r="I49" s="86">
        <v>22911</v>
      </c>
      <c r="J49" s="87">
        <v>25007</v>
      </c>
      <c r="K49" s="87">
        <v>27862</v>
      </c>
      <c r="L49" s="87">
        <v>29604</v>
      </c>
      <c r="M49" s="88">
        <v>32684</v>
      </c>
    </row>
    <row r="50" spans="2:13" ht="27.75" customHeight="1">
      <c r="B50" s="1171"/>
      <c r="C50" s="1172"/>
      <c r="D50" s="85"/>
      <c r="E50" s="1175" t="s">
        <v>35</v>
      </c>
      <c r="F50" s="1175"/>
      <c r="G50" s="1175"/>
      <c r="H50" s="1176"/>
      <c r="I50" s="86">
        <v>10430</v>
      </c>
      <c r="J50" s="87">
        <v>10210</v>
      </c>
      <c r="K50" s="87">
        <v>9830</v>
      </c>
      <c r="L50" s="87">
        <v>9631</v>
      </c>
      <c r="M50" s="88">
        <v>9120</v>
      </c>
    </row>
    <row r="51" spans="2:13" ht="27.75" customHeight="1">
      <c r="B51" s="1173"/>
      <c r="C51" s="1174"/>
      <c r="D51" s="85"/>
      <c r="E51" s="1175" t="s">
        <v>36</v>
      </c>
      <c r="F51" s="1175"/>
      <c r="G51" s="1175"/>
      <c r="H51" s="1176"/>
      <c r="I51" s="86">
        <v>65732</v>
      </c>
      <c r="J51" s="87">
        <v>69063</v>
      </c>
      <c r="K51" s="87">
        <v>69804</v>
      </c>
      <c r="L51" s="87">
        <v>71307</v>
      </c>
      <c r="M51" s="88">
        <v>71244</v>
      </c>
    </row>
    <row r="52" spans="2:13" ht="27.75" customHeight="1" thickBot="1">
      <c r="B52" s="1177" t="s">
        <v>37</v>
      </c>
      <c r="C52" s="1178"/>
      <c r="D52" s="90"/>
      <c r="E52" s="1179" t="s">
        <v>38</v>
      </c>
      <c r="F52" s="1179"/>
      <c r="G52" s="1179"/>
      <c r="H52" s="1180"/>
      <c r="I52" s="91">
        <v>11883</v>
      </c>
      <c r="J52" s="92">
        <v>3843</v>
      </c>
      <c r="K52" s="92">
        <v>-455</v>
      </c>
      <c r="L52" s="92">
        <v>-1668</v>
      </c>
      <c r="M52" s="93">
        <v>-6847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5"/>
      <c r="B1" s="1186"/>
      <c r="P1" s="244"/>
      <c r="Q1" s="244"/>
    </row>
    <row r="2" spans="1:51" ht="25.5">
      <c r="A2" s="1185"/>
      <c r="C2" s="1187"/>
      <c r="P2" s="244"/>
      <c r="Q2" s="244"/>
    </row>
    <row r="3" spans="1:51" ht="25.5">
      <c r="A3" s="1185"/>
      <c r="C3" s="1187"/>
      <c r="P3" s="244"/>
      <c r="Q3" s="244"/>
    </row>
    <row r="4" spans="1:51" s="1188" customFormat="1">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559</v>
      </c>
    </row>
    <row r="11" spans="1:51" s="1188" customFormat="1">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559</v>
      </c>
    </row>
    <row r="13" spans="1:51" s="1188" customFormat="1">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c r="P19" s="244"/>
      <c r="Q19" s="244"/>
    </row>
    <row r="20" spans="1:259">
      <c r="P20" s="244"/>
      <c r="Q20" s="244"/>
    </row>
    <row r="21" spans="1:259" ht="17.25">
      <c r="B21" s="1189"/>
      <c r="C21" s="246"/>
      <c r="D21" s="246"/>
      <c r="E21" s="246"/>
      <c r="F21" s="246"/>
      <c r="G21" s="246"/>
      <c r="H21" s="246"/>
      <c r="I21" s="246"/>
      <c r="J21" s="246"/>
      <c r="K21" s="246"/>
      <c r="L21" s="246"/>
      <c r="M21" s="246"/>
      <c r="N21" s="1190"/>
      <c r="O21" s="246"/>
      <c r="P21" s="247"/>
      <c r="Q21" s="244"/>
      <c r="IY21" s="1191"/>
    </row>
    <row r="22" spans="1:259" ht="17.25">
      <c r="B22" s="248"/>
      <c r="IY22" s="1192"/>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3"/>
      <c r="C40" s="244"/>
      <c r="D40" s="244"/>
      <c r="E40" s="244"/>
      <c r="F40" s="244"/>
      <c r="G40" s="244"/>
      <c r="H40" s="244"/>
      <c r="I40" s="244"/>
      <c r="J40" s="244"/>
      <c r="K40" s="244"/>
      <c r="L40" s="244"/>
      <c r="M40" s="244"/>
      <c r="N40" s="244"/>
      <c r="O40" s="244"/>
      <c r="P40" s="1193"/>
      <c r="Q40" s="244"/>
    </row>
    <row r="41" spans="2:17" ht="17.25">
      <c r="B41" s="245" t="s">
        <v>560</v>
      </c>
      <c r="C41" s="246"/>
      <c r="D41" s="246"/>
      <c r="E41" s="246"/>
      <c r="F41" s="246"/>
      <c r="G41" s="246"/>
      <c r="H41" s="246"/>
      <c r="I41" s="246"/>
      <c r="J41" s="246"/>
      <c r="K41" s="246"/>
      <c r="L41" s="246"/>
      <c r="M41" s="246"/>
      <c r="N41" s="246"/>
      <c r="O41" s="246"/>
      <c r="P41" s="247"/>
    </row>
    <row r="42" spans="2:17">
      <c r="B42" s="248"/>
      <c r="C42" s="244"/>
      <c r="D42" s="244"/>
      <c r="E42" s="244"/>
      <c r="F42" s="244"/>
      <c r="G42" s="1194" t="s">
        <v>561</v>
      </c>
      <c r="I42" s="1195"/>
      <c r="J42" s="1195"/>
      <c r="K42" s="1195"/>
      <c r="L42" s="244"/>
      <c r="M42" s="244"/>
      <c r="N42" s="244"/>
      <c r="O42" s="244"/>
    </row>
    <row r="43" spans="2:17">
      <c r="B43" s="248"/>
      <c r="C43" s="244"/>
      <c r="D43" s="244"/>
      <c r="E43" s="244"/>
      <c r="F43" s="244"/>
      <c r="G43" s="1196"/>
      <c r="H43" s="1197"/>
      <c r="I43" s="1197"/>
      <c r="J43" s="1197"/>
      <c r="K43" s="1197"/>
      <c r="L43" s="1197"/>
      <c r="M43" s="1197"/>
      <c r="N43" s="1197"/>
      <c r="O43" s="1198"/>
    </row>
    <row r="44" spans="2:17">
      <c r="B44" s="248"/>
      <c r="C44" s="244"/>
      <c r="D44" s="244"/>
      <c r="E44" s="244"/>
      <c r="F44" s="244"/>
      <c r="G44" s="1199"/>
      <c r="H44" s="1200"/>
      <c r="I44" s="1200"/>
      <c r="J44" s="1200"/>
      <c r="K44" s="1200"/>
      <c r="L44" s="1200"/>
      <c r="M44" s="1200"/>
      <c r="N44" s="1200"/>
      <c r="O44" s="1201"/>
    </row>
    <row r="45" spans="2:17">
      <c r="B45" s="248"/>
      <c r="C45" s="244"/>
      <c r="D45" s="244"/>
      <c r="E45" s="244"/>
      <c r="F45" s="244"/>
      <c r="G45" s="1199"/>
      <c r="H45" s="1200"/>
      <c r="I45" s="1200"/>
      <c r="J45" s="1200"/>
      <c r="K45" s="1200"/>
      <c r="L45" s="1200"/>
      <c r="M45" s="1200"/>
      <c r="N45" s="1200"/>
      <c r="O45" s="1201"/>
    </row>
    <row r="46" spans="2:17">
      <c r="B46" s="248"/>
      <c r="C46" s="244"/>
      <c r="D46" s="244"/>
      <c r="E46" s="244"/>
      <c r="F46" s="244"/>
      <c r="G46" s="1199"/>
      <c r="H46" s="1200"/>
      <c r="I46" s="1200"/>
      <c r="J46" s="1200"/>
      <c r="K46" s="1200"/>
      <c r="L46" s="1200"/>
      <c r="M46" s="1200"/>
      <c r="N46" s="1200"/>
      <c r="O46" s="1201"/>
    </row>
    <row r="47" spans="2:17">
      <c r="B47" s="248"/>
      <c r="C47" s="244"/>
      <c r="D47" s="244"/>
      <c r="E47" s="244"/>
      <c r="F47" s="244"/>
      <c r="G47" s="1202"/>
      <c r="H47" s="1203"/>
      <c r="I47" s="1203"/>
      <c r="J47" s="1203"/>
      <c r="K47" s="1203"/>
      <c r="L47" s="1203"/>
      <c r="M47" s="1203"/>
      <c r="N47" s="1203"/>
      <c r="O47" s="1204"/>
    </row>
    <row r="48" spans="2:17">
      <c r="B48" s="248"/>
      <c r="C48" s="244"/>
      <c r="D48" s="244"/>
      <c r="E48" s="244"/>
      <c r="F48" s="244"/>
      <c r="G48" s="244"/>
      <c r="H48" s="1205"/>
      <c r="I48" s="1205"/>
      <c r="J48" s="1205"/>
    </row>
    <row r="49" spans="1:17">
      <c r="B49" s="248"/>
      <c r="C49" s="244"/>
      <c r="D49" s="244"/>
      <c r="E49" s="244"/>
      <c r="F49" s="244"/>
      <c r="G49" s="243" t="s">
        <v>562</v>
      </c>
    </row>
    <row r="50" spans="1:17">
      <c r="B50" s="248"/>
      <c r="C50" s="244"/>
      <c r="D50" s="244"/>
      <c r="E50" s="244"/>
      <c r="F50" s="244"/>
      <c r="G50" s="1206"/>
      <c r="H50" s="1207"/>
      <c r="I50" s="1207"/>
      <c r="J50" s="1208"/>
      <c r="K50" s="1209" t="s">
        <v>519</v>
      </c>
      <c r="L50" s="1209" t="s">
        <v>520</v>
      </c>
      <c r="M50" s="1209" t="s">
        <v>521</v>
      </c>
      <c r="N50" s="1209" t="s">
        <v>522</v>
      </c>
      <c r="O50" s="1209" t="s">
        <v>523</v>
      </c>
    </row>
    <row r="51" spans="1:17">
      <c r="B51" s="248"/>
      <c r="C51" s="244"/>
      <c r="D51" s="244"/>
      <c r="E51" s="244"/>
      <c r="F51" s="244"/>
      <c r="G51" s="1210" t="s">
        <v>563</v>
      </c>
      <c r="H51" s="1211"/>
      <c r="I51" s="1212" t="s">
        <v>564</v>
      </c>
      <c r="J51" s="1212"/>
      <c r="K51" s="1213"/>
      <c r="L51" s="1213"/>
      <c r="M51" s="1213"/>
      <c r="N51" s="1213"/>
      <c r="O51" s="1213"/>
    </row>
    <row r="52" spans="1:17">
      <c r="B52" s="248"/>
      <c r="C52" s="244"/>
      <c r="D52" s="244"/>
      <c r="E52" s="244"/>
      <c r="F52" s="244"/>
      <c r="G52" s="1214"/>
      <c r="H52" s="1215"/>
      <c r="I52" s="1216"/>
      <c r="J52" s="1216"/>
      <c r="K52" s="1217"/>
      <c r="L52" s="1217"/>
      <c r="M52" s="1217"/>
      <c r="N52" s="1217"/>
      <c r="O52" s="1217"/>
    </row>
    <row r="53" spans="1:17">
      <c r="A53" s="1218"/>
      <c r="B53" s="248"/>
      <c r="C53" s="244"/>
      <c r="D53" s="244"/>
      <c r="E53" s="244"/>
      <c r="F53" s="244"/>
      <c r="G53" s="1214"/>
      <c r="H53" s="1215"/>
      <c r="I53" s="1219" t="s">
        <v>565</v>
      </c>
      <c r="J53" s="1219"/>
      <c r="K53" s="1220"/>
      <c r="L53" s="1220"/>
      <c r="M53" s="1220"/>
      <c r="N53" s="1220"/>
      <c r="O53" s="1220"/>
    </row>
    <row r="54" spans="1:17">
      <c r="A54" s="1218"/>
      <c r="B54" s="248"/>
      <c r="C54" s="244"/>
      <c r="D54" s="244"/>
      <c r="E54" s="244"/>
      <c r="F54" s="244"/>
      <c r="G54" s="1221"/>
      <c r="H54" s="1222"/>
      <c r="I54" s="1219"/>
      <c r="J54" s="1219"/>
      <c r="K54" s="1223"/>
      <c r="L54" s="1223"/>
      <c r="M54" s="1223"/>
      <c r="N54" s="1223"/>
      <c r="O54" s="1223"/>
    </row>
    <row r="55" spans="1:17">
      <c r="A55" s="1218"/>
      <c r="B55" s="248"/>
      <c r="C55" s="244"/>
      <c r="D55" s="244"/>
      <c r="E55" s="244"/>
      <c r="F55" s="244"/>
      <c r="G55" s="1224" t="s">
        <v>566</v>
      </c>
      <c r="H55" s="1225"/>
      <c r="I55" s="1219" t="s">
        <v>564</v>
      </c>
      <c r="J55" s="1219"/>
      <c r="K55" s="1213"/>
      <c r="L55" s="1213"/>
      <c r="M55" s="1213"/>
      <c r="N55" s="1213"/>
      <c r="O55" s="1213"/>
    </row>
    <row r="56" spans="1:17">
      <c r="A56" s="1218"/>
      <c r="B56" s="248"/>
      <c r="C56" s="244"/>
      <c r="D56" s="244"/>
      <c r="E56" s="244"/>
      <c r="F56" s="244"/>
      <c r="G56" s="1226"/>
      <c r="H56" s="1227"/>
      <c r="I56" s="1219"/>
      <c r="J56" s="1219"/>
      <c r="K56" s="1217"/>
      <c r="L56" s="1217"/>
      <c r="M56" s="1217"/>
      <c r="N56" s="1217"/>
      <c r="O56" s="1217"/>
    </row>
    <row r="57" spans="1:17" s="1218" customFormat="1">
      <c r="B57" s="1228"/>
      <c r="C57" s="1195"/>
      <c r="D57" s="1195"/>
      <c r="E57" s="1195"/>
      <c r="F57" s="1195"/>
      <c r="G57" s="1226"/>
      <c r="H57" s="1227"/>
      <c r="I57" s="1229" t="s">
        <v>565</v>
      </c>
      <c r="J57" s="1229"/>
      <c r="K57" s="1220"/>
      <c r="L57" s="1220"/>
      <c r="M57" s="1220"/>
      <c r="N57" s="1220"/>
      <c r="O57" s="1220"/>
      <c r="P57" s="1230"/>
      <c r="Q57" s="1228"/>
    </row>
    <row r="58" spans="1:17" s="1218" customFormat="1">
      <c r="A58" s="243"/>
      <c r="B58" s="1228"/>
      <c r="C58" s="1195"/>
      <c r="D58" s="1195"/>
      <c r="E58" s="1195"/>
      <c r="F58" s="1195"/>
      <c r="G58" s="1231"/>
      <c r="H58" s="1232"/>
      <c r="I58" s="1229"/>
      <c r="J58" s="1229"/>
      <c r="K58" s="1223"/>
      <c r="L58" s="1223"/>
      <c r="M58" s="1223"/>
      <c r="N58" s="1223"/>
      <c r="O58" s="1223"/>
      <c r="P58" s="1230"/>
      <c r="Q58" s="1228"/>
    </row>
    <row r="59" spans="1:17" s="1218" customFormat="1">
      <c r="A59" s="243"/>
      <c r="B59" s="1228"/>
      <c r="C59" s="1195"/>
      <c r="D59" s="1195"/>
      <c r="E59" s="1195"/>
      <c r="F59" s="1195"/>
      <c r="G59" s="1195"/>
      <c r="H59" s="1195"/>
      <c r="I59" s="1195"/>
      <c r="J59" s="1195"/>
      <c r="K59" s="1233"/>
      <c r="L59" s="1233"/>
      <c r="M59" s="1233"/>
      <c r="N59" s="1233"/>
      <c r="O59" s="1233"/>
      <c r="P59" s="1230"/>
      <c r="Q59" s="1228"/>
    </row>
    <row r="60" spans="1:17" s="1218" customFormat="1">
      <c r="A60" s="243"/>
      <c r="B60" s="1228"/>
      <c r="C60" s="1195"/>
      <c r="D60" s="1195"/>
      <c r="E60" s="1195"/>
      <c r="F60" s="1195"/>
      <c r="G60" s="1195"/>
      <c r="H60" s="1195"/>
      <c r="I60" s="1195"/>
      <c r="J60" s="1195"/>
      <c r="K60" s="1233"/>
      <c r="L60" s="1233"/>
      <c r="M60" s="1233"/>
      <c r="N60" s="1233"/>
      <c r="O60" s="1233"/>
      <c r="P60" s="1230"/>
      <c r="Q60" s="1228"/>
    </row>
    <row r="61" spans="1:17" s="1218" customFormat="1">
      <c r="A61" s="243"/>
      <c r="B61" s="1234"/>
      <c r="C61" s="1235"/>
      <c r="D61" s="1235"/>
      <c r="E61" s="1235"/>
      <c r="F61" s="1235"/>
      <c r="G61" s="1235"/>
      <c r="H61" s="1235"/>
      <c r="I61" s="1235"/>
      <c r="J61" s="1235"/>
      <c r="K61" s="1235"/>
      <c r="L61" s="1235"/>
      <c r="M61" s="1236"/>
      <c r="N61" s="1236"/>
      <c r="O61" s="1236"/>
      <c r="P61" s="1237"/>
      <c r="Q61" s="1228"/>
    </row>
    <row r="62" spans="1:17">
      <c r="B62" s="1193"/>
      <c r="C62" s="1193"/>
      <c r="D62" s="1193"/>
      <c r="E62" s="1193"/>
      <c r="F62" s="1193"/>
      <c r="G62" s="1193"/>
      <c r="H62" s="1193"/>
      <c r="I62" s="1193"/>
      <c r="J62" s="1193"/>
      <c r="K62" s="1193"/>
      <c r="L62" s="1193"/>
      <c r="M62" s="1193"/>
      <c r="N62" s="1193"/>
      <c r="O62" s="1193"/>
      <c r="P62" s="1193"/>
      <c r="Q62" s="244"/>
    </row>
    <row r="63" spans="1:17" ht="17.25">
      <c r="B63" s="307" t="s">
        <v>567</v>
      </c>
      <c r="C63" s="244"/>
      <c r="D63" s="244"/>
      <c r="E63" s="244"/>
      <c r="F63" s="244"/>
      <c r="G63" s="244"/>
      <c r="H63" s="244"/>
      <c r="I63" s="244"/>
      <c r="J63" s="244"/>
      <c r="K63" s="244"/>
      <c r="L63" s="244"/>
      <c r="M63" s="244"/>
      <c r="N63" s="244"/>
      <c r="O63" s="244"/>
    </row>
    <row r="64" spans="1:17">
      <c r="B64" s="248"/>
      <c r="C64" s="244"/>
      <c r="D64" s="244"/>
      <c r="E64" s="244"/>
      <c r="F64" s="244"/>
      <c r="G64" s="1194" t="s">
        <v>561</v>
      </c>
      <c r="I64" s="1195"/>
      <c r="J64" s="1195"/>
      <c r="K64" s="1195"/>
      <c r="L64" s="244"/>
      <c r="M64" s="244"/>
      <c r="N64" s="244"/>
      <c r="O64" s="244"/>
    </row>
    <row r="65" spans="2:30">
      <c r="B65" s="248"/>
      <c r="C65" s="244"/>
      <c r="D65" s="244"/>
      <c r="E65" s="244"/>
      <c r="F65" s="244"/>
      <c r="G65" s="1238" t="s">
        <v>568</v>
      </c>
      <c r="H65" s="1197"/>
      <c r="I65" s="1197"/>
      <c r="J65" s="1197"/>
      <c r="K65" s="1197"/>
      <c r="L65" s="1197"/>
      <c r="M65" s="1197"/>
      <c r="N65" s="1197"/>
      <c r="O65" s="1198"/>
    </row>
    <row r="66" spans="2:30">
      <c r="B66" s="248"/>
      <c r="C66" s="244"/>
      <c r="D66" s="244"/>
      <c r="E66" s="244"/>
      <c r="F66" s="244"/>
      <c r="G66" s="1199"/>
      <c r="H66" s="1200"/>
      <c r="I66" s="1200"/>
      <c r="J66" s="1200"/>
      <c r="K66" s="1200"/>
      <c r="L66" s="1200"/>
      <c r="M66" s="1200"/>
      <c r="N66" s="1200"/>
      <c r="O66" s="1201"/>
    </row>
    <row r="67" spans="2:30">
      <c r="B67" s="248"/>
      <c r="C67" s="244"/>
      <c r="D67" s="244"/>
      <c r="E67" s="244"/>
      <c r="F67" s="244"/>
      <c r="G67" s="1199"/>
      <c r="H67" s="1200"/>
      <c r="I67" s="1200"/>
      <c r="J67" s="1200"/>
      <c r="K67" s="1200"/>
      <c r="L67" s="1200"/>
      <c r="M67" s="1200"/>
      <c r="N67" s="1200"/>
      <c r="O67" s="1201"/>
    </row>
    <row r="68" spans="2:30">
      <c r="B68" s="248"/>
      <c r="C68" s="244"/>
      <c r="D68" s="244"/>
      <c r="E68" s="244"/>
      <c r="F68" s="244"/>
      <c r="G68" s="1199"/>
      <c r="H68" s="1200"/>
      <c r="I68" s="1200"/>
      <c r="J68" s="1200"/>
      <c r="K68" s="1200"/>
      <c r="L68" s="1200"/>
      <c r="M68" s="1200"/>
      <c r="N68" s="1200"/>
      <c r="O68" s="1201"/>
    </row>
    <row r="69" spans="2:30">
      <c r="B69" s="248"/>
      <c r="C69" s="244"/>
      <c r="D69" s="244"/>
      <c r="E69" s="244"/>
      <c r="F69" s="244"/>
      <c r="G69" s="1202"/>
      <c r="H69" s="1203"/>
      <c r="I69" s="1203"/>
      <c r="J69" s="1203"/>
      <c r="K69" s="1203"/>
      <c r="L69" s="1203"/>
      <c r="M69" s="1203"/>
      <c r="N69" s="1203"/>
      <c r="O69" s="1204"/>
    </row>
    <row r="70" spans="2:30">
      <c r="B70" s="248"/>
      <c r="C70" s="244"/>
      <c r="D70" s="244"/>
      <c r="E70" s="244"/>
      <c r="F70" s="244"/>
      <c r="G70" s="244"/>
      <c r="H70" s="1239"/>
      <c r="I70" s="1239"/>
      <c r="J70" s="1240"/>
      <c r="K70" s="1240"/>
      <c r="L70" s="1241"/>
      <c r="M70" s="1240"/>
      <c r="N70" s="1241"/>
      <c r="O70" s="1242"/>
    </row>
    <row r="71" spans="2:30">
      <c r="B71" s="248"/>
      <c r="C71" s="244"/>
      <c r="D71" s="244"/>
      <c r="E71" s="244"/>
      <c r="F71" s="244"/>
      <c r="G71" s="1243" t="s">
        <v>569</v>
      </c>
      <c r="I71" s="1244"/>
      <c r="J71" s="1240"/>
      <c r="K71" s="1240"/>
      <c r="L71" s="1241"/>
      <c r="M71" s="1240"/>
      <c r="N71" s="1241"/>
      <c r="O71" s="1242"/>
    </row>
    <row r="72" spans="2:30">
      <c r="B72" s="248"/>
      <c r="C72" s="244"/>
      <c r="D72" s="244"/>
      <c r="E72" s="244"/>
      <c r="F72" s="244"/>
      <c r="G72" s="1206"/>
      <c r="H72" s="1207"/>
      <c r="I72" s="1207"/>
      <c r="J72" s="1208"/>
      <c r="K72" s="1209" t="s">
        <v>519</v>
      </c>
      <c r="L72" s="1209" t="s">
        <v>520</v>
      </c>
      <c r="M72" s="1209" t="s">
        <v>521</v>
      </c>
      <c r="N72" s="1209" t="s">
        <v>522</v>
      </c>
      <c r="O72" s="1209" t="s">
        <v>523</v>
      </c>
    </row>
    <row r="73" spans="2:30">
      <c r="B73" s="248"/>
      <c r="C73" s="244"/>
      <c r="D73" s="244"/>
      <c r="E73" s="244"/>
      <c r="F73" s="244"/>
      <c r="G73" s="1210" t="s">
        <v>563</v>
      </c>
      <c r="H73" s="1211"/>
      <c r="I73" s="1212" t="s">
        <v>564</v>
      </c>
      <c r="J73" s="1212"/>
      <c r="K73" s="1245">
        <v>33.4</v>
      </c>
      <c r="L73" s="1245">
        <v>10.8</v>
      </c>
      <c r="M73" s="1217"/>
      <c r="N73" s="1217"/>
      <c r="O73" s="1217"/>
      <c r="S73" s="243">
        <v>9.9</v>
      </c>
    </row>
    <row r="74" spans="2:30">
      <c r="B74" s="248"/>
      <c r="C74" s="244"/>
      <c r="D74" s="244"/>
      <c r="E74" s="244"/>
      <c r="F74" s="244"/>
      <c r="G74" s="1214"/>
      <c r="H74" s="1215"/>
      <c r="I74" s="1216"/>
      <c r="J74" s="1216"/>
      <c r="K74" s="1245"/>
      <c r="L74" s="1245"/>
      <c r="M74" s="1217"/>
      <c r="N74" s="1217"/>
      <c r="O74" s="1217"/>
    </row>
    <row r="75" spans="2:30">
      <c r="B75" s="248"/>
      <c r="C75" s="244"/>
      <c r="D75" s="244"/>
      <c r="E75" s="244"/>
      <c r="F75" s="244"/>
      <c r="G75" s="1214"/>
      <c r="H75" s="1215"/>
      <c r="I75" s="1219" t="s">
        <v>570</v>
      </c>
      <c r="J75" s="1219"/>
      <c r="K75" s="1246">
        <v>9.1</v>
      </c>
      <c r="L75" s="1246">
        <v>7.9</v>
      </c>
      <c r="M75" s="1246">
        <v>6.6</v>
      </c>
      <c r="N75" s="1246">
        <v>6.4</v>
      </c>
      <c r="O75" s="1246">
        <v>5.5</v>
      </c>
      <c r="U75" s="243">
        <v>81.2</v>
      </c>
      <c r="W75" s="243">
        <v>87.2</v>
      </c>
      <c r="Y75" s="243">
        <v>99.8</v>
      </c>
      <c r="AA75" s="243">
        <v>109.5</v>
      </c>
      <c r="AC75" s="243">
        <v>115.2</v>
      </c>
    </row>
    <row r="76" spans="2:30">
      <c r="B76" s="248"/>
      <c r="C76" s="244"/>
      <c r="D76" s="244"/>
      <c r="E76" s="244"/>
      <c r="F76" s="244"/>
      <c r="G76" s="1221"/>
      <c r="H76" s="1222"/>
      <c r="I76" s="1219"/>
      <c r="J76" s="1219"/>
      <c r="K76" s="1223"/>
      <c r="L76" s="1223"/>
      <c r="M76" s="1223"/>
      <c r="N76" s="1223"/>
      <c r="O76" s="1223"/>
    </row>
    <row r="77" spans="2:30">
      <c r="B77" s="248"/>
      <c r="C77" s="244"/>
      <c r="D77" s="244"/>
      <c r="E77" s="244"/>
      <c r="F77" s="244"/>
      <c r="G77" s="1224" t="s">
        <v>566</v>
      </c>
      <c r="H77" s="1225"/>
      <c r="I77" s="1219" t="s">
        <v>564</v>
      </c>
      <c r="J77" s="1219"/>
      <c r="K77" s="1245">
        <v>53.1</v>
      </c>
      <c r="L77" s="1245">
        <v>42</v>
      </c>
      <c r="M77" s="1217">
        <v>32.6</v>
      </c>
      <c r="N77" s="1217">
        <v>30.5</v>
      </c>
      <c r="O77" s="1217">
        <v>21.2</v>
      </c>
      <c r="R77" s="243">
        <v>12.3</v>
      </c>
      <c r="T77" s="243">
        <v>11.1</v>
      </c>
    </row>
    <row r="78" spans="2:30">
      <c r="B78" s="248"/>
      <c r="C78" s="244"/>
      <c r="D78" s="244"/>
      <c r="E78" s="244"/>
      <c r="F78" s="244"/>
      <c r="G78" s="1226"/>
      <c r="H78" s="1227"/>
      <c r="I78" s="1219"/>
      <c r="J78" s="1219"/>
      <c r="K78" s="1245"/>
      <c r="L78" s="1245"/>
      <c r="M78" s="1217"/>
      <c r="N78" s="1217"/>
      <c r="O78" s="1217"/>
    </row>
    <row r="79" spans="2:30">
      <c r="B79" s="248"/>
      <c r="C79" s="244"/>
      <c r="D79" s="244"/>
      <c r="E79" s="244"/>
      <c r="F79" s="244"/>
      <c r="G79" s="1226"/>
      <c r="H79" s="1227"/>
      <c r="I79" s="1247" t="s">
        <v>570</v>
      </c>
      <c r="J79" s="1229"/>
      <c r="K79" s="1248">
        <v>7.6</v>
      </c>
      <c r="L79" s="1248">
        <v>6.8</v>
      </c>
      <c r="M79" s="1248">
        <v>5.9</v>
      </c>
      <c r="N79" s="1248">
        <v>5.2</v>
      </c>
      <c r="O79" s="1248">
        <v>4.0999999999999996</v>
      </c>
      <c r="V79" s="243">
        <v>53.5</v>
      </c>
      <c r="X79" s="243">
        <v>48.2</v>
      </c>
      <c r="Z79" s="243">
        <v>34.200000000000003</v>
      </c>
      <c r="AB79" s="243">
        <v>30.3</v>
      </c>
      <c r="AD79" s="243">
        <v>28.9</v>
      </c>
    </row>
    <row r="80" spans="2:30">
      <c r="B80" s="248"/>
      <c r="C80" s="244"/>
      <c r="D80" s="244"/>
      <c r="E80" s="244"/>
      <c r="F80" s="244"/>
      <c r="G80" s="1231"/>
      <c r="H80" s="1232"/>
      <c r="I80" s="1229"/>
      <c r="J80" s="1229"/>
      <c r="K80" s="1248"/>
      <c r="L80" s="1248"/>
      <c r="M80" s="1248"/>
      <c r="N80" s="1248"/>
      <c r="O80" s="1248"/>
    </row>
    <row r="81" spans="2:17">
      <c r="B81" s="248"/>
      <c r="C81" s="244"/>
      <c r="D81" s="244"/>
      <c r="E81" s="244"/>
      <c r="F81" s="244"/>
      <c r="G81" s="244"/>
      <c r="H81" s="244"/>
      <c r="I81" s="244"/>
      <c r="J81" s="244"/>
      <c r="K81" s="1249"/>
      <c r="L81" s="244"/>
      <c r="M81" s="244"/>
      <c r="N81" s="244"/>
      <c r="O81" s="244"/>
    </row>
    <row r="82" spans="2:17" ht="17.25">
      <c r="B82" s="248"/>
      <c r="C82" s="244"/>
      <c r="D82" s="244"/>
      <c r="E82" s="244"/>
      <c r="F82" s="244"/>
      <c r="G82" s="244"/>
      <c r="H82" s="244"/>
      <c r="I82" s="244"/>
      <c r="J82" s="244"/>
      <c r="K82" s="1250"/>
      <c r="L82" s="1250"/>
      <c r="M82" s="1250"/>
      <c r="N82" s="1250"/>
      <c r="O82" s="125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45088</v>
      </c>
      <c r="E3" s="116"/>
      <c r="F3" s="117">
        <v>38606</v>
      </c>
      <c r="G3" s="118"/>
      <c r="H3" s="119"/>
    </row>
    <row r="4" spans="1:8">
      <c r="A4" s="120"/>
      <c r="B4" s="121"/>
      <c r="C4" s="122"/>
      <c r="D4" s="123">
        <v>27585</v>
      </c>
      <c r="E4" s="124"/>
      <c r="F4" s="125">
        <v>22435</v>
      </c>
      <c r="G4" s="126"/>
      <c r="H4" s="127"/>
    </row>
    <row r="5" spans="1:8">
      <c r="A5" s="108" t="s">
        <v>513</v>
      </c>
      <c r="B5" s="113"/>
      <c r="C5" s="114"/>
      <c r="D5" s="115">
        <v>42830</v>
      </c>
      <c r="E5" s="116"/>
      <c r="F5" s="117">
        <v>39425</v>
      </c>
      <c r="G5" s="118"/>
      <c r="H5" s="119"/>
    </row>
    <row r="6" spans="1:8">
      <c r="A6" s="120"/>
      <c r="B6" s="121"/>
      <c r="C6" s="122"/>
      <c r="D6" s="123">
        <v>26967</v>
      </c>
      <c r="E6" s="124"/>
      <c r="F6" s="125">
        <v>22414</v>
      </c>
      <c r="G6" s="126"/>
      <c r="H6" s="127"/>
    </row>
    <row r="7" spans="1:8">
      <c r="A7" s="108" t="s">
        <v>514</v>
      </c>
      <c r="B7" s="113"/>
      <c r="C7" s="114"/>
      <c r="D7" s="115">
        <v>88825</v>
      </c>
      <c r="E7" s="116"/>
      <c r="F7" s="117">
        <v>43141</v>
      </c>
      <c r="G7" s="118"/>
      <c r="H7" s="119"/>
    </row>
    <row r="8" spans="1:8">
      <c r="A8" s="120"/>
      <c r="B8" s="121"/>
      <c r="C8" s="122"/>
      <c r="D8" s="123">
        <v>36417</v>
      </c>
      <c r="E8" s="124"/>
      <c r="F8" s="125">
        <v>21887</v>
      </c>
      <c r="G8" s="126"/>
      <c r="H8" s="127"/>
    </row>
    <row r="9" spans="1:8">
      <c r="A9" s="108" t="s">
        <v>515</v>
      </c>
      <c r="B9" s="113"/>
      <c r="C9" s="114"/>
      <c r="D9" s="115">
        <v>91747</v>
      </c>
      <c r="E9" s="116"/>
      <c r="F9" s="117">
        <v>45117</v>
      </c>
      <c r="G9" s="118"/>
      <c r="H9" s="119"/>
    </row>
    <row r="10" spans="1:8">
      <c r="A10" s="120"/>
      <c r="B10" s="121"/>
      <c r="C10" s="122"/>
      <c r="D10" s="123">
        <v>51878</v>
      </c>
      <c r="E10" s="124"/>
      <c r="F10" s="125">
        <v>25589</v>
      </c>
      <c r="G10" s="126"/>
      <c r="H10" s="127"/>
    </row>
    <row r="11" spans="1:8">
      <c r="A11" s="108" t="s">
        <v>516</v>
      </c>
      <c r="B11" s="113"/>
      <c r="C11" s="114"/>
      <c r="D11" s="115">
        <v>49429</v>
      </c>
      <c r="E11" s="116"/>
      <c r="F11" s="117">
        <v>43532</v>
      </c>
      <c r="G11" s="118"/>
      <c r="H11" s="119"/>
    </row>
    <row r="12" spans="1:8">
      <c r="A12" s="120"/>
      <c r="B12" s="121"/>
      <c r="C12" s="128"/>
      <c r="D12" s="123">
        <v>28298</v>
      </c>
      <c r="E12" s="124"/>
      <c r="F12" s="125">
        <v>25435</v>
      </c>
      <c r="G12" s="126"/>
      <c r="H12" s="127"/>
    </row>
    <row r="13" spans="1:8">
      <c r="A13" s="108"/>
      <c r="B13" s="113"/>
      <c r="C13" s="129"/>
      <c r="D13" s="130">
        <v>63584</v>
      </c>
      <c r="E13" s="131"/>
      <c r="F13" s="132">
        <v>41964</v>
      </c>
      <c r="G13" s="133"/>
      <c r="H13" s="119"/>
    </row>
    <row r="14" spans="1:8">
      <c r="A14" s="120"/>
      <c r="B14" s="121"/>
      <c r="C14" s="122"/>
      <c r="D14" s="123">
        <v>34229</v>
      </c>
      <c r="E14" s="124"/>
      <c r="F14" s="125">
        <v>23552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2.76</v>
      </c>
      <c r="C19" s="134">
        <f>ROUND(VALUE(SUBSTITUTE(実質収支比率等に係る経年分析!G$48,"▲","-")),2)</f>
        <v>2.95</v>
      </c>
      <c r="D19" s="134">
        <f>ROUND(VALUE(SUBSTITUTE(実質収支比率等に係る経年分析!H$48,"▲","-")),2)</f>
        <v>2.95</v>
      </c>
      <c r="E19" s="134">
        <f>ROUND(VALUE(SUBSTITUTE(実質収支比率等に係る経年分析!I$48,"▲","-")),2)</f>
        <v>3.01</v>
      </c>
      <c r="F19" s="134">
        <f>ROUND(VALUE(SUBSTITUTE(実質収支比率等に係る経年分析!J$48,"▲","-")),2)</f>
        <v>3.03</v>
      </c>
    </row>
    <row r="20" spans="1:11">
      <c r="A20" s="134" t="s">
        <v>43</v>
      </c>
      <c r="B20" s="134">
        <f>ROUND(VALUE(SUBSTITUTE(実質収支比率等に係る経年分析!F$47,"▲","-")),2)</f>
        <v>8.7799999999999994</v>
      </c>
      <c r="C20" s="134">
        <f>ROUND(VALUE(SUBSTITUTE(実質収支比率等に係る経年分析!G$47,"▲","-")),2)</f>
        <v>9.01</v>
      </c>
      <c r="D20" s="134">
        <f>ROUND(VALUE(SUBSTITUTE(実質収支比率等に係る経年分析!H$47,"▲","-")),2)</f>
        <v>8.93</v>
      </c>
      <c r="E20" s="134">
        <f>ROUND(VALUE(SUBSTITUTE(実質収支比率等に係る経年分析!I$47,"▲","-")),2)</f>
        <v>9</v>
      </c>
      <c r="F20" s="134">
        <f>ROUND(VALUE(SUBSTITUTE(実質収支比率等に係る経年分析!J$47,"▲","-")),2)</f>
        <v>8.8800000000000008</v>
      </c>
    </row>
    <row r="21" spans="1:11">
      <c r="A21" s="134" t="s">
        <v>44</v>
      </c>
      <c r="B21" s="134">
        <f>IF(ISNUMBER(VALUE(SUBSTITUTE(実質収支比率等に係る経年分析!F$49,"▲","-"))),ROUND(VALUE(SUBSTITUTE(実質収支比率等に係る経年分析!F$49,"▲","-")),2),NA())</f>
        <v>2.67</v>
      </c>
      <c r="C21" s="134">
        <f>IF(ISNUMBER(VALUE(SUBSTITUTE(実質収支比率等に係る経年分析!G$49,"▲","-"))),ROUND(VALUE(SUBSTITUTE(実質収支比率等に係る経年分析!G$49,"▲","-")),2),NA())</f>
        <v>2.13</v>
      </c>
      <c r="D21" s="134">
        <f>IF(ISNUMBER(VALUE(SUBSTITUTE(実質収支比率等に係る経年分析!H$49,"▲","-"))),ROUND(VALUE(SUBSTITUTE(実質収支比率等に係る経年分析!H$49,"▲","-")),2),NA())</f>
        <v>1.9</v>
      </c>
      <c r="E21" s="134">
        <f>IF(ISNUMBER(VALUE(SUBSTITUTE(実質収支比率等に係る経年分析!I$49,"▲","-"))),ROUND(VALUE(SUBSTITUTE(実質収支比率等に係る経年分析!I$49,"▲","-")),2),NA())</f>
        <v>0.03</v>
      </c>
      <c r="F21" s="134">
        <f>IF(ISNUMBER(VALUE(SUBSTITUTE(実質収支比率等に係る経年分析!J$49,"▲","-"))),ROUND(VALUE(SUBSTITUTE(実質収支比率等に係る経年分析!J$49,"▲","-")),2),NA())</f>
        <v>2.08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都城市整備墓地特別会計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都城市後期高齢者医療特別会計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都城市国民健康保険特別会計（事業勘定）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都城市電気事業特別会計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都城市食肉センター特別会計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0.03</v>
      </c>
    </row>
    <row r="34" spans="1:16">
      <c r="A34" s="135" t="str">
        <f>IF(連結実質赤字比率に係る赤字・黒字の構成分析!C$36="",NA(),連結実質赤字比率に係る赤字・黒字の構成分析!C$36)</f>
        <v>都城市介護保険特別会計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2.95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2.94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3.03</v>
      </c>
    </row>
    <row r="36" spans="1:16">
      <c r="A36" s="135" t="str">
        <f>IF(連結実質赤字比率に係る赤字・黒字の構成分析!C$34="",NA(),連結実質赤字比率に係る赤字・黒字の構成分析!C$34)</f>
        <v>都城市水道事業会計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5.51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6.48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8.17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8.4</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8505</v>
      </c>
      <c r="E42" s="136"/>
      <c r="F42" s="136"/>
      <c r="G42" s="136">
        <f>'実質公債費比率（分子）の構造'!L$52</f>
        <v>7579</v>
      </c>
      <c r="H42" s="136"/>
      <c r="I42" s="136"/>
      <c r="J42" s="136">
        <f>'実質公債費比率（分子）の構造'!M$52</f>
        <v>7704</v>
      </c>
      <c r="K42" s="136"/>
      <c r="L42" s="136"/>
      <c r="M42" s="136">
        <f>'実質公債費比率（分子）の構造'!N$52</f>
        <v>7972</v>
      </c>
      <c r="N42" s="136"/>
      <c r="O42" s="136"/>
      <c r="P42" s="136">
        <f>'実質公債費比率（分子）の構造'!O$52</f>
        <v>7963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136</v>
      </c>
      <c r="C44" s="136"/>
      <c r="D44" s="136"/>
      <c r="E44" s="136">
        <f>'実質公債費比率（分子）の構造'!L$50</f>
        <v>136</v>
      </c>
      <c r="F44" s="136"/>
      <c r="G44" s="136"/>
      <c r="H44" s="136">
        <f>'実質公債費比率（分子）の構造'!M$50</f>
        <v>136</v>
      </c>
      <c r="I44" s="136"/>
      <c r="J44" s="136"/>
      <c r="K44" s="136">
        <f>'実質公債費比率（分子）の構造'!N$50</f>
        <v>136</v>
      </c>
      <c r="L44" s="136"/>
      <c r="M44" s="136"/>
      <c r="N44" s="136">
        <f>'実質公債費比率（分子）の構造'!O$50</f>
        <v>136</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1561</v>
      </c>
      <c r="C46" s="136"/>
      <c r="D46" s="136"/>
      <c r="E46" s="136">
        <f>'実質公債費比率（分子）の構造'!L$48</f>
        <v>1510</v>
      </c>
      <c r="F46" s="136"/>
      <c r="G46" s="136"/>
      <c r="H46" s="136">
        <f>'実質公債費比率（分子）の構造'!M$48</f>
        <v>1498</v>
      </c>
      <c r="I46" s="136"/>
      <c r="J46" s="136"/>
      <c r="K46" s="136">
        <f>'実質公債費比率（分子）の構造'!N$48</f>
        <v>1496</v>
      </c>
      <c r="L46" s="136"/>
      <c r="M46" s="136"/>
      <c r="N46" s="136">
        <f>'実質公債費比率（分子）の構造'!O$48</f>
        <v>1409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9008</v>
      </c>
      <c r="C49" s="136"/>
      <c r="D49" s="136"/>
      <c r="E49" s="136">
        <f>'実質公債費比率（分子）の構造'!L$45</f>
        <v>8651</v>
      </c>
      <c r="F49" s="136"/>
      <c r="G49" s="136"/>
      <c r="H49" s="136">
        <f>'実質公債費比率（分子）の構造'!M$45</f>
        <v>8274</v>
      </c>
      <c r="I49" s="136"/>
      <c r="J49" s="136"/>
      <c r="K49" s="136">
        <f>'実質公債費比率（分子）の構造'!N$45</f>
        <v>8203</v>
      </c>
      <c r="L49" s="136"/>
      <c r="M49" s="136"/>
      <c r="N49" s="136">
        <f>'実質公債費比率（分子）の構造'!O$45</f>
        <v>8243</v>
      </c>
      <c r="O49" s="136"/>
      <c r="P49" s="136"/>
    </row>
    <row r="50" spans="1:16">
      <c r="A50" s="136" t="s">
        <v>59</v>
      </c>
      <c r="B50" s="136" t="e">
        <f>NA()</f>
        <v>#N/A</v>
      </c>
      <c r="C50" s="136">
        <f>IF(ISNUMBER('実質公債費比率（分子）の構造'!K$53),'実質公債費比率（分子）の構造'!K$53,NA())</f>
        <v>2200</v>
      </c>
      <c r="D50" s="136" t="e">
        <f>NA()</f>
        <v>#N/A</v>
      </c>
      <c r="E50" s="136" t="e">
        <f>NA()</f>
        <v>#N/A</v>
      </c>
      <c r="F50" s="136">
        <f>IF(ISNUMBER('実質公債費比率（分子）の構造'!L$53),'実質公債費比率（分子）の構造'!L$53,NA())</f>
        <v>2718</v>
      </c>
      <c r="G50" s="136" t="e">
        <f>NA()</f>
        <v>#N/A</v>
      </c>
      <c r="H50" s="136" t="e">
        <f>NA()</f>
        <v>#N/A</v>
      </c>
      <c r="I50" s="136">
        <f>IF(ISNUMBER('実質公債費比率（分子）の構造'!M$53),'実質公債費比率（分子）の構造'!M$53,NA())</f>
        <v>2204</v>
      </c>
      <c r="J50" s="136" t="e">
        <f>NA()</f>
        <v>#N/A</v>
      </c>
      <c r="K50" s="136" t="e">
        <f>NA()</f>
        <v>#N/A</v>
      </c>
      <c r="L50" s="136">
        <f>IF(ISNUMBER('実質公債費比率（分子）の構造'!N$53),'実質公債費比率（分子）の構造'!N$53,NA())</f>
        <v>1863</v>
      </c>
      <c r="M50" s="136" t="e">
        <f>NA()</f>
        <v>#N/A</v>
      </c>
      <c r="N50" s="136" t="e">
        <f>NA()</f>
        <v>#N/A</v>
      </c>
      <c r="O50" s="136">
        <f>IF(ISNUMBER('実質公債費比率（分子）の構造'!O$53),'実質公債費比率（分子）の構造'!O$53,NA())</f>
        <v>1825</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65732</v>
      </c>
      <c r="E56" s="135"/>
      <c r="F56" s="135"/>
      <c r="G56" s="135">
        <f>'将来負担比率（分子）の構造'!J$51</f>
        <v>69063</v>
      </c>
      <c r="H56" s="135"/>
      <c r="I56" s="135"/>
      <c r="J56" s="135">
        <f>'将来負担比率（分子）の構造'!K$51</f>
        <v>69804</v>
      </c>
      <c r="K56" s="135"/>
      <c r="L56" s="135"/>
      <c r="M56" s="135">
        <f>'将来負担比率（分子）の構造'!L$51</f>
        <v>71307</v>
      </c>
      <c r="N56" s="135"/>
      <c r="O56" s="135"/>
      <c r="P56" s="135">
        <f>'将来負担比率（分子）の構造'!M$51</f>
        <v>71244</v>
      </c>
    </row>
    <row r="57" spans="1:16">
      <c r="A57" s="135" t="s">
        <v>35</v>
      </c>
      <c r="B57" s="135"/>
      <c r="C57" s="135"/>
      <c r="D57" s="135">
        <f>'将来負担比率（分子）の構造'!I$50</f>
        <v>10430</v>
      </c>
      <c r="E57" s="135"/>
      <c r="F57" s="135"/>
      <c r="G57" s="135">
        <f>'将来負担比率（分子）の構造'!J$50</f>
        <v>10210</v>
      </c>
      <c r="H57" s="135"/>
      <c r="I57" s="135"/>
      <c r="J57" s="135">
        <f>'将来負担比率（分子）の構造'!K$50</f>
        <v>9830</v>
      </c>
      <c r="K57" s="135"/>
      <c r="L57" s="135"/>
      <c r="M57" s="135">
        <f>'将来負担比率（分子）の構造'!L$50</f>
        <v>9631</v>
      </c>
      <c r="N57" s="135"/>
      <c r="O57" s="135"/>
      <c r="P57" s="135">
        <f>'将来負担比率（分子）の構造'!M$50</f>
        <v>9120</v>
      </c>
    </row>
    <row r="58" spans="1:16">
      <c r="A58" s="135" t="s">
        <v>34</v>
      </c>
      <c r="B58" s="135"/>
      <c r="C58" s="135"/>
      <c r="D58" s="135">
        <f>'将来負担比率（分子）の構造'!I$49</f>
        <v>22911</v>
      </c>
      <c r="E58" s="135"/>
      <c r="F58" s="135"/>
      <c r="G58" s="135">
        <f>'将来負担比率（分子）の構造'!J$49</f>
        <v>25007</v>
      </c>
      <c r="H58" s="135"/>
      <c r="I58" s="135"/>
      <c r="J58" s="135">
        <f>'将来負担比率（分子）の構造'!K$49</f>
        <v>27862</v>
      </c>
      <c r="K58" s="135"/>
      <c r="L58" s="135"/>
      <c r="M58" s="135">
        <f>'将来負担比率（分子）の構造'!L$49</f>
        <v>29604</v>
      </c>
      <c r="N58" s="135"/>
      <c r="O58" s="135"/>
      <c r="P58" s="135">
        <f>'将来負担比率（分子）の構造'!M$49</f>
        <v>32684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13747</v>
      </c>
      <c r="C62" s="135"/>
      <c r="D62" s="135"/>
      <c r="E62" s="135">
        <f>'将来負担比率（分子）の構造'!J$45</f>
        <v>13636</v>
      </c>
      <c r="F62" s="135"/>
      <c r="G62" s="135"/>
      <c r="H62" s="135">
        <f>'将来負担比率（分子）の構造'!K$45</f>
        <v>13071</v>
      </c>
      <c r="I62" s="135"/>
      <c r="J62" s="135"/>
      <c r="K62" s="135">
        <f>'将来負担比率（分子）の構造'!L$45</f>
        <v>12044</v>
      </c>
      <c r="L62" s="135"/>
      <c r="M62" s="135"/>
      <c r="N62" s="135">
        <f>'将来負担比率（分子）の構造'!M$45</f>
        <v>11878</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19703</v>
      </c>
      <c r="C64" s="135"/>
      <c r="D64" s="135"/>
      <c r="E64" s="135">
        <f>'将来負担比率（分子）の構造'!J$43</f>
        <v>18439</v>
      </c>
      <c r="F64" s="135"/>
      <c r="G64" s="135"/>
      <c r="H64" s="135">
        <f>'将来負担比率（分子）の構造'!K$43</f>
        <v>17513</v>
      </c>
      <c r="I64" s="135"/>
      <c r="J64" s="135"/>
      <c r="K64" s="135">
        <f>'将来負担比率（分子）の構造'!L$43</f>
        <v>16807</v>
      </c>
      <c r="L64" s="135"/>
      <c r="M64" s="135"/>
      <c r="N64" s="135">
        <f>'将来負担比率（分子）の構造'!M$43</f>
        <v>16378</v>
      </c>
      <c r="O64" s="135"/>
      <c r="P64" s="135"/>
    </row>
    <row r="65" spans="1:16">
      <c r="A65" s="135" t="s">
        <v>26</v>
      </c>
      <c r="B65" s="135">
        <f>'将来負担比率（分子）の構造'!I$42</f>
        <v>887</v>
      </c>
      <c r="C65" s="135"/>
      <c r="D65" s="135"/>
      <c r="E65" s="135">
        <f>'将来負担比率（分子）の構造'!J$42</f>
        <v>766</v>
      </c>
      <c r="F65" s="135"/>
      <c r="G65" s="135"/>
      <c r="H65" s="135">
        <f>'将来負担比率（分子）の構造'!K$42</f>
        <v>643</v>
      </c>
      <c r="I65" s="135"/>
      <c r="J65" s="135"/>
      <c r="K65" s="135">
        <f>'将来負担比率（分子）の構造'!L$42</f>
        <v>539</v>
      </c>
      <c r="L65" s="135"/>
      <c r="M65" s="135"/>
      <c r="N65" s="135">
        <f>'将来負担比率（分子）の構造'!M$42</f>
        <v>403</v>
      </c>
      <c r="O65" s="135"/>
      <c r="P65" s="135"/>
    </row>
    <row r="66" spans="1:16">
      <c r="A66" s="135" t="s">
        <v>25</v>
      </c>
      <c r="B66" s="135">
        <f>'将来負担比率（分子）の構造'!I$41</f>
        <v>76620</v>
      </c>
      <c r="C66" s="135"/>
      <c r="D66" s="135"/>
      <c r="E66" s="135">
        <f>'将来負担比率（分子）の構造'!J$41</f>
        <v>75283</v>
      </c>
      <c r="F66" s="135"/>
      <c r="G66" s="135"/>
      <c r="H66" s="135">
        <f>'将来負担比率（分子）の構造'!K$41</f>
        <v>75814</v>
      </c>
      <c r="I66" s="135"/>
      <c r="J66" s="135"/>
      <c r="K66" s="135">
        <f>'将来負担比率（分子）の構造'!L$41</f>
        <v>79483</v>
      </c>
      <c r="L66" s="135"/>
      <c r="M66" s="135"/>
      <c r="N66" s="135">
        <f>'将来負担比率（分子）の構造'!M$41</f>
        <v>77542</v>
      </c>
      <c r="O66" s="135"/>
      <c r="P66" s="135"/>
    </row>
    <row r="67" spans="1:16">
      <c r="A67" s="135" t="s">
        <v>63</v>
      </c>
      <c r="B67" s="135" t="e">
        <f>NA()</f>
        <v>#N/A</v>
      </c>
      <c r="C67" s="135">
        <f>IF(ISNUMBER('将来負担比率（分子）の構造'!I$52), IF('将来負担比率（分子）の構造'!I$52 &lt; 0, 0, '将来負担比率（分子）の構造'!I$52), NA())</f>
        <v>11883</v>
      </c>
      <c r="D67" s="135" t="e">
        <f>NA()</f>
        <v>#N/A</v>
      </c>
      <c r="E67" s="135" t="e">
        <f>NA()</f>
        <v>#N/A</v>
      </c>
      <c r="F67" s="135">
        <f>IF(ISNUMBER('将来負担比率（分子）の構造'!J$52), IF('将来負担比率（分子）の構造'!J$52 &lt; 0, 0, '将来負担比率（分子）の構造'!J$52), NA())</f>
        <v>3843</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191</v>
      </c>
      <c r="DI1" s="702"/>
      <c r="DJ1" s="702"/>
      <c r="DK1" s="702"/>
      <c r="DL1" s="702"/>
      <c r="DM1" s="702"/>
      <c r="DN1" s="703"/>
      <c r="DP1" s="701" t="s">
        <v>192</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194</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195</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196</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197</v>
      </c>
      <c r="S4" s="649"/>
      <c r="T4" s="649"/>
      <c r="U4" s="649"/>
      <c r="V4" s="649"/>
      <c r="W4" s="649"/>
      <c r="X4" s="649"/>
      <c r="Y4" s="650"/>
      <c r="Z4" s="648" t="s">
        <v>198</v>
      </c>
      <c r="AA4" s="649"/>
      <c r="AB4" s="649"/>
      <c r="AC4" s="650"/>
      <c r="AD4" s="648" t="s">
        <v>199</v>
      </c>
      <c r="AE4" s="649"/>
      <c r="AF4" s="649"/>
      <c r="AG4" s="649"/>
      <c r="AH4" s="649"/>
      <c r="AI4" s="649"/>
      <c r="AJ4" s="649"/>
      <c r="AK4" s="650"/>
      <c r="AL4" s="648" t="s">
        <v>198</v>
      </c>
      <c r="AM4" s="649"/>
      <c r="AN4" s="649"/>
      <c r="AO4" s="650"/>
      <c r="AP4" s="704" t="s">
        <v>200</v>
      </c>
      <c r="AQ4" s="704"/>
      <c r="AR4" s="704"/>
      <c r="AS4" s="704"/>
      <c r="AT4" s="704"/>
      <c r="AU4" s="704"/>
      <c r="AV4" s="704"/>
      <c r="AW4" s="704"/>
      <c r="AX4" s="704"/>
      <c r="AY4" s="704"/>
      <c r="AZ4" s="704"/>
      <c r="BA4" s="704"/>
      <c r="BB4" s="704"/>
      <c r="BC4" s="704"/>
      <c r="BD4" s="704"/>
      <c r="BE4" s="704"/>
      <c r="BF4" s="704"/>
      <c r="BG4" s="704" t="s">
        <v>201</v>
      </c>
      <c r="BH4" s="704"/>
      <c r="BI4" s="704"/>
      <c r="BJ4" s="704"/>
      <c r="BK4" s="704"/>
      <c r="BL4" s="704"/>
      <c r="BM4" s="704"/>
      <c r="BN4" s="704"/>
      <c r="BO4" s="704" t="s">
        <v>198</v>
      </c>
      <c r="BP4" s="704"/>
      <c r="BQ4" s="704"/>
      <c r="BR4" s="704"/>
      <c r="BS4" s="704" t="s">
        <v>202</v>
      </c>
      <c r="BT4" s="704"/>
      <c r="BU4" s="704"/>
      <c r="BV4" s="704"/>
      <c r="BW4" s="704"/>
      <c r="BX4" s="704"/>
      <c r="BY4" s="704"/>
      <c r="BZ4" s="704"/>
      <c r="CA4" s="704"/>
      <c r="CB4" s="704"/>
      <c r="CD4" s="693" t="s">
        <v>203</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204</v>
      </c>
      <c r="C5" s="676"/>
      <c r="D5" s="676"/>
      <c r="E5" s="676"/>
      <c r="F5" s="676"/>
      <c r="G5" s="676"/>
      <c r="H5" s="676"/>
      <c r="I5" s="676"/>
      <c r="J5" s="676"/>
      <c r="K5" s="676"/>
      <c r="L5" s="676"/>
      <c r="M5" s="676"/>
      <c r="N5" s="676"/>
      <c r="O5" s="676"/>
      <c r="P5" s="676"/>
      <c r="Q5" s="677"/>
      <c r="R5" s="638">
        <v>18806022</v>
      </c>
      <c r="S5" s="639"/>
      <c r="T5" s="639"/>
      <c r="U5" s="639"/>
      <c r="V5" s="639"/>
      <c r="W5" s="639"/>
      <c r="X5" s="639"/>
      <c r="Y5" s="686"/>
      <c r="Z5" s="699">
        <v>22.8</v>
      </c>
      <c r="AA5" s="699"/>
      <c r="AB5" s="699"/>
      <c r="AC5" s="699"/>
      <c r="AD5" s="700">
        <v>17911488</v>
      </c>
      <c r="AE5" s="700"/>
      <c r="AF5" s="700"/>
      <c r="AG5" s="700"/>
      <c r="AH5" s="700"/>
      <c r="AI5" s="700"/>
      <c r="AJ5" s="700"/>
      <c r="AK5" s="700"/>
      <c r="AL5" s="687">
        <v>43.4</v>
      </c>
      <c r="AM5" s="656"/>
      <c r="AN5" s="656"/>
      <c r="AO5" s="688"/>
      <c r="AP5" s="675" t="s">
        <v>205</v>
      </c>
      <c r="AQ5" s="676"/>
      <c r="AR5" s="676"/>
      <c r="AS5" s="676"/>
      <c r="AT5" s="676"/>
      <c r="AU5" s="676"/>
      <c r="AV5" s="676"/>
      <c r="AW5" s="676"/>
      <c r="AX5" s="676"/>
      <c r="AY5" s="676"/>
      <c r="AZ5" s="676"/>
      <c r="BA5" s="676"/>
      <c r="BB5" s="676"/>
      <c r="BC5" s="676"/>
      <c r="BD5" s="676"/>
      <c r="BE5" s="676"/>
      <c r="BF5" s="677"/>
      <c r="BG5" s="588">
        <v>17911488</v>
      </c>
      <c r="BH5" s="589"/>
      <c r="BI5" s="589"/>
      <c r="BJ5" s="589"/>
      <c r="BK5" s="589"/>
      <c r="BL5" s="589"/>
      <c r="BM5" s="589"/>
      <c r="BN5" s="590"/>
      <c r="BO5" s="641">
        <v>95.2</v>
      </c>
      <c r="BP5" s="641"/>
      <c r="BQ5" s="641"/>
      <c r="BR5" s="641"/>
      <c r="BS5" s="642">
        <v>259394</v>
      </c>
      <c r="BT5" s="642"/>
      <c r="BU5" s="642"/>
      <c r="BV5" s="642"/>
      <c r="BW5" s="642"/>
      <c r="BX5" s="642"/>
      <c r="BY5" s="642"/>
      <c r="BZ5" s="642"/>
      <c r="CA5" s="642"/>
      <c r="CB5" s="678"/>
      <c r="CD5" s="693" t="s">
        <v>200</v>
      </c>
      <c r="CE5" s="694"/>
      <c r="CF5" s="694"/>
      <c r="CG5" s="694"/>
      <c r="CH5" s="694"/>
      <c r="CI5" s="694"/>
      <c r="CJ5" s="694"/>
      <c r="CK5" s="694"/>
      <c r="CL5" s="694"/>
      <c r="CM5" s="694"/>
      <c r="CN5" s="694"/>
      <c r="CO5" s="694"/>
      <c r="CP5" s="694"/>
      <c r="CQ5" s="695"/>
      <c r="CR5" s="693" t="s">
        <v>206</v>
      </c>
      <c r="CS5" s="694"/>
      <c r="CT5" s="694"/>
      <c r="CU5" s="694"/>
      <c r="CV5" s="694"/>
      <c r="CW5" s="694"/>
      <c r="CX5" s="694"/>
      <c r="CY5" s="695"/>
      <c r="CZ5" s="693" t="s">
        <v>198</v>
      </c>
      <c r="DA5" s="694"/>
      <c r="DB5" s="694"/>
      <c r="DC5" s="695"/>
      <c r="DD5" s="693" t="s">
        <v>207</v>
      </c>
      <c r="DE5" s="694"/>
      <c r="DF5" s="694"/>
      <c r="DG5" s="694"/>
      <c r="DH5" s="694"/>
      <c r="DI5" s="694"/>
      <c r="DJ5" s="694"/>
      <c r="DK5" s="694"/>
      <c r="DL5" s="694"/>
      <c r="DM5" s="694"/>
      <c r="DN5" s="694"/>
      <c r="DO5" s="694"/>
      <c r="DP5" s="695"/>
      <c r="DQ5" s="693" t="s">
        <v>208</v>
      </c>
      <c r="DR5" s="694"/>
      <c r="DS5" s="694"/>
      <c r="DT5" s="694"/>
      <c r="DU5" s="694"/>
      <c r="DV5" s="694"/>
      <c r="DW5" s="694"/>
      <c r="DX5" s="694"/>
      <c r="DY5" s="694"/>
      <c r="DZ5" s="694"/>
      <c r="EA5" s="694"/>
      <c r="EB5" s="694"/>
      <c r="EC5" s="695"/>
    </row>
    <row r="6" spans="2:143" ht="11.25" customHeight="1">
      <c r="B6" s="585" t="s">
        <v>209</v>
      </c>
      <c r="C6" s="586"/>
      <c r="D6" s="586"/>
      <c r="E6" s="586"/>
      <c r="F6" s="586"/>
      <c r="G6" s="586"/>
      <c r="H6" s="586"/>
      <c r="I6" s="586"/>
      <c r="J6" s="586"/>
      <c r="K6" s="586"/>
      <c r="L6" s="586"/>
      <c r="M6" s="586"/>
      <c r="N6" s="586"/>
      <c r="O6" s="586"/>
      <c r="P6" s="586"/>
      <c r="Q6" s="587"/>
      <c r="R6" s="588">
        <v>995354</v>
      </c>
      <c r="S6" s="589"/>
      <c r="T6" s="589"/>
      <c r="U6" s="589"/>
      <c r="V6" s="589"/>
      <c r="W6" s="589"/>
      <c r="X6" s="589"/>
      <c r="Y6" s="590"/>
      <c r="Z6" s="641">
        <v>1.2</v>
      </c>
      <c r="AA6" s="641"/>
      <c r="AB6" s="641"/>
      <c r="AC6" s="641"/>
      <c r="AD6" s="642">
        <v>995354</v>
      </c>
      <c r="AE6" s="642"/>
      <c r="AF6" s="642"/>
      <c r="AG6" s="642"/>
      <c r="AH6" s="642"/>
      <c r="AI6" s="642"/>
      <c r="AJ6" s="642"/>
      <c r="AK6" s="642"/>
      <c r="AL6" s="611">
        <v>2.4</v>
      </c>
      <c r="AM6" s="643"/>
      <c r="AN6" s="643"/>
      <c r="AO6" s="644"/>
      <c r="AP6" s="585" t="s">
        <v>210</v>
      </c>
      <c r="AQ6" s="586"/>
      <c r="AR6" s="586"/>
      <c r="AS6" s="586"/>
      <c r="AT6" s="586"/>
      <c r="AU6" s="586"/>
      <c r="AV6" s="586"/>
      <c r="AW6" s="586"/>
      <c r="AX6" s="586"/>
      <c r="AY6" s="586"/>
      <c r="AZ6" s="586"/>
      <c r="BA6" s="586"/>
      <c r="BB6" s="586"/>
      <c r="BC6" s="586"/>
      <c r="BD6" s="586"/>
      <c r="BE6" s="586"/>
      <c r="BF6" s="587"/>
      <c r="BG6" s="588">
        <v>17911488</v>
      </c>
      <c r="BH6" s="589"/>
      <c r="BI6" s="589"/>
      <c r="BJ6" s="589"/>
      <c r="BK6" s="589"/>
      <c r="BL6" s="589"/>
      <c r="BM6" s="589"/>
      <c r="BN6" s="590"/>
      <c r="BO6" s="641">
        <v>95.2</v>
      </c>
      <c r="BP6" s="641"/>
      <c r="BQ6" s="641"/>
      <c r="BR6" s="641"/>
      <c r="BS6" s="642">
        <v>259394</v>
      </c>
      <c r="BT6" s="642"/>
      <c r="BU6" s="642"/>
      <c r="BV6" s="642"/>
      <c r="BW6" s="642"/>
      <c r="BX6" s="642"/>
      <c r="BY6" s="642"/>
      <c r="BZ6" s="642"/>
      <c r="CA6" s="642"/>
      <c r="CB6" s="678"/>
      <c r="CD6" s="645" t="s">
        <v>211</v>
      </c>
      <c r="CE6" s="646"/>
      <c r="CF6" s="646"/>
      <c r="CG6" s="646"/>
      <c r="CH6" s="646"/>
      <c r="CI6" s="646"/>
      <c r="CJ6" s="646"/>
      <c r="CK6" s="646"/>
      <c r="CL6" s="646"/>
      <c r="CM6" s="646"/>
      <c r="CN6" s="646"/>
      <c r="CO6" s="646"/>
      <c r="CP6" s="646"/>
      <c r="CQ6" s="647"/>
      <c r="CR6" s="588">
        <v>435927</v>
      </c>
      <c r="CS6" s="589"/>
      <c r="CT6" s="589"/>
      <c r="CU6" s="589"/>
      <c r="CV6" s="589"/>
      <c r="CW6" s="589"/>
      <c r="CX6" s="589"/>
      <c r="CY6" s="590"/>
      <c r="CZ6" s="641">
        <v>0.5</v>
      </c>
      <c r="DA6" s="641"/>
      <c r="DB6" s="641"/>
      <c r="DC6" s="641"/>
      <c r="DD6" s="594" t="s">
        <v>212</v>
      </c>
      <c r="DE6" s="589"/>
      <c r="DF6" s="589"/>
      <c r="DG6" s="589"/>
      <c r="DH6" s="589"/>
      <c r="DI6" s="589"/>
      <c r="DJ6" s="589"/>
      <c r="DK6" s="589"/>
      <c r="DL6" s="589"/>
      <c r="DM6" s="589"/>
      <c r="DN6" s="589"/>
      <c r="DO6" s="589"/>
      <c r="DP6" s="590"/>
      <c r="DQ6" s="594">
        <v>435912</v>
      </c>
      <c r="DR6" s="589"/>
      <c r="DS6" s="589"/>
      <c r="DT6" s="589"/>
      <c r="DU6" s="589"/>
      <c r="DV6" s="589"/>
      <c r="DW6" s="589"/>
      <c r="DX6" s="589"/>
      <c r="DY6" s="589"/>
      <c r="DZ6" s="589"/>
      <c r="EA6" s="589"/>
      <c r="EB6" s="589"/>
      <c r="EC6" s="624"/>
    </row>
    <row r="7" spans="2:143" ht="11.25" customHeight="1">
      <c r="B7" s="585" t="s">
        <v>213</v>
      </c>
      <c r="C7" s="586"/>
      <c r="D7" s="586"/>
      <c r="E7" s="586"/>
      <c r="F7" s="586"/>
      <c r="G7" s="586"/>
      <c r="H7" s="586"/>
      <c r="I7" s="586"/>
      <c r="J7" s="586"/>
      <c r="K7" s="586"/>
      <c r="L7" s="586"/>
      <c r="M7" s="586"/>
      <c r="N7" s="586"/>
      <c r="O7" s="586"/>
      <c r="P7" s="586"/>
      <c r="Q7" s="587"/>
      <c r="R7" s="588">
        <v>20472</v>
      </c>
      <c r="S7" s="589"/>
      <c r="T7" s="589"/>
      <c r="U7" s="589"/>
      <c r="V7" s="589"/>
      <c r="W7" s="589"/>
      <c r="X7" s="589"/>
      <c r="Y7" s="590"/>
      <c r="Z7" s="641">
        <v>0</v>
      </c>
      <c r="AA7" s="641"/>
      <c r="AB7" s="641"/>
      <c r="AC7" s="641"/>
      <c r="AD7" s="642">
        <v>20472</v>
      </c>
      <c r="AE7" s="642"/>
      <c r="AF7" s="642"/>
      <c r="AG7" s="642"/>
      <c r="AH7" s="642"/>
      <c r="AI7" s="642"/>
      <c r="AJ7" s="642"/>
      <c r="AK7" s="642"/>
      <c r="AL7" s="611">
        <v>0</v>
      </c>
      <c r="AM7" s="643"/>
      <c r="AN7" s="643"/>
      <c r="AO7" s="644"/>
      <c r="AP7" s="585" t="s">
        <v>214</v>
      </c>
      <c r="AQ7" s="586"/>
      <c r="AR7" s="586"/>
      <c r="AS7" s="586"/>
      <c r="AT7" s="586"/>
      <c r="AU7" s="586"/>
      <c r="AV7" s="586"/>
      <c r="AW7" s="586"/>
      <c r="AX7" s="586"/>
      <c r="AY7" s="586"/>
      <c r="AZ7" s="586"/>
      <c r="BA7" s="586"/>
      <c r="BB7" s="586"/>
      <c r="BC7" s="586"/>
      <c r="BD7" s="586"/>
      <c r="BE7" s="586"/>
      <c r="BF7" s="587"/>
      <c r="BG7" s="588">
        <v>7638139</v>
      </c>
      <c r="BH7" s="589"/>
      <c r="BI7" s="589"/>
      <c r="BJ7" s="589"/>
      <c r="BK7" s="589"/>
      <c r="BL7" s="589"/>
      <c r="BM7" s="589"/>
      <c r="BN7" s="590"/>
      <c r="BO7" s="641">
        <v>40.6</v>
      </c>
      <c r="BP7" s="641"/>
      <c r="BQ7" s="641"/>
      <c r="BR7" s="641"/>
      <c r="BS7" s="642">
        <v>259394</v>
      </c>
      <c r="BT7" s="642"/>
      <c r="BU7" s="642"/>
      <c r="BV7" s="642"/>
      <c r="BW7" s="642"/>
      <c r="BX7" s="642"/>
      <c r="BY7" s="642"/>
      <c r="BZ7" s="642"/>
      <c r="CA7" s="642"/>
      <c r="CB7" s="678"/>
      <c r="CD7" s="625" t="s">
        <v>215</v>
      </c>
      <c r="CE7" s="622"/>
      <c r="CF7" s="622"/>
      <c r="CG7" s="622"/>
      <c r="CH7" s="622"/>
      <c r="CI7" s="622"/>
      <c r="CJ7" s="622"/>
      <c r="CK7" s="622"/>
      <c r="CL7" s="622"/>
      <c r="CM7" s="622"/>
      <c r="CN7" s="622"/>
      <c r="CO7" s="622"/>
      <c r="CP7" s="622"/>
      <c r="CQ7" s="623"/>
      <c r="CR7" s="588">
        <v>16460535</v>
      </c>
      <c r="CS7" s="589"/>
      <c r="CT7" s="589"/>
      <c r="CU7" s="589"/>
      <c r="CV7" s="589"/>
      <c r="CW7" s="589"/>
      <c r="CX7" s="589"/>
      <c r="CY7" s="590"/>
      <c r="CZ7" s="641">
        <v>20.399999999999999</v>
      </c>
      <c r="DA7" s="641"/>
      <c r="DB7" s="641"/>
      <c r="DC7" s="641"/>
      <c r="DD7" s="594">
        <v>69383</v>
      </c>
      <c r="DE7" s="589"/>
      <c r="DF7" s="589"/>
      <c r="DG7" s="589"/>
      <c r="DH7" s="589"/>
      <c r="DI7" s="589"/>
      <c r="DJ7" s="589"/>
      <c r="DK7" s="589"/>
      <c r="DL7" s="589"/>
      <c r="DM7" s="589"/>
      <c r="DN7" s="589"/>
      <c r="DO7" s="589"/>
      <c r="DP7" s="590"/>
      <c r="DQ7" s="594">
        <v>10921032</v>
      </c>
      <c r="DR7" s="589"/>
      <c r="DS7" s="589"/>
      <c r="DT7" s="589"/>
      <c r="DU7" s="589"/>
      <c r="DV7" s="589"/>
      <c r="DW7" s="589"/>
      <c r="DX7" s="589"/>
      <c r="DY7" s="589"/>
      <c r="DZ7" s="589"/>
      <c r="EA7" s="589"/>
      <c r="EB7" s="589"/>
      <c r="EC7" s="624"/>
    </row>
    <row r="8" spans="2:143" ht="11.25" customHeight="1">
      <c r="B8" s="585" t="s">
        <v>216</v>
      </c>
      <c r="C8" s="586"/>
      <c r="D8" s="586"/>
      <c r="E8" s="586"/>
      <c r="F8" s="586"/>
      <c r="G8" s="586"/>
      <c r="H8" s="586"/>
      <c r="I8" s="586"/>
      <c r="J8" s="586"/>
      <c r="K8" s="586"/>
      <c r="L8" s="586"/>
      <c r="M8" s="586"/>
      <c r="N8" s="586"/>
      <c r="O8" s="586"/>
      <c r="P8" s="586"/>
      <c r="Q8" s="587"/>
      <c r="R8" s="588">
        <v>60877</v>
      </c>
      <c r="S8" s="589"/>
      <c r="T8" s="589"/>
      <c r="U8" s="589"/>
      <c r="V8" s="589"/>
      <c r="W8" s="589"/>
      <c r="X8" s="589"/>
      <c r="Y8" s="590"/>
      <c r="Z8" s="641">
        <v>0.1</v>
      </c>
      <c r="AA8" s="641"/>
      <c r="AB8" s="641"/>
      <c r="AC8" s="641"/>
      <c r="AD8" s="642">
        <v>60877</v>
      </c>
      <c r="AE8" s="642"/>
      <c r="AF8" s="642"/>
      <c r="AG8" s="642"/>
      <c r="AH8" s="642"/>
      <c r="AI8" s="642"/>
      <c r="AJ8" s="642"/>
      <c r="AK8" s="642"/>
      <c r="AL8" s="611">
        <v>0.1</v>
      </c>
      <c r="AM8" s="643"/>
      <c r="AN8" s="643"/>
      <c r="AO8" s="644"/>
      <c r="AP8" s="585" t="s">
        <v>217</v>
      </c>
      <c r="AQ8" s="586"/>
      <c r="AR8" s="586"/>
      <c r="AS8" s="586"/>
      <c r="AT8" s="586"/>
      <c r="AU8" s="586"/>
      <c r="AV8" s="586"/>
      <c r="AW8" s="586"/>
      <c r="AX8" s="586"/>
      <c r="AY8" s="586"/>
      <c r="AZ8" s="586"/>
      <c r="BA8" s="586"/>
      <c r="BB8" s="586"/>
      <c r="BC8" s="586"/>
      <c r="BD8" s="586"/>
      <c r="BE8" s="586"/>
      <c r="BF8" s="587"/>
      <c r="BG8" s="588">
        <v>256231</v>
      </c>
      <c r="BH8" s="589"/>
      <c r="BI8" s="589"/>
      <c r="BJ8" s="589"/>
      <c r="BK8" s="589"/>
      <c r="BL8" s="589"/>
      <c r="BM8" s="589"/>
      <c r="BN8" s="590"/>
      <c r="BO8" s="641">
        <v>1.4</v>
      </c>
      <c r="BP8" s="641"/>
      <c r="BQ8" s="641"/>
      <c r="BR8" s="641"/>
      <c r="BS8" s="594" t="s">
        <v>109</v>
      </c>
      <c r="BT8" s="589"/>
      <c r="BU8" s="589"/>
      <c r="BV8" s="589"/>
      <c r="BW8" s="589"/>
      <c r="BX8" s="589"/>
      <c r="BY8" s="589"/>
      <c r="BZ8" s="589"/>
      <c r="CA8" s="589"/>
      <c r="CB8" s="624"/>
      <c r="CD8" s="625" t="s">
        <v>218</v>
      </c>
      <c r="CE8" s="622"/>
      <c r="CF8" s="622"/>
      <c r="CG8" s="622"/>
      <c r="CH8" s="622"/>
      <c r="CI8" s="622"/>
      <c r="CJ8" s="622"/>
      <c r="CK8" s="622"/>
      <c r="CL8" s="622"/>
      <c r="CM8" s="622"/>
      <c r="CN8" s="622"/>
      <c r="CO8" s="622"/>
      <c r="CP8" s="622"/>
      <c r="CQ8" s="623"/>
      <c r="CR8" s="588">
        <v>28378371</v>
      </c>
      <c r="CS8" s="589"/>
      <c r="CT8" s="589"/>
      <c r="CU8" s="589"/>
      <c r="CV8" s="589"/>
      <c r="CW8" s="589"/>
      <c r="CX8" s="589"/>
      <c r="CY8" s="590"/>
      <c r="CZ8" s="641">
        <v>35.1</v>
      </c>
      <c r="DA8" s="641"/>
      <c r="DB8" s="641"/>
      <c r="DC8" s="641"/>
      <c r="DD8" s="594">
        <v>106953</v>
      </c>
      <c r="DE8" s="589"/>
      <c r="DF8" s="589"/>
      <c r="DG8" s="589"/>
      <c r="DH8" s="589"/>
      <c r="DI8" s="589"/>
      <c r="DJ8" s="589"/>
      <c r="DK8" s="589"/>
      <c r="DL8" s="589"/>
      <c r="DM8" s="589"/>
      <c r="DN8" s="589"/>
      <c r="DO8" s="589"/>
      <c r="DP8" s="590"/>
      <c r="DQ8" s="594">
        <v>13353905</v>
      </c>
      <c r="DR8" s="589"/>
      <c r="DS8" s="589"/>
      <c r="DT8" s="589"/>
      <c r="DU8" s="589"/>
      <c r="DV8" s="589"/>
      <c r="DW8" s="589"/>
      <c r="DX8" s="589"/>
      <c r="DY8" s="589"/>
      <c r="DZ8" s="589"/>
      <c r="EA8" s="589"/>
      <c r="EB8" s="589"/>
      <c r="EC8" s="624"/>
    </row>
    <row r="9" spans="2:143" ht="11.25" customHeight="1">
      <c r="B9" s="585" t="s">
        <v>219</v>
      </c>
      <c r="C9" s="586"/>
      <c r="D9" s="586"/>
      <c r="E9" s="586"/>
      <c r="F9" s="586"/>
      <c r="G9" s="586"/>
      <c r="H9" s="586"/>
      <c r="I9" s="586"/>
      <c r="J9" s="586"/>
      <c r="K9" s="586"/>
      <c r="L9" s="586"/>
      <c r="M9" s="586"/>
      <c r="N9" s="586"/>
      <c r="O9" s="586"/>
      <c r="P9" s="586"/>
      <c r="Q9" s="587"/>
      <c r="R9" s="588">
        <v>52497</v>
      </c>
      <c r="S9" s="589"/>
      <c r="T9" s="589"/>
      <c r="U9" s="589"/>
      <c r="V9" s="589"/>
      <c r="W9" s="589"/>
      <c r="X9" s="589"/>
      <c r="Y9" s="590"/>
      <c r="Z9" s="641">
        <v>0.1</v>
      </c>
      <c r="AA9" s="641"/>
      <c r="AB9" s="641"/>
      <c r="AC9" s="641"/>
      <c r="AD9" s="642">
        <v>52497</v>
      </c>
      <c r="AE9" s="642"/>
      <c r="AF9" s="642"/>
      <c r="AG9" s="642"/>
      <c r="AH9" s="642"/>
      <c r="AI9" s="642"/>
      <c r="AJ9" s="642"/>
      <c r="AK9" s="642"/>
      <c r="AL9" s="611">
        <v>0.1</v>
      </c>
      <c r="AM9" s="643"/>
      <c r="AN9" s="643"/>
      <c r="AO9" s="644"/>
      <c r="AP9" s="585" t="s">
        <v>220</v>
      </c>
      <c r="AQ9" s="586"/>
      <c r="AR9" s="586"/>
      <c r="AS9" s="586"/>
      <c r="AT9" s="586"/>
      <c r="AU9" s="586"/>
      <c r="AV9" s="586"/>
      <c r="AW9" s="586"/>
      <c r="AX9" s="586"/>
      <c r="AY9" s="586"/>
      <c r="AZ9" s="586"/>
      <c r="BA9" s="586"/>
      <c r="BB9" s="586"/>
      <c r="BC9" s="586"/>
      <c r="BD9" s="586"/>
      <c r="BE9" s="586"/>
      <c r="BF9" s="587"/>
      <c r="BG9" s="588">
        <v>5533181</v>
      </c>
      <c r="BH9" s="589"/>
      <c r="BI9" s="589"/>
      <c r="BJ9" s="589"/>
      <c r="BK9" s="589"/>
      <c r="BL9" s="589"/>
      <c r="BM9" s="589"/>
      <c r="BN9" s="590"/>
      <c r="BO9" s="641">
        <v>29.4</v>
      </c>
      <c r="BP9" s="641"/>
      <c r="BQ9" s="641"/>
      <c r="BR9" s="641"/>
      <c r="BS9" s="594" t="s">
        <v>109</v>
      </c>
      <c r="BT9" s="589"/>
      <c r="BU9" s="589"/>
      <c r="BV9" s="589"/>
      <c r="BW9" s="589"/>
      <c r="BX9" s="589"/>
      <c r="BY9" s="589"/>
      <c r="BZ9" s="589"/>
      <c r="CA9" s="589"/>
      <c r="CB9" s="624"/>
      <c r="CD9" s="625" t="s">
        <v>221</v>
      </c>
      <c r="CE9" s="622"/>
      <c r="CF9" s="622"/>
      <c r="CG9" s="622"/>
      <c r="CH9" s="622"/>
      <c r="CI9" s="622"/>
      <c r="CJ9" s="622"/>
      <c r="CK9" s="622"/>
      <c r="CL9" s="622"/>
      <c r="CM9" s="622"/>
      <c r="CN9" s="622"/>
      <c r="CO9" s="622"/>
      <c r="CP9" s="622"/>
      <c r="CQ9" s="623"/>
      <c r="CR9" s="588">
        <v>4732077</v>
      </c>
      <c r="CS9" s="589"/>
      <c r="CT9" s="589"/>
      <c r="CU9" s="589"/>
      <c r="CV9" s="589"/>
      <c r="CW9" s="589"/>
      <c r="CX9" s="589"/>
      <c r="CY9" s="590"/>
      <c r="CZ9" s="641">
        <v>5.9</v>
      </c>
      <c r="DA9" s="641"/>
      <c r="DB9" s="641"/>
      <c r="DC9" s="641"/>
      <c r="DD9" s="594">
        <v>614156</v>
      </c>
      <c r="DE9" s="589"/>
      <c r="DF9" s="589"/>
      <c r="DG9" s="589"/>
      <c r="DH9" s="589"/>
      <c r="DI9" s="589"/>
      <c r="DJ9" s="589"/>
      <c r="DK9" s="589"/>
      <c r="DL9" s="589"/>
      <c r="DM9" s="589"/>
      <c r="DN9" s="589"/>
      <c r="DO9" s="589"/>
      <c r="DP9" s="590"/>
      <c r="DQ9" s="594">
        <v>3432295</v>
      </c>
      <c r="DR9" s="589"/>
      <c r="DS9" s="589"/>
      <c r="DT9" s="589"/>
      <c r="DU9" s="589"/>
      <c r="DV9" s="589"/>
      <c r="DW9" s="589"/>
      <c r="DX9" s="589"/>
      <c r="DY9" s="589"/>
      <c r="DZ9" s="589"/>
      <c r="EA9" s="589"/>
      <c r="EB9" s="589"/>
      <c r="EC9" s="624"/>
    </row>
    <row r="10" spans="2:143" ht="11.25" customHeight="1">
      <c r="B10" s="585" t="s">
        <v>222</v>
      </c>
      <c r="C10" s="586"/>
      <c r="D10" s="586"/>
      <c r="E10" s="586"/>
      <c r="F10" s="586"/>
      <c r="G10" s="586"/>
      <c r="H10" s="586"/>
      <c r="I10" s="586"/>
      <c r="J10" s="586"/>
      <c r="K10" s="586"/>
      <c r="L10" s="586"/>
      <c r="M10" s="586"/>
      <c r="N10" s="586"/>
      <c r="O10" s="586"/>
      <c r="P10" s="586"/>
      <c r="Q10" s="587"/>
      <c r="R10" s="588">
        <v>3344859</v>
      </c>
      <c r="S10" s="589"/>
      <c r="T10" s="589"/>
      <c r="U10" s="589"/>
      <c r="V10" s="589"/>
      <c r="W10" s="589"/>
      <c r="X10" s="589"/>
      <c r="Y10" s="590"/>
      <c r="Z10" s="641">
        <v>4.0999999999999996</v>
      </c>
      <c r="AA10" s="641"/>
      <c r="AB10" s="641"/>
      <c r="AC10" s="641"/>
      <c r="AD10" s="642">
        <v>3344859</v>
      </c>
      <c r="AE10" s="642"/>
      <c r="AF10" s="642"/>
      <c r="AG10" s="642"/>
      <c r="AH10" s="642"/>
      <c r="AI10" s="642"/>
      <c r="AJ10" s="642"/>
      <c r="AK10" s="642"/>
      <c r="AL10" s="611">
        <v>8.1</v>
      </c>
      <c r="AM10" s="643"/>
      <c r="AN10" s="643"/>
      <c r="AO10" s="644"/>
      <c r="AP10" s="585" t="s">
        <v>223</v>
      </c>
      <c r="AQ10" s="586"/>
      <c r="AR10" s="586"/>
      <c r="AS10" s="586"/>
      <c r="AT10" s="586"/>
      <c r="AU10" s="586"/>
      <c r="AV10" s="586"/>
      <c r="AW10" s="586"/>
      <c r="AX10" s="586"/>
      <c r="AY10" s="586"/>
      <c r="AZ10" s="586"/>
      <c r="BA10" s="586"/>
      <c r="BB10" s="586"/>
      <c r="BC10" s="586"/>
      <c r="BD10" s="586"/>
      <c r="BE10" s="586"/>
      <c r="BF10" s="587"/>
      <c r="BG10" s="588">
        <v>391480</v>
      </c>
      <c r="BH10" s="589"/>
      <c r="BI10" s="589"/>
      <c r="BJ10" s="589"/>
      <c r="BK10" s="589"/>
      <c r="BL10" s="589"/>
      <c r="BM10" s="589"/>
      <c r="BN10" s="590"/>
      <c r="BO10" s="641">
        <v>2.1</v>
      </c>
      <c r="BP10" s="641"/>
      <c r="BQ10" s="641"/>
      <c r="BR10" s="641"/>
      <c r="BS10" s="594" t="s">
        <v>109</v>
      </c>
      <c r="BT10" s="589"/>
      <c r="BU10" s="589"/>
      <c r="BV10" s="589"/>
      <c r="BW10" s="589"/>
      <c r="BX10" s="589"/>
      <c r="BY10" s="589"/>
      <c r="BZ10" s="589"/>
      <c r="CA10" s="589"/>
      <c r="CB10" s="624"/>
      <c r="CD10" s="625" t="s">
        <v>224</v>
      </c>
      <c r="CE10" s="622"/>
      <c r="CF10" s="622"/>
      <c r="CG10" s="622"/>
      <c r="CH10" s="622"/>
      <c r="CI10" s="622"/>
      <c r="CJ10" s="622"/>
      <c r="CK10" s="622"/>
      <c r="CL10" s="622"/>
      <c r="CM10" s="622"/>
      <c r="CN10" s="622"/>
      <c r="CO10" s="622"/>
      <c r="CP10" s="622"/>
      <c r="CQ10" s="623"/>
      <c r="CR10" s="588">
        <v>25167</v>
      </c>
      <c r="CS10" s="589"/>
      <c r="CT10" s="589"/>
      <c r="CU10" s="589"/>
      <c r="CV10" s="589"/>
      <c r="CW10" s="589"/>
      <c r="CX10" s="589"/>
      <c r="CY10" s="590"/>
      <c r="CZ10" s="641">
        <v>0</v>
      </c>
      <c r="DA10" s="641"/>
      <c r="DB10" s="641"/>
      <c r="DC10" s="641"/>
      <c r="DD10" s="594" t="s">
        <v>109</v>
      </c>
      <c r="DE10" s="589"/>
      <c r="DF10" s="589"/>
      <c r="DG10" s="589"/>
      <c r="DH10" s="589"/>
      <c r="DI10" s="589"/>
      <c r="DJ10" s="589"/>
      <c r="DK10" s="589"/>
      <c r="DL10" s="589"/>
      <c r="DM10" s="589"/>
      <c r="DN10" s="589"/>
      <c r="DO10" s="589"/>
      <c r="DP10" s="590"/>
      <c r="DQ10" s="594">
        <v>23630</v>
      </c>
      <c r="DR10" s="589"/>
      <c r="DS10" s="589"/>
      <c r="DT10" s="589"/>
      <c r="DU10" s="589"/>
      <c r="DV10" s="589"/>
      <c r="DW10" s="589"/>
      <c r="DX10" s="589"/>
      <c r="DY10" s="589"/>
      <c r="DZ10" s="589"/>
      <c r="EA10" s="589"/>
      <c r="EB10" s="589"/>
      <c r="EC10" s="624"/>
    </row>
    <row r="11" spans="2:143" ht="11.25" customHeight="1">
      <c r="B11" s="585" t="s">
        <v>225</v>
      </c>
      <c r="C11" s="586"/>
      <c r="D11" s="586"/>
      <c r="E11" s="586"/>
      <c r="F11" s="586"/>
      <c r="G11" s="586"/>
      <c r="H11" s="586"/>
      <c r="I11" s="586"/>
      <c r="J11" s="586"/>
      <c r="K11" s="586"/>
      <c r="L11" s="586"/>
      <c r="M11" s="586"/>
      <c r="N11" s="586"/>
      <c r="O11" s="586"/>
      <c r="P11" s="586"/>
      <c r="Q11" s="587"/>
      <c r="R11" s="588">
        <v>33219</v>
      </c>
      <c r="S11" s="589"/>
      <c r="T11" s="589"/>
      <c r="U11" s="589"/>
      <c r="V11" s="589"/>
      <c r="W11" s="589"/>
      <c r="X11" s="589"/>
      <c r="Y11" s="590"/>
      <c r="Z11" s="641">
        <v>0</v>
      </c>
      <c r="AA11" s="641"/>
      <c r="AB11" s="641"/>
      <c r="AC11" s="641"/>
      <c r="AD11" s="642">
        <v>33219</v>
      </c>
      <c r="AE11" s="642"/>
      <c r="AF11" s="642"/>
      <c r="AG11" s="642"/>
      <c r="AH11" s="642"/>
      <c r="AI11" s="642"/>
      <c r="AJ11" s="642"/>
      <c r="AK11" s="642"/>
      <c r="AL11" s="611">
        <v>0.1</v>
      </c>
      <c r="AM11" s="643"/>
      <c r="AN11" s="643"/>
      <c r="AO11" s="644"/>
      <c r="AP11" s="585" t="s">
        <v>226</v>
      </c>
      <c r="AQ11" s="586"/>
      <c r="AR11" s="586"/>
      <c r="AS11" s="586"/>
      <c r="AT11" s="586"/>
      <c r="AU11" s="586"/>
      <c r="AV11" s="586"/>
      <c r="AW11" s="586"/>
      <c r="AX11" s="586"/>
      <c r="AY11" s="586"/>
      <c r="AZ11" s="586"/>
      <c r="BA11" s="586"/>
      <c r="BB11" s="586"/>
      <c r="BC11" s="586"/>
      <c r="BD11" s="586"/>
      <c r="BE11" s="586"/>
      <c r="BF11" s="587"/>
      <c r="BG11" s="588">
        <v>1457247</v>
      </c>
      <c r="BH11" s="589"/>
      <c r="BI11" s="589"/>
      <c r="BJ11" s="589"/>
      <c r="BK11" s="589"/>
      <c r="BL11" s="589"/>
      <c r="BM11" s="589"/>
      <c r="BN11" s="590"/>
      <c r="BO11" s="641">
        <v>7.7</v>
      </c>
      <c r="BP11" s="641"/>
      <c r="BQ11" s="641"/>
      <c r="BR11" s="641"/>
      <c r="BS11" s="594">
        <v>259394</v>
      </c>
      <c r="BT11" s="589"/>
      <c r="BU11" s="589"/>
      <c r="BV11" s="589"/>
      <c r="BW11" s="589"/>
      <c r="BX11" s="589"/>
      <c r="BY11" s="589"/>
      <c r="BZ11" s="589"/>
      <c r="CA11" s="589"/>
      <c r="CB11" s="624"/>
      <c r="CD11" s="625" t="s">
        <v>227</v>
      </c>
      <c r="CE11" s="622"/>
      <c r="CF11" s="622"/>
      <c r="CG11" s="622"/>
      <c r="CH11" s="622"/>
      <c r="CI11" s="622"/>
      <c r="CJ11" s="622"/>
      <c r="CK11" s="622"/>
      <c r="CL11" s="622"/>
      <c r="CM11" s="622"/>
      <c r="CN11" s="622"/>
      <c r="CO11" s="622"/>
      <c r="CP11" s="622"/>
      <c r="CQ11" s="623"/>
      <c r="CR11" s="588">
        <v>3399012</v>
      </c>
      <c r="CS11" s="589"/>
      <c r="CT11" s="589"/>
      <c r="CU11" s="589"/>
      <c r="CV11" s="589"/>
      <c r="CW11" s="589"/>
      <c r="CX11" s="589"/>
      <c r="CY11" s="590"/>
      <c r="CZ11" s="641">
        <v>4.2</v>
      </c>
      <c r="DA11" s="641"/>
      <c r="DB11" s="641"/>
      <c r="DC11" s="641"/>
      <c r="DD11" s="594">
        <v>930990</v>
      </c>
      <c r="DE11" s="589"/>
      <c r="DF11" s="589"/>
      <c r="DG11" s="589"/>
      <c r="DH11" s="589"/>
      <c r="DI11" s="589"/>
      <c r="DJ11" s="589"/>
      <c r="DK11" s="589"/>
      <c r="DL11" s="589"/>
      <c r="DM11" s="589"/>
      <c r="DN11" s="589"/>
      <c r="DO11" s="589"/>
      <c r="DP11" s="590"/>
      <c r="DQ11" s="594">
        <v>2075405</v>
      </c>
      <c r="DR11" s="589"/>
      <c r="DS11" s="589"/>
      <c r="DT11" s="589"/>
      <c r="DU11" s="589"/>
      <c r="DV11" s="589"/>
      <c r="DW11" s="589"/>
      <c r="DX11" s="589"/>
      <c r="DY11" s="589"/>
      <c r="DZ11" s="589"/>
      <c r="EA11" s="589"/>
      <c r="EB11" s="589"/>
      <c r="EC11" s="624"/>
    </row>
    <row r="12" spans="2:143" ht="11.25" customHeight="1">
      <c r="B12" s="585" t="s">
        <v>228</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229</v>
      </c>
      <c r="AQ12" s="586"/>
      <c r="AR12" s="586"/>
      <c r="AS12" s="586"/>
      <c r="AT12" s="586"/>
      <c r="AU12" s="586"/>
      <c r="AV12" s="586"/>
      <c r="AW12" s="586"/>
      <c r="AX12" s="586"/>
      <c r="AY12" s="586"/>
      <c r="AZ12" s="586"/>
      <c r="BA12" s="586"/>
      <c r="BB12" s="586"/>
      <c r="BC12" s="586"/>
      <c r="BD12" s="586"/>
      <c r="BE12" s="586"/>
      <c r="BF12" s="587"/>
      <c r="BG12" s="588">
        <v>8402367</v>
      </c>
      <c r="BH12" s="589"/>
      <c r="BI12" s="589"/>
      <c r="BJ12" s="589"/>
      <c r="BK12" s="589"/>
      <c r="BL12" s="589"/>
      <c r="BM12" s="589"/>
      <c r="BN12" s="590"/>
      <c r="BO12" s="641">
        <v>44.7</v>
      </c>
      <c r="BP12" s="641"/>
      <c r="BQ12" s="641"/>
      <c r="BR12" s="641"/>
      <c r="BS12" s="594" t="s">
        <v>109</v>
      </c>
      <c r="BT12" s="589"/>
      <c r="BU12" s="589"/>
      <c r="BV12" s="589"/>
      <c r="BW12" s="589"/>
      <c r="BX12" s="589"/>
      <c r="BY12" s="589"/>
      <c r="BZ12" s="589"/>
      <c r="CA12" s="589"/>
      <c r="CB12" s="624"/>
      <c r="CD12" s="625" t="s">
        <v>230</v>
      </c>
      <c r="CE12" s="622"/>
      <c r="CF12" s="622"/>
      <c r="CG12" s="622"/>
      <c r="CH12" s="622"/>
      <c r="CI12" s="622"/>
      <c r="CJ12" s="622"/>
      <c r="CK12" s="622"/>
      <c r="CL12" s="622"/>
      <c r="CM12" s="622"/>
      <c r="CN12" s="622"/>
      <c r="CO12" s="622"/>
      <c r="CP12" s="622"/>
      <c r="CQ12" s="623"/>
      <c r="CR12" s="588">
        <v>3414057</v>
      </c>
      <c r="CS12" s="589"/>
      <c r="CT12" s="589"/>
      <c r="CU12" s="589"/>
      <c r="CV12" s="589"/>
      <c r="CW12" s="589"/>
      <c r="CX12" s="589"/>
      <c r="CY12" s="590"/>
      <c r="CZ12" s="641">
        <v>4.2</v>
      </c>
      <c r="DA12" s="641"/>
      <c r="DB12" s="641"/>
      <c r="DC12" s="641"/>
      <c r="DD12" s="594">
        <v>777195</v>
      </c>
      <c r="DE12" s="589"/>
      <c r="DF12" s="589"/>
      <c r="DG12" s="589"/>
      <c r="DH12" s="589"/>
      <c r="DI12" s="589"/>
      <c r="DJ12" s="589"/>
      <c r="DK12" s="589"/>
      <c r="DL12" s="589"/>
      <c r="DM12" s="589"/>
      <c r="DN12" s="589"/>
      <c r="DO12" s="589"/>
      <c r="DP12" s="590"/>
      <c r="DQ12" s="594">
        <v>1701179</v>
      </c>
      <c r="DR12" s="589"/>
      <c r="DS12" s="589"/>
      <c r="DT12" s="589"/>
      <c r="DU12" s="589"/>
      <c r="DV12" s="589"/>
      <c r="DW12" s="589"/>
      <c r="DX12" s="589"/>
      <c r="DY12" s="589"/>
      <c r="DZ12" s="589"/>
      <c r="EA12" s="589"/>
      <c r="EB12" s="589"/>
      <c r="EC12" s="624"/>
    </row>
    <row r="13" spans="2:143" ht="11.25" customHeight="1">
      <c r="B13" s="585" t="s">
        <v>231</v>
      </c>
      <c r="C13" s="586"/>
      <c r="D13" s="586"/>
      <c r="E13" s="586"/>
      <c r="F13" s="586"/>
      <c r="G13" s="586"/>
      <c r="H13" s="586"/>
      <c r="I13" s="586"/>
      <c r="J13" s="586"/>
      <c r="K13" s="586"/>
      <c r="L13" s="586"/>
      <c r="M13" s="586"/>
      <c r="N13" s="586"/>
      <c r="O13" s="586"/>
      <c r="P13" s="586"/>
      <c r="Q13" s="587"/>
      <c r="R13" s="588">
        <v>116181</v>
      </c>
      <c r="S13" s="589"/>
      <c r="T13" s="589"/>
      <c r="U13" s="589"/>
      <c r="V13" s="589"/>
      <c r="W13" s="589"/>
      <c r="X13" s="589"/>
      <c r="Y13" s="590"/>
      <c r="Z13" s="641">
        <v>0.1</v>
      </c>
      <c r="AA13" s="641"/>
      <c r="AB13" s="641"/>
      <c r="AC13" s="641"/>
      <c r="AD13" s="642">
        <v>116181</v>
      </c>
      <c r="AE13" s="642"/>
      <c r="AF13" s="642"/>
      <c r="AG13" s="642"/>
      <c r="AH13" s="642"/>
      <c r="AI13" s="642"/>
      <c r="AJ13" s="642"/>
      <c r="AK13" s="642"/>
      <c r="AL13" s="611">
        <v>0.3</v>
      </c>
      <c r="AM13" s="643"/>
      <c r="AN13" s="643"/>
      <c r="AO13" s="644"/>
      <c r="AP13" s="585" t="s">
        <v>232</v>
      </c>
      <c r="AQ13" s="586"/>
      <c r="AR13" s="586"/>
      <c r="AS13" s="586"/>
      <c r="AT13" s="586"/>
      <c r="AU13" s="586"/>
      <c r="AV13" s="586"/>
      <c r="AW13" s="586"/>
      <c r="AX13" s="586"/>
      <c r="AY13" s="586"/>
      <c r="AZ13" s="586"/>
      <c r="BA13" s="586"/>
      <c r="BB13" s="586"/>
      <c r="BC13" s="586"/>
      <c r="BD13" s="586"/>
      <c r="BE13" s="586"/>
      <c r="BF13" s="587"/>
      <c r="BG13" s="588">
        <v>8331614</v>
      </c>
      <c r="BH13" s="589"/>
      <c r="BI13" s="589"/>
      <c r="BJ13" s="589"/>
      <c r="BK13" s="589"/>
      <c r="BL13" s="589"/>
      <c r="BM13" s="589"/>
      <c r="BN13" s="590"/>
      <c r="BO13" s="641">
        <v>44.3</v>
      </c>
      <c r="BP13" s="641"/>
      <c r="BQ13" s="641"/>
      <c r="BR13" s="641"/>
      <c r="BS13" s="594" t="s">
        <v>109</v>
      </c>
      <c r="BT13" s="589"/>
      <c r="BU13" s="589"/>
      <c r="BV13" s="589"/>
      <c r="BW13" s="589"/>
      <c r="BX13" s="589"/>
      <c r="BY13" s="589"/>
      <c r="BZ13" s="589"/>
      <c r="CA13" s="589"/>
      <c r="CB13" s="624"/>
      <c r="CD13" s="625" t="s">
        <v>233</v>
      </c>
      <c r="CE13" s="622"/>
      <c r="CF13" s="622"/>
      <c r="CG13" s="622"/>
      <c r="CH13" s="622"/>
      <c r="CI13" s="622"/>
      <c r="CJ13" s="622"/>
      <c r="CK13" s="622"/>
      <c r="CL13" s="622"/>
      <c r="CM13" s="622"/>
      <c r="CN13" s="622"/>
      <c r="CO13" s="622"/>
      <c r="CP13" s="622"/>
      <c r="CQ13" s="623"/>
      <c r="CR13" s="588">
        <v>6825092</v>
      </c>
      <c r="CS13" s="589"/>
      <c r="CT13" s="589"/>
      <c r="CU13" s="589"/>
      <c r="CV13" s="589"/>
      <c r="CW13" s="589"/>
      <c r="CX13" s="589"/>
      <c r="CY13" s="590"/>
      <c r="CZ13" s="641">
        <v>8.4</v>
      </c>
      <c r="DA13" s="641"/>
      <c r="DB13" s="641"/>
      <c r="DC13" s="641"/>
      <c r="DD13" s="594">
        <v>3600895</v>
      </c>
      <c r="DE13" s="589"/>
      <c r="DF13" s="589"/>
      <c r="DG13" s="589"/>
      <c r="DH13" s="589"/>
      <c r="DI13" s="589"/>
      <c r="DJ13" s="589"/>
      <c r="DK13" s="589"/>
      <c r="DL13" s="589"/>
      <c r="DM13" s="589"/>
      <c r="DN13" s="589"/>
      <c r="DO13" s="589"/>
      <c r="DP13" s="590"/>
      <c r="DQ13" s="594">
        <v>3705410</v>
      </c>
      <c r="DR13" s="589"/>
      <c r="DS13" s="589"/>
      <c r="DT13" s="589"/>
      <c r="DU13" s="589"/>
      <c r="DV13" s="589"/>
      <c r="DW13" s="589"/>
      <c r="DX13" s="589"/>
      <c r="DY13" s="589"/>
      <c r="DZ13" s="589"/>
      <c r="EA13" s="589"/>
      <c r="EB13" s="589"/>
      <c r="EC13" s="624"/>
    </row>
    <row r="14" spans="2:143" ht="11.25" customHeight="1">
      <c r="B14" s="585" t="s">
        <v>234</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235</v>
      </c>
      <c r="AQ14" s="586"/>
      <c r="AR14" s="586"/>
      <c r="AS14" s="586"/>
      <c r="AT14" s="586"/>
      <c r="AU14" s="586"/>
      <c r="AV14" s="586"/>
      <c r="AW14" s="586"/>
      <c r="AX14" s="586"/>
      <c r="AY14" s="586"/>
      <c r="AZ14" s="586"/>
      <c r="BA14" s="586"/>
      <c r="BB14" s="586"/>
      <c r="BC14" s="586"/>
      <c r="BD14" s="586"/>
      <c r="BE14" s="586"/>
      <c r="BF14" s="587"/>
      <c r="BG14" s="588">
        <v>475663</v>
      </c>
      <c r="BH14" s="589"/>
      <c r="BI14" s="589"/>
      <c r="BJ14" s="589"/>
      <c r="BK14" s="589"/>
      <c r="BL14" s="589"/>
      <c r="BM14" s="589"/>
      <c r="BN14" s="590"/>
      <c r="BO14" s="641">
        <v>2.5</v>
      </c>
      <c r="BP14" s="641"/>
      <c r="BQ14" s="641"/>
      <c r="BR14" s="641"/>
      <c r="BS14" s="594" t="s">
        <v>109</v>
      </c>
      <c r="BT14" s="589"/>
      <c r="BU14" s="589"/>
      <c r="BV14" s="589"/>
      <c r="BW14" s="589"/>
      <c r="BX14" s="589"/>
      <c r="BY14" s="589"/>
      <c r="BZ14" s="589"/>
      <c r="CA14" s="589"/>
      <c r="CB14" s="624"/>
      <c r="CD14" s="625" t="s">
        <v>236</v>
      </c>
      <c r="CE14" s="622"/>
      <c r="CF14" s="622"/>
      <c r="CG14" s="622"/>
      <c r="CH14" s="622"/>
      <c r="CI14" s="622"/>
      <c r="CJ14" s="622"/>
      <c r="CK14" s="622"/>
      <c r="CL14" s="622"/>
      <c r="CM14" s="622"/>
      <c r="CN14" s="622"/>
      <c r="CO14" s="622"/>
      <c r="CP14" s="622"/>
      <c r="CQ14" s="623"/>
      <c r="CR14" s="588">
        <v>2013008</v>
      </c>
      <c r="CS14" s="589"/>
      <c r="CT14" s="589"/>
      <c r="CU14" s="589"/>
      <c r="CV14" s="589"/>
      <c r="CW14" s="589"/>
      <c r="CX14" s="589"/>
      <c r="CY14" s="590"/>
      <c r="CZ14" s="641">
        <v>2.5</v>
      </c>
      <c r="DA14" s="641"/>
      <c r="DB14" s="641"/>
      <c r="DC14" s="641"/>
      <c r="DD14" s="594">
        <v>310358</v>
      </c>
      <c r="DE14" s="589"/>
      <c r="DF14" s="589"/>
      <c r="DG14" s="589"/>
      <c r="DH14" s="589"/>
      <c r="DI14" s="589"/>
      <c r="DJ14" s="589"/>
      <c r="DK14" s="589"/>
      <c r="DL14" s="589"/>
      <c r="DM14" s="589"/>
      <c r="DN14" s="589"/>
      <c r="DO14" s="589"/>
      <c r="DP14" s="590"/>
      <c r="DQ14" s="594">
        <v>1461026</v>
      </c>
      <c r="DR14" s="589"/>
      <c r="DS14" s="589"/>
      <c r="DT14" s="589"/>
      <c r="DU14" s="589"/>
      <c r="DV14" s="589"/>
      <c r="DW14" s="589"/>
      <c r="DX14" s="589"/>
      <c r="DY14" s="589"/>
      <c r="DZ14" s="589"/>
      <c r="EA14" s="589"/>
      <c r="EB14" s="589"/>
      <c r="EC14" s="624"/>
    </row>
    <row r="15" spans="2:143" ht="11.25" customHeight="1">
      <c r="B15" s="585" t="s">
        <v>237</v>
      </c>
      <c r="C15" s="586"/>
      <c r="D15" s="586"/>
      <c r="E15" s="586"/>
      <c r="F15" s="586"/>
      <c r="G15" s="586"/>
      <c r="H15" s="586"/>
      <c r="I15" s="586"/>
      <c r="J15" s="586"/>
      <c r="K15" s="586"/>
      <c r="L15" s="586"/>
      <c r="M15" s="586"/>
      <c r="N15" s="586"/>
      <c r="O15" s="586"/>
      <c r="P15" s="586"/>
      <c r="Q15" s="587"/>
      <c r="R15" s="588">
        <v>79537</v>
      </c>
      <c r="S15" s="589"/>
      <c r="T15" s="589"/>
      <c r="U15" s="589"/>
      <c r="V15" s="589"/>
      <c r="W15" s="589"/>
      <c r="X15" s="589"/>
      <c r="Y15" s="590"/>
      <c r="Z15" s="641">
        <v>0.1</v>
      </c>
      <c r="AA15" s="641"/>
      <c r="AB15" s="641"/>
      <c r="AC15" s="641"/>
      <c r="AD15" s="642">
        <v>79537</v>
      </c>
      <c r="AE15" s="642"/>
      <c r="AF15" s="642"/>
      <c r="AG15" s="642"/>
      <c r="AH15" s="642"/>
      <c r="AI15" s="642"/>
      <c r="AJ15" s="642"/>
      <c r="AK15" s="642"/>
      <c r="AL15" s="611">
        <v>0.2</v>
      </c>
      <c r="AM15" s="643"/>
      <c r="AN15" s="643"/>
      <c r="AO15" s="644"/>
      <c r="AP15" s="585" t="s">
        <v>238</v>
      </c>
      <c r="AQ15" s="586"/>
      <c r="AR15" s="586"/>
      <c r="AS15" s="586"/>
      <c r="AT15" s="586"/>
      <c r="AU15" s="586"/>
      <c r="AV15" s="586"/>
      <c r="AW15" s="586"/>
      <c r="AX15" s="586"/>
      <c r="AY15" s="586"/>
      <c r="AZ15" s="586"/>
      <c r="BA15" s="586"/>
      <c r="BB15" s="586"/>
      <c r="BC15" s="586"/>
      <c r="BD15" s="586"/>
      <c r="BE15" s="586"/>
      <c r="BF15" s="587"/>
      <c r="BG15" s="588">
        <v>1395319</v>
      </c>
      <c r="BH15" s="589"/>
      <c r="BI15" s="589"/>
      <c r="BJ15" s="589"/>
      <c r="BK15" s="589"/>
      <c r="BL15" s="589"/>
      <c r="BM15" s="589"/>
      <c r="BN15" s="590"/>
      <c r="BO15" s="641">
        <v>7.4</v>
      </c>
      <c r="BP15" s="641"/>
      <c r="BQ15" s="641"/>
      <c r="BR15" s="641"/>
      <c r="BS15" s="594" t="s">
        <v>109</v>
      </c>
      <c r="BT15" s="589"/>
      <c r="BU15" s="589"/>
      <c r="BV15" s="589"/>
      <c r="BW15" s="589"/>
      <c r="BX15" s="589"/>
      <c r="BY15" s="589"/>
      <c r="BZ15" s="589"/>
      <c r="CA15" s="589"/>
      <c r="CB15" s="624"/>
      <c r="CD15" s="625" t="s">
        <v>239</v>
      </c>
      <c r="CE15" s="622"/>
      <c r="CF15" s="622"/>
      <c r="CG15" s="622"/>
      <c r="CH15" s="622"/>
      <c r="CI15" s="622"/>
      <c r="CJ15" s="622"/>
      <c r="CK15" s="622"/>
      <c r="CL15" s="622"/>
      <c r="CM15" s="622"/>
      <c r="CN15" s="622"/>
      <c r="CO15" s="622"/>
      <c r="CP15" s="622"/>
      <c r="CQ15" s="623"/>
      <c r="CR15" s="588">
        <v>5940998</v>
      </c>
      <c r="CS15" s="589"/>
      <c r="CT15" s="589"/>
      <c r="CU15" s="589"/>
      <c r="CV15" s="589"/>
      <c r="CW15" s="589"/>
      <c r="CX15" s="589"/>
      <c r="CY15" s="590"/>
      <c r="CZ15" s="641">
        <v>7.3</v>
      </c>
      <c r="DA15" s="641"/>
      <c r="DB15" s="641"/>
      <c r="DC15" s="641"/>
      <c r="DD15" s="594">
        <v>1916327</v>
      </c>
      <c r="DE15" s="589"/>
      <c r="DF15" s="589"/>
      <c r="DG15" s="589"/>
      <c r="DH15" s="589"/>
      <c r="DI15" s="589"/>
      <c r="DJ15" s="589"/>
      <c r="DK15" s="589"/>
      <c r="DL15" s="589"/>
      <c r="DM15" s="589"/>
      <c r="DN15" s="589"/>
      <c r="DO15" s="589"/>
      <c r="DP15" s="590"/>
      <c r="DQ15" s="594">
        <v>3822338</v>
      </c>
      <c r="DR15" s="589"/>
      <c r="DS15" s="589"/>
      <c r="DT15" s="589"/>
      <c r="DU15" s="589"/>
      <c r="DV15" s="589"/>
      <c r="DW15" s="589"/>
      <c r="DX15" s="589"/>
      <c r="DY15" s="589"/>
      <c r="DZ15" s="589"/>
      <c r="EA15" s="589"/>
      <c r="EB15" s="589"/>
      <c r="EC15" s="624"/>
    </row>
    <row r="16" spans="2:143" ht="11.25" customHeight="1">
      <c r="B16" s="585" t="s">
        <v>240</v>
      </c>
      <c r="C16" s="586"/>
      <c r="D16" s="586"/>
      <c r="E16" s="586"/>
      <c r="F16" s="586"/>
      <c r="G16" s="586"/>
      <c r="H16" s="586"/>
      <c r="I16" s="586"/>
      <c r="J16" s="586"/>
      <c r="K16" s="586"/>
      <c r="L16" s="586"/>
      <c r="M16" s="586"/>
      <c r="N16" s="586"/>
      <c r="O16" s="586"/>
      <c r="P16" s="586"/>
      <c r="Q16" s="587"/>
      <c r="R16" s="588">
        <v>20037656</v>
      </c>
      <c r="S16" s="589"/>
      <c r="T16" s="589"/>
      <c r="U16" s="589"/>
      <c r="V16" s="589"/>
      <c r="W16" s="589"/>
      <c r="X16" s="589"/>
      <c r="Y16" s="590"/>
      <c r="Z16" s="641">
        <v>24.3</v>
      </c>
      <c r="AA16" s="641"/>
      <c r="AB16" s="641"/>
      <c r="AC16" s="641"/>
      <c r="AD16" s="642">
        <v>18501326</v>
      </c>
      <c r="AE16" s="642"/>
      <c r="AF16" s="642"/>
      <c r="AG16" s="642"/>
      <c r="AH16" s="642"/>
      <c r="AI16" s="642"/>
      <c r="AJ16" s="642"/>
      <c r="AK16" s="642"/>
      <c r="AL16" s="611">
        <v>44.8</v>
      </c>
      <c r="AM16" s="643"/>
      <c r="AN16" s="643"/>
      <c r="AO16" s="644"/>
      <c r="AP16" s="585" t="s">
        <v>241</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4"/>
      <c r="CD16" s="625" t="s">
        <v>242</v>
      </c>
      <c r="CE16" s="622"/>
      <c r="CF16" s="622"/>
      <c r="CG16" s="622"/>
      <c r="CH16" s="622"/>
      <c r="CI16" s="622"/>
      <c r="CJ16" s="622"/>
      <c r="CK16" s="622"/>
      <c r="CL16" s="622"/>
      <c r="CM16" s="622"/>
      <c r="CN16" s="622"/>
      <c r="CO16" s="622"/>
      <c r="CP16" s="622"/>
      <c r="CQ16" s="623"/>
      <c r="CR16" s="588">
        <v>120676</v>
      </c>
      <c r="CS16" s="589"/>
      <c r="CT16" s="589"/>
      <c r="CU16" s="589"/>
      <c r="CV16" s="589"/>
      <c r="CW16" s="589"/>
      <c r="CX16" s="589"/>
      <c r="CY16" s="590"/>
      <c r="CZ16" s="641">
        <v>0.1</v>
      </c>
      <c r="DA16" s="641"/>
      <c r="DB16" s="641"/>
      <c r="DC16" s="641"/>
      <c r="DD16" s="594" t="s">
        <v>109</v>
      </c>
      <c r="DE16" s="589"/>
      <c r="DF16" s="589"/>
      <c r="DG16" s="589"/>
      <c r="DH16" s="589"/>
      <c r="DI16" s="589"/>
      <c r="DJ16" s="589"/>
      <c r="DK16" s="589"/>
      <c r="DL16" s="589"/>
      <c r="DM16" s="589"/>
      <c r="DN16" s="589"/>
      <c r="DO16" s="589"/>
      <c r="DP16" s="590"/>
      <c r="DQ16" s="594">
        <v>68424</v>
      </c>
      <c r="DR16" s="589"/>
      <c r="DS16" s="589"/>
      <c r="DT16" s="589"/>
      <c r="DU16" s="589"/>
      <c r="DV16" s="589"/>
      <c r="DW16" s="589"/>
      <c r="DX16" s="589"/>
      <c r="DY16" s="589"/>
      <c r="DZ16" s="589"/>
      <c r="EA16" s="589"/>
      <c r="EB16" s="589"/>
      <c r="EC16" s="624"/>
    </row>
    <row r="17" spans="2:133" ht="11.25" customHeight="1">
      <c r="B17" s="585" t="s">
        <v>243</v>
      </c>
      <c r="C17" s="586"/>
      <c r="D17" s="586"/>
      <c r="E17" s="586"/>
      <c r="F17" s="586"/>
      <c r="G17" s="586"/>
      <c r="H17" s="586"/>
      <c r="I17" s="586"/>
      <c r="J17" s="586"/>
      <c r="K17" s="586"/>
      <c r="L17" s="586"/>
      <c r="M17" s="586"/>
      <c r="N17" s="586"/>
      <c r="O17" s="586"/>
      <c r="P17" s="586"/>
      <c r="Q17" s="587"/>
      <c r="R17" s="588">
        <v>18501326</v>
      </c>
      <c r="S17" s="589"/>
      <c r="T17" s="589"/>
      <c r="U17" s="589"/>
      <c r="V17" s="589"/>
      <c r="W17" s="589"/>
      <c r="X17" s="589"/>
      <c r="Y17" s="590"/>
      <c r="Z17" s="641">
        <v>22.4</v>
      </c>
      <c r="AA17" s="641"/>
      <c r="AB17" s="641"/>
      <c r="AC17" s="641"/>
      <c r="AD17" s="642">
        <v>18501326</v>
      </c>
      <c r="AE17" s="642"/>
      <c r="AF17" s="642"/>
      <c r="AG17" s="642"/>
      <c r="AH17" s="642"/>
      <c r="AI17" s="642"/>
      <c r="AJ17" s="642"/>
      <c r="AK17" s="642"/>
      <c r="AL17" s="611">
        <v>44.8</v>
      </c>
      <c r="AM17" s="643"/>
      <c r="AN17" s="643"/>
      <c r="AO17" s="644"/>
      <c r="AP17" s="585" t="s">
        <v>244</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4"/>
      <c r="CD17" s="625" t="s">
        <v>245</v>
      </c>
      <c r="CE17" s="622"/>
      <c r="CF17" s="622"/>
      <c r="CG17" s="622"/>
      <c r="CH17" s="622"/>
      <c r="CI17" s="622"/>
      <c r="CJ17" s="622"/>
      <c r="CK17" s="622"/>
      <c r="CL17" s="622"/>
      <c r="CM17" s="622"/>
      <c r="CN17" s="622"/>
      <c r="CO17" s="622"/>
      <c r="CP17" s="622"/>
      <c r="CQ17" s="623"/>
      <c r="CR17" s="588">
        <v>9098062</v>
      </c>
      <c r="CS17" s="589"/>
      <c r="CT17" s="589"/>
      <c r="CU17" s="589"/>
      <c r="CV17" s="589"/>
      <c r="CW17" s="589"/>
      <c r="CX17" s="589"/>
      <c r="CY17" s="590"/>
      <c r="CZ17" s="641">
        <v>11.3</v>
      </c>
      <c r="DA17" s="641"/>
      <c r="DB17" s="641"/>
      <c r="DC17" s="641"/>
      <c r="DD17" s="594" t="s">
        <v>109</v>
      </c>
      <c r="DE17" s="589"/>
      <c r="DF17" s="589"/>
      <c r="DG17" s="589"/>
      <c r="DH17" s="589"/>
      <c r="DI17" s="589"/>
      <c r="DJ17" s="589"/>
      <c r="DK17" s="589"/>
      <c r="DL17" s="589"/>
      <c r="DM17" s="589"/>
      <c r="DN17" s="589"/>
      <c r="DO17" s="589"/>
      <c r="DP17" s="590"/>
      <c r="DQ17" s="594">
        <v>8907820</v>
      </c>
      <c r="DR17" s="589"/>
      <c r="DS17" s="589"/>
      <c r="DT17" s="589"/>
      <c r="DU17" s="589"/>
      <c r="DV17" s="589"/>
      <c r="DW17" s="589"/>
      <c r="DX17" s="589"/>
      <c r="DY17" s="589"/>
      <c r="DZ17" s="589"/>
      <c r="EA17" s="589"/>
      <c r="EB17" s="589"/>
      <c r="EC17" s="624"/>
    </row>
    <row r="18" spans="2:133" ht="11.25" customHeight="1">
      <c r="B18" s="585" t="s">
        <v>246</v>
      </c>
      <c r="C18" s="586"/>
      <c r="D18" s="586"/>
      <c r="E18" s="586"/>
      <c r="F18" s="586"/>
      <c r="G18" s="586"/>
      <c r="H18" s="586"/>
      <c r="I18" s="586"/>
      <c r="J18" s="586"/>
      <c r="K18" s="586"/>
      <c r="L18" s="586"/>
      <c r="M18" s="586"/>
      <c r="N18" s="586"/>
      <c r="O18" s="586"/>
      <c r="P18" s="586"/>
      <c r="Q18" s="587"/>
      <c r="R18" s="588">
        <v>1536322</v>
      </c>
      <c r="S18" s="589"/>
      <c r="T18" s="589"/>
      <c r="U18" s="589"/>
      <c r="V18" s="589"/>
      <c r="W18" s="589"/>
      <c r="X18" s="589"/>
      <c r="Y18" s="590"/>
      <c r="Z18" s="641">
        <v>1.9</v>
      </c>
      <c r="AA18" s="641"/>
      <c r="AB18" s="641"/>
      <c r="AC18" s="641"/>
      <c r="AD18" s="642" t="s">
        <v>109</v>
      </c>
      <c r="AE18" s="642"/>
      <c r="AF18" s="642"/>
      <c r="AG18" s="642"/>
      <c r="AH18" s="642"/>
      <c r="AI18" s="642"/>
      <c r="AJ18" s="642"/>
      <c r="AK18" s="642"/>
      <c r="AL18" s="611" t="s">
        <v>109</v>
      </c>
      <c r="AM18" s="643"/>
      <c r="AN18" s="643"/>
      <c r="AO18" s="644"/>
      <c r="AP18" s="585" t="s">
        <v>247</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4"/>
      <c r="CD18" s="625" t="s">
        <v>248</v>
      </c>
      <c r="CE18" s="622"/>
      <c r="CF18" s="622"/>
      <c r="CG18" s="622"/>
      <c r="CH18" s="622"/>
      <c r="CI18" s="622"/>
      <c r="CJ18" s="622"/>
      <c r="CK18" s="622"/>
      <c r="CL18" s="622"/>
      <c r="CM18" s="622"/>
      <c r="CN18" s="622"/>
      <c r="CO18" s="622"/>
      <c r="CP18" s="622"/>
      <c r="CQ18" s="623"/>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4"/>
    </row>
    <row r="19" spans="2:133" ht="11.25" customHeight="1">
      <c r="B19" s="585" t="s">
        <v>249</v>
      </c>
      <c r="C19" s="586"/>
      <c r="D19" s="586"/>
      <c r="E19" s="586"/>
      <c r="F19" s="586"/>
      <c r="G19" s="586"/>
      <c r="H19" s="586"/>
      <c r="I19" s="586"/>
      <c r="J19" s="586"/>
      <c r="K19" s="586"/>
      <c r="L19" s="586"/>
      <c r="M19" s="586"/>
      <c r="N19" s="586"/>
      <c r="O19" s="586"/>
      <c r="P19" s="586"/>
      <c r="Q19" s="587"/>
      <c r="R19" s="588">
        <v>8</v>
      </c>
      <c r="S19" s="589"/>
      <c r="T19" s="589"/>
      <c r="U19" s="589"/>
      <c r="V19" s="589"/>
      <c r="W19" s="589"/>
      <c r="X19" s="589"/>
      <c r="Y19" s="590"/>
      <c r="Z19" s="641">
        <v>0</v>
      </c>
      <c r="AA19" s="641"/>
      <c r="AB19" s="641"/>
      <c r="AC19" s="641"/>
      <c r="AD19" s="642" t="s">
        <v>109</v>
      </c>
      <c r="AE19" s="642"/>
      <c r="AF19" s="642"/>
      <c r="AG19" s="642"/>
      <c r="AH19" s="642"/>
      <c r="AI19" s="642"/>
      <c r="AJ19" s="642"/>
      <c r="AK19" s="642"/>
      <c r="AL19" s="611" t="s">
        <v>109</v>
      </c>
      <c r="AM19" s="643"/>
      <c r="AN19" s="643"/>
      <c r="AO19" s="644"/>
      <c r="AP19" s="585" t="s">
        <v>250</v>
      </c>
      <c r="AQ19" s="586"/>
      <c r="AR19" s="586"/>
      <c r="AS19" s="586"/>
      <c r="AT19" s="586"/>
      <c r="AU19" s="586"/>
      <c r="AV19" s="586"/>
      <c r="AW19" s="586"/>
      <c r="AX19" s="586"/>
      <c r="AY19" s="586"/>
      <c r="AZ19" s="586"/>
      <c r="BA19" s="586"/>
      <c r="BB19" s="586"/>
      <c r="BC19" s="586"/>
      <c r="BD19" s="586"/>
      <c r="BE19" s="586"/>
      <c r="BF19" s="587"/>
      <c r="BG19" s="588">
        <v>894534</v>
      </c>
      <c r="BH19" s="589"/>
      <c r="BI19" s="589"/>
      <c r="BJ19" s="589"/>
      <c r="BK19" s="589"/>
      <c r="BL19" s="589"/>
      <c r="BM19" s="589"/>
      <c r="BN19" s="590"/>
      <c r="BO19" s="641">
        <v>4.8</v>
      </c>
      <c r="BP19" s="641"/>
      <c r="BQ19" s="641"/>
      <c r="BR19" s="641"/>
      <c r="BS19" s="594" t="s">
        <v>109</v>
      </c>
      <c r="BT19" s="589"/>
      <c r="BU19" s="589"/>
      <c r="BV19" s="589"/>
      <c r="BW19" s="589"/>
      <c r="BX19" s="589"/>
      <c r="BY19" s="589"/>
      <c r="BZ19" s="589"/>
      <c r="CA19" s="589"/>
      <c r="CB19" s="624"/>
      <c r="CD19" s="625" t="s">
        <v>251</v>
      </c>
      <c r="CE19" s="622"/>
      <c r="CF19" s="622"/>
      <c r="CG19" s="622"/>
      <c r="CH19" s="622"/>
      <c r="CI19" s="622"/>
      <c r="CJ19" s="622"/>
      <c r="CK19" s="622"/>
      <c r="CL19" s="622"/>
      <c r="CM19" s="622"/>
      <c r="CN19" s="622"/>
      <c r="CO19" s="622"/>
      <c r="CP19" s="622"/>
      <c r="CQ19" s="623"/>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4"/>
    </row>
    <row r="20" spans="2:133" ht="11.25" customHeight="1">
      <c r="B20" s="585" t="s">
        <v>252</v>
      </c>
      <c r="C20" s="586"/>
      <c r="D20" s="586"/>
      <c r="E20" s="586"/>
      <c r="F20" s="586"/>
      <c r="G20" s="586"/>
      <c r="H20" s="586"/>
      <c r="I20" s="586"/>
      <c r="J20" s="586"/>
      <c r="K20" s="586"/>
      <c r="L20" s="586"/>
      <c r="M20" s="586"/>
      <c r="N20" s="586"/>
      <c r="O20" s="586"/>
      <c r="P20" s="586"/>
      <c r="Q20" s="587"/>
      <c r="R20" s="588">
        <v>43546674</v>
      </c>
      <c r="S20" s="589"/>
      <c r="T20" s="589"/>
      <c r="U20" s="589"/>
      <c r="V20" s="589"/>
      <c r="W20" s="589"/>
      <c r="X20" s="589"/>
      <c r="Y20" s="590"/>
      <c r="Z20" s="641">
        <v>52.7</v>
      </c>
      <c r="AA20" s="641"/>
      <c r="AB20" s="641"/>
      <c r="AC20" s="641"/>
      <c r="AD20" s="642">
        <v>41115810</v>
      </c>
      <c r="AE20" s="642"/>
      <c r="AF20" s="642"/>
      <c r="AG20" s="642"/>
      <c r="AH20" s="642"/>
      <c r="AI20" s="642"/>
      <c r="AJ20" s="642"/>
      <c r="AK20" s="642"/>
      <c r="AL20" s="611">
        <v>99.6</v>
      </c>
      <c r="AM20" s="643"/>
      <c r="AN20" s="643"/>
      <c r="AO20" s="644"/>
      <c r="AP20" s="585" t="s">
        <v>253</v>
      </c>
      <c r="AQ20" s="586"/>
      <c r="AR20" s="586"/>
      <c r="AS20" s="586"/>
      <c r="AT20" s="586"/>
      <c r="AU20" s="586"/>
      <c r="AV20" s="586"/>
      <c r="AW20" s="586"/>
      <c r="AX20" s="586"/>
      <c r="AY20" s="586"/>
      <c r="AZ20" s="586"/>
      <c r="BA20" s="586"/>
      <c r="BB20" s="586"/>
      <c r="BC20" s="586"/>
      <c r="BD20" s="586"/>
      <c r="BE20" s="586"/>
      <c r="BF20" s="587"/>
      <c r="BG20" s="588">
        <v>894534</v>
      </c>
      <c r="BH20" s="589"/>
      <c r="BI20" s="589"/>
      <c r="BJ20" s="589"/>
      <c r="BK20" s="589"/>
      <c r="BL20" s="589"/>
      <c r="BM20" s="589"/>
      <c r="BN20" s="590"/>
      <c r="BO20" s="641">
        <v>4.8</v>
      </c>
      <c r="BP20" s="641"/>
      <c r="BQ20" s="641"/>
      <c r="BR20" s="641"/>
      <c r="BS20" s="594" t="s">
        <v>109</v>
      </c>
      <c r="BT20" s="589"/>
      <c r="BU20" s="589"/>
      <c r="BV20" s="589"/>
      <c r="BW20" s="589"/>
      <c r="BX20" s="589"/>
      <c r="BY20" s="589"/>
      <c r="BZ20" s="589"/>
      <c r="CA20" s="589"/>
      <c r="CB20" s="624"/>
      <c r="CD20" s="625" t="s">
        <v>254</v>
      </c>
      <c r="CE20" s="622"/>
      <c r="CF20" s="622"/>
      <c r="CG20" s="622"/>
      <c r="CH20" s="622"/>
      <c r="CI20" s="622"/>
      <c r="CJ20" s="622"/>
      <c r="CK20" s="622"/>
      <c r="CL20" s="622"/>
      <c r="CM20" s="622"/>
      <c r="CN20" s="622"/>
      <c r="CO20" s="622"/>
      <c r="CP20" s="622"/>
      <c r="CQ20" s="623"/>
      <c r="CR20" s="588">
        <v>80842982</v>
      </c>
      <c r="CS20" s="589"/>
      <c r="CT20" s="589"/>
      <c r="CU20" s="589"/>
      <c r="CV20" s="589"/>
      <c r="CW20" s="589"/>
      <c r="CX20" s="589"/>
      <c r="CY20" s="590"/>
      <c r="CZ20" s="641">
        <v>100</v>
      </c>
      <c r="DA20" s="641"/>
      <c r="DB20" s="641"/>
      <c r="DC20" s="641"/>
      <c r="DD20" s="594">
        <v>8326257</v>
      </c>
      <c r="DE20" s="589"/>
      <c r="DF20" s="589"/>
      <c r="DG20" s="589"/>
      <c r="DH20" s="589"/>
      <c r="DI20" s="589"/>
      <c r="DJ20" s="589"/>
      <c r="DK20" s="589"/>
      <c r="DL20" s="589"/>
      <c r="DM20" s="589"/>
      <c r="DN20" s="589"/>
      <c r="DO20" s="589"/>
      <c r="DP20" s="590"/>
      <c r="DQ20" s="594">
        <v>49908376</v>
      </c>
      <c r="DR20" s="589"/>
      <c r="DS20" s="589"/>
      <c r="DT20" s="589"/>
      <c r="DU20" s="589"/>
      <c r="DV20" s="589"/>
      <c r="DW20" s="589"/>
      <c r="DX20" s="589"/>
      <c r="DY20" s="589"/>
      <c r="DZ20" s="589"/>
      <c r="EA20" s="589"/>
      <c r="EB20" s="589"/>
      <c r="EC20" s="624"/>
    </row>
    <row r="21" spans="2:133" ht="11.25" customHeight="1">
      <c r="B21" s="585" t="s">
        <v>255</v>
      </c>
      <c r="C21" s="586"/>
      <c r="D21" s="586"/>
      <c r="E21" s="586"/>
      <c r="F21" s="586"/>
      <c r="G21" s="586"/>
      <c r="H21" s="586"/>
      <c r="I21" s="586"/>
      <c r="J21" s="586"/>
      <c r="K21" s="586"/>
      <c r="L21" s="586"/>
      <c r="M21" s="586"/>
      <c r="N21" s="586"/>
      <c r="O21" s="586"/>
      <c r="P21" s="586"/>
      <c r="Q21" s="587"/>
      <c r="R21" s="588">
        <v>43695</v>
      </c>
      <c r="S21" s="589"/>
      <c r="T21" s="589"/>
      <c r="U21" s="589"/>
      <c r="V21" s="589"/>
      <c r="W21" s="589"/>
      <c r="X21" s="589"/>
      <c r="Y21" s="590"/>
      <c r="Z21" s="641">
        <v>0.1</v>
      </c>
      <c r="AA21" s="641"/>
      <c r="AB21" s="641"/>
      <c r="AC21" s="641"/>
      <c r="AD21" s="642">
        <v>43695</v>
      </c>
      <c r="AE21" s="642"/>
      <c r="AF21" s="642"/>
      <c r="AG21" s="642"/>
      <c r="AH21" s="642"/>
      <c r="AI21" s="642"/>
      <c r="AJ21" s="642"/>
      <c r="AK21" s="642"/>
      <c r="AL21" s="611">
        <v>0.1</v>
      </c>
      <c r="AM21" s="643"/>
      <c r="AN21" s="643"/>
      <c r="AO21" s="644"/>
      <c r="AP21" s="679" t="s">
        <v>256</v>
      </c>
      <c r="AQ21" s="689"/>
      <c r="AR21" s="689"/>
      <c r="AS21" s="689"/>
      <c r="AT21" s="689"/>
      <c r="AU21" s="689"/>
      <c r="AV21" s="689"/>
      <c r="AW21" s="689"/>
      <c r="AX21" s="689"/>
      <c r="AY21" s="689"/>
      <c r="AZ21" s="689"/>
      <c r="BA21" s="689"/>
      <c r="BB21" s="689"/>
      <c r="BC21" s="689"/>
      <c r="BD21" s="689"/>
      <c r="BE21" s="689"/>
      <c r="BF21" s="681"/>
      <c r="BG21" s="588" t="s">
        <v>109</v>
      </c>
      <c r="BH21" s="589"/>
      <c r="BI21" s="589"/>
      <c r="BJ21" s="589"/>
      <c r="BK21" s="589"/>
      <c r="BL21" s="589"/>
      <c r="BM21" s="589"/>
      <c r="BN21" s="590"/>
      <c r="BO21" s="641" t="s">
        <v>109</v>
      </c>
      <c r="BP21" s="641"/>
      <c r="BQ21" s="641"/>
      <c r="BR21" s="641"/>
      <c r="BS21" s="594" t="s">
        <v>109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257</v>
      </c>
      <c r="C22" s="586"/>
      <c r="D22" s="586"/>
      <c r="E22" s="586"/>
      <c r="F22" s="586"/>
      <c r="G22" s="586"/>
      <c r="H22" s="586"/>
      <c r="I22" s="586"/>
      <c r="J22" s="586"/>
      <c r="K22" s="586"/>
      <c r="L22" s="586"/>
      <c r="M22" s="586"/>
      <c r="N22" s="586"/>
      <c r="O22" s="586"/>
      <c r="P22" s="586"/>
      <c r="Q22" s="587"/>
      <c r="R22" s="588">
        <v>1387108</v>
      </c>
      <c r="S22" s="589"/>
      <c r="T22" s="589"/>
      <c r="U22" s="589"/>
      <c r="V22" s="589"/>
      <c r="W22" s="589"/>
      <c r="X22" s="589"/>
      <c r="Y22" s="590"/>
      <c r="Z22" s="641">
        <v>1.7</v>
      </c>
      <c r="AA22" s="641"/>
      <c r="AB22" s="641"/>
      <c r="AC22" s="641"/>
      <c r="AD22" s="642" t="s">
        <v>109</v>
      </c>
      <c r="AE22" s="642"/>
      <c r="AF22" s="642"/>
      <c r="AG22" s="642"/>
      <c r="AH22" s="642"/>
      <c r="AI22" s="642"/>
      <c r="AJ22" s="642"/>
      <c r="AK22" s="642"/>
      <c r="AL22" s="611" t="s">
        <v>109</v>
      </c>
      <c r="AM22" s="643"/>
      <c r="AN22" s="643"/>
      <c r="AO22" s="644"/>
      <c r="AP22" s="679" t="s">
        <v>258</v>
      </c>
      <c r="AQ22" s="689"/>
      <c r="AR22" s="689"/>
      <c r="AS22" s="689"/>
      <c r="AT22" s="689"/>
      <c r="AU22" s="689"/>
      <c r="AV22" s="689"/>
      <c r="AW22" s="689"/>
      <c r="AX22" s="689"/>
      <c r="AY22" s="689"/>
      <c r="AZ22" s="689"/>
      <c r="BA22" s="689"/>
      <c r="BB22" s="689"/>
      <c r="BC22" s="689"/>
      <c r="BD22" s="689"/>
      <c r="BE22" s="689"/>
      <c r="BF22" s="681"/>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4"/>
      <c r="CD22" s="693" t="s">
        <v>259</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260</v>
      </c>
      <c r="C23" s="586"/>
      <c r="D23" s="586"/>
      <c r="E23" s="586"/>
      <c r="F23" s="586"/>
      <c r="G23" s="586"/>
      <c r="H23" s="586"/>
      <c r="I23" s="586"/>
      <c r="J23" s="586"/>
      <c r="K23" s="586"/>
      <c r="L23" s="586"/>
      <c r="M23" s="586"/>
      <c r="N23" s="586"/>
      <c r="O23" s="586"/>
      <c r="P23" s="586"/>
      <c r="Q23" s="587"/>
      <c r="R23" s="588">
        <v>799290</v>
      </c>
      <c r="S23" s="589"/>
      <c r="T23" s="589"/>
      <c r="U23" s="589"/>
      <c r="V23" s="589"/>
      <c r="W23" s="589"/>
      <c r="X23" s="589"/>
      <c r="Y23" s="590"/>
      <c r="Z23" s="641">
        <v>1</v>
      </c>
      <c r="AA23" s="641"/>
      <c r="AB23" s="641"/>
      <c r="AC23" s="641"/>
      <c r="AD23" s="642">
        <v>68239</v>
      </c>
      <c r="AE23" s="642"/>
      <c r="AF23" s="642"/>
      <c r="AG23" s="642"/>
      <c r="AH23" s="642"/>
      <c r="AI23" s="642"/>
      <c r="AJ23" s="642"/>
      <c r="AK23" s="642"/>
      <c r="AL23" s="611">
        <v>0.2</v>
      </c>
      <c r="AM23" s="643"/>
      <c r="AN23" s="643"/>
      <c r="AO23" s="644"/>
      <c r="AP23" s="679" t="s">
        <v>261</v>
      </c>
      <c r="AQ23" s="689"/>
      <c r="AR23" s="689"/>
      <c r="AS23" s="689"/>
      <c r="AT23" s="689"/>
      <c r="AU23" s="689"/>
      <c r="AV23" s="689"/>
      <c r="AW23" s="689"/>
      <c r="AX23" s="689"/>
      <c r="AY23" s="689"/>
      <c r="AZ23" s="689"/>
      <c r="BA23" s="689"/>
      <c r="BB23" s="689"/>
      <c r="BC23" s="689"/>
      <c r="BD23" s="689"/>
      <c r="BE23" s="689"/>
      <c r="BF23" s="681"/>
      <c r="BG23" s="588">
        <v>894534</v>
      </c>
      <c r="BH23" s="589"/>
      <c r="BI23" s="589"/>
      <c r="BJ23" s="589"/>
      <c r="BK23" s="589"/>
      <c r="BL23" s="589"/>
      <c r="BM23" s="589"/>
      <c r="BN23" s="590"/>
      <c r="BO23" s="641">
        <v>4.8</v>
      </c>
      <c r="BP23" s="641"/>
      <c r="BQ23" s="641"/>
      <c r="BR23" s="641"/>
      <c r="BS23" s="594" t="s">
        <v>109</v>
      </c>
      <c r="BT23" s="589"/>
      <c r="BU23" s="589"/>
      <c r="BV23" s="589"/>
      <c r="BW23" s="589"/>
      <c r="BX23" s="589"/>
      <c r="BY23" s="589"/>
      <c r="BZ23" s="589"/>
      <c r="CA23" s="589"/>
      <c r="CB23" s="624"/>
      <c r="CD23" s="693" t="s">
        <v>200</v>
      </c>
      <c r="CE23" s="694"/>
      <c r="CF23" s="694"/>
      <c r="CG23" s="694"/>
      <c r="CH23" s="694"/>
      <c r="CI23" s="694"/>
      <c r="CJ23" s="694"/>
      <c r="CK23" s="694"/>
      <c r="CL23" s="694"/>
      <c r="CM23" s="694"/>
      <c r="CN23" s="694"/>
      <c r="CO23" s="694"/>
      <c r="CP23" s="694"/>
      <c r="CQ23" s="695"/>
      <c r="CR23" s="693" t="s">
        <v>262</v>
      </c>
      <c r="CS23" s="694"/>
      <c r="CT23" s="694"/>
      <c r="CU23" s="694"/>
      <c r="CV23" s="694"/>
      <c r="CW23" s="694"/>
      <c r="CX23" s="694"/>
      <c r="CY23" s="695"/>
      <c r="CZ23" s="693" t="s">
        <v>263</v>
      </c>
      <c r="DA23" s="694"/>
      <c r="DB23" s="694"/>
      <c r="DC23" s="695"/>
      <c r="DD23" s="693" t="s">
        <v>264</v>
      </c>
      <c r="DE23" s="694"/>
      <c r="DF23" s="694"/>
      <c r="DG23" s="694"/>
      <c r="DH23" s="694"/>
      <c r="DI23" s="694"/>
      <c r="DJ23" s="694"/>
      <c r="DK23" s="695"/>
      <c r="DL23" s="696" t="s">
        <v>265</v>
      </c>
      <c r="DM23" s="697"/>
      <c r="DN23" s="697"/>
      <c r="DO23" s="697"/>
      <c r="DP23" s="697"/>
      <c r="DQ23" s="697"/>
      <c r="DR23" s="697"/>
      <c r="DS23" s="697"/>
      <c r="DT23" s="697"/>
      <c r="DU23" s="697"/>
      <c r="DV23" s="698"/>
      <c r="DW23" s="693" t="s">
        <v>266</v>
      </c>
      <c r="DX23" s="694"/>
      <c r="DY23" s="694"/>
      <c r="DZ23" s="694"/>
      <c r="EA23" s="694"/>
      <c r="EB23" s="694"/>
      <c r="EC23" s="695"/>
    </row>
    <row r="24" spans="2:133" ht="11.25" customHeight="1">
      <c r="B24" s="585" t="s">
        <v>267</v>
      </c>
      <c r="C24" s="586"/>
      <c r="D24" s="586"/>
      <c r="E24" s="586"/>
      <c r="F24" s="586"/>
      <c r="G24" s="586"/>
      <c r="H24" s="586"/>
      <c r="I24" s="586"/>
      <c r="J24" s="586"/>
      <c r="K24" s="586"/>
      <c r="L24" s="586"/>
      <c r="M24" s="586"/>
      <c r="N24" s="586"/>
      <c r="O24" s="586"/>
      <c r="P24" s="586"/>
      <c r="Q24" s="587"/>
      <c r="R24" s="588">
        <v>289112</v>
      </c>
      <c r="S24" s="589"/>
      <c r="T24" s="589"/>
      <c r="U24" s="589"/>
      <c r="V24" s="589"/>
      <c r="W24" s="589"/>
      <c r="X24" s="589"/>
      <c r="Y24" s="590"/>
      <c r="Z24" s="641">
        <v>0.4</v>
      </c>
      <c r="AA24" s="641"/>
      <c r="AB24" s="641"/>
      <c r="AC24" s="641"/>
      <c r="AD24" s="642" t="s">
        <v>109</v>
      </c>
      <c r="AE24" s="642"/>
      <c r="AF24" s="642"/>
      <c r="AG24" s="642"/>
      <c r="AH24" s="642"/>
      <c r="AI24" s="642"/>
      <c r="AJ24" s="642"/>
      <c r="AK24" s="642"/>
      <c r="AL24" s="611" t="s">
        <v>109</v>
      </c>
      <c r="AM24" s="643"/>
      <c r="AN24" s="643"/>
      <c r="AO24" s="644"/>
      <c r="AP24" s="679" t="s">
        <v>268</v>
      </c>
      <c r="AQ24" s="689"/>
      <c r="AR24" s="689"/>
      <c r="AS24" s="689"/>
      <c r="AT24" s="689"/>
      <c r="AU24" s="689"/>
      <c r="AV24" s="689"/>
      <c r="AW24" s="689"/>
      <c r="AX24" s="689"/>
      <c r="AY24" s="689"/>
      <c r="AZ24" s="689"/>
      <c r="BA24" s="689"/>
      <c r="BB24" s="689"/>
      <c r="BC24" s="689"/>
      <c r="BD24" s="689"/>
      <c r="BE24" s="689"/>
      <c r="BF24" s="681"/>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4"/>
      <c r="CD24" s="645" t="s">
        <v>269</v>
      </c>
      <c r="CE24" s="646"/>
      <c r="CF24" s="646"/>
      <c r="CG24" s="646"/>
      <c r="CH24" s="646"/>
      <c r="CI24" s="646"/>
      <c r="CJ24" s="646"/>
      <c r="CK24" s="646"/>
      <c r="CL24" s="646"/>
      <c r="CM24" s="646"/>
      <c r="CN24" s="646"/>
      <c r="CO24" s="646"/>
      <c r="CP24" s="646"/>
      <c r="CQ24" s="647"/>
      <c r="CR24" s="638">
        <v>38973067</v>
      </c>
      <c r="CS24" s="639"/>
      <c r="CT24" s="639"/>
      <c r="CU24" s="639"/>
      <c r="CV24" s="639"/>
      <c r="CW24" s="639"/>
      <c r="CX24" s="639"/>
      <c r="CY24" s="686"/>
      <c r="CZ24" s="690">
        <v>48.2</v>
      </c>
      <c r="DA24" s="691"/>
      <c r="DB24" s="691"/>
      <c r="DC24" s="692"/>
      <c r="DD24" s="685">
        <v>24468102</v>
      </c>
      <c r="DE24" s="639"/>
      <c r="DF24" s="639"/>
      <c r="DG24" s="639"/>
      <c r="DH24" s="639"/>
      <c r="DI24" s="639"/>
      <c r="DJ24" s="639"/>
      <c r="DK24" s="686"/>
      <c r="DL24" s="685">
        <v>23462970</v>
      </c>
      <c r="DM24" s="639"/>
      <c r="DN24" s="639"/>
      <c r="DO24" s="639"/>
      <c r="DP24" s="639"/>
      <c r="DQ24" s="639"/>
      <c r="DR24" s="639"/>
      <c r="DS24" s="639"/>
      <c r="DT24" s="639"/>
      <c r="DU24" s="639"/>
      <c r="DV24" s="686"/>
      <c r="DW24" s="687">
        <v>53.3</v>
      </c>
      <c r="DX24" s="656"/>
      <c r="DY24" s="656"/>
      <c r="DZ24" s="656"/>
      <c r="EA24" s="656"/>
      <c r="EB24" s="656"/>
      <c r="EC24" s="688"/>
    </row>
    <row r="25" spans="2:133" ht="11.25" customHeight="1">
      <c r="B25" s="585" t="s">
        <v>270</v>
      </c>
      <c r="C25" s="586"/>
      <c r="D25" s="586"/>
      <c r="E25" s="586"/>
      <c r="F25" s="586"/>
      <c r="G25" s="586"/>
      <c r="H25" s="586"/>
      <c r="I25" s="586"/>
      <c r="J25" s="586"/>
      <c r="K25" s="586"/>
      <c r="L25" s="586"/>
      <c r="M25" s="586"/>
      <c r="N25" s="586"/>
      <c r="O25" s="586"/>
      <c r="P25" s="586"/>
      <c r="Q25" s="587"/>
      <c r="R25" s="588">
        <v>11576375</v>
      </c>
      <c r="S25" s="589"/>
      <c r="T25" s="589"/>
      <c r="U25" s="589"/>
      <c r="V25" s="589"/>
      <c r="W25" s="589"/>
      <c r="X25" s="589"/>
      <c r="Y25" s="590"/>
      <c r="Z25" s="641">
        <v>14</v>
      </c>
      <c r="AA25" s="641"/>
      <c r="AB25" s="641"/>
      <c r="AC25" s="641"/>
      <c r="AD25" s="642" t="s">
        <v>109</v>
      </c>
      <c r="AE25" s="642"/>
      <c r="AF25" s="642"/>
      <c r="AG25" s="642"/>
      <c r="AH25" s="642"/>
      <c r="AI25" s="642"/>
      <c r="AJ25" s="642"/>
      <c r="AK25" s="642"/>
      <c r="AL25" s="611" t="s">
        <v>109</v>
      </c>
      <c r="AM25" s="643"/>
      <c r="AN25" s="643"/>
      <c r="AO25" s="644"/>
      <c r="AP25" s="679" t="s">
        <v>271</v>
      </c>
      <c r="AQ25" s="689"/>
      <c r="AR25" s="689"/>
      <c r="AS25" s="689"/>
      <c r="AT25" s="689"/>
      <c r="AU25" s="689"/>
      <c r="AV25" s="689"/>
      <c r="AW25" s="689"/>
      <c r="AX25" s="689"/>
      <c r="AY25" s="689"/>
      <c r="AZ25" s="689"/>
      <c r="BA25" s="689"/>
      <c r="BB25" s="689"/>
      <c r="BC25" s="689"/>
      <c r="BD25" s="689"/>
      <c r="BE25" s="689"/>
      <c r="BF25" s="681"/>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4"/>
      <c r="CD25" s="625" t="s">
        <v>272</v>
      </c>
      <c r="CE25" s="622"/>
      <c r="CF25" s="622"/>
      <c r="CG25" s="622"/>
      <c r="CH25" s="622"/>
      <c r="CI25" s="622"/>
      <c r="CJ25" s="622"/>
      <c r="CK25" s="622"/>
      <c r="CL25" s="622"/>
      <c r="CM25" s="622"/>
      <c r="CN25" s="622"/>
      <c r="CO25" s="622"/>
      <c r="CP25" s="622"/>
      <c r="CQ25" s="623"/>
      <c r="CR25" s="588">
        <v>10830459</v>
      </c>
      <c r="CS25" s="607"/>
      <c r="CT25" s="607"/>
      <c r="CU25" s="607"/>
      <c r="CV25" s="607"/>
      <c r="CW25" s="607"/>
      <c r="CX25" s="607"/>
      <c r="CY25" s="608"/>
      <c r="CZ25" s="591">
        <v>13.4</v>
      </c>
      <c r="DA25" s="609"/>
      <c r="DB25" s="609"/>
      <c r="DC25" s="610"/>
      <c r="DD25" s="594">
        <v>9753019</v>
      </c>
      <c r="DE25" s="607"/>
      <c r="DF25" s="607"/>
      <c r="DG25" s="607"/>
      <c r="DH25" s="607"/>
      <c r="DI25" s="607"/>
      <c r="DJ25" s="607"/>
      <c r="DK25" s="608"/>
      <c r="DL25" s="594">
        <v>9684968</v>
      </c>
      <c r="DM25" s="607"/>
      <c r="DN25" s="607"/>
      <c r="DO25" s="607"/>
      <c r="DP25" s="607"/>
      <c r="DQ25" s="607"/>
      <c r="DR25" s="607"/>
      <c r="DS25" s="607"/>
      <c r="DT25" s="607"/>
      <c r="DU25" s="607"/>
      <c r="DV25" s="608"/>
      <c r="DW25" s="611">
        <v>22</v>
      </c>
      <c r="DX25" s="612"/>
      <c r="DY25" s="612"/>
      <c r="DZ25" s="612"/>
      <c r="EA25" s="612"/>
      <c r="EB25" s="612"/>
      <c r="EC25" s="613"/>
    </row>
    <row r="26" spans="2:133" ht="11.25" customHeight="1">
      <c r="B26" s="682" t="s">
        <v>273</v>
      </c>
      <c r="C26" s="683"/>
      <c r="D26" s="683"/>
      <c r="E26" s="683"/>
      <c r="F26" s="683"/>
      <c r="G26" s="683"/>
      <c r="H26" s="683"/>
      <c r="I26" s="683"/>
      <c r="J26" s="683"/>
      <c r="K26" s="683"/>
      <c r="L26" s="683"/>
      <c r="M26" s="683"/>
      <c r="N26" s="683"/>
      <c r="O26" s="683"/>
      <c r="P26" s="683"/>
      <c r="Q26" s="684"/>
      <c r="R26" s="588">
        <v>11823</v>
      </c>
      <c r="S26" s="589"/>
      <c r="T26" s="589"/>
      <c r="U26" s="589"/>
      <c r="V26" s="589"/>
      <c r="W26" s="589"/>
      <c r="X26" s="589"/>
      <c r="Y26" s="590"/>
      <c r="Z26" s="641">
        <v>0</v>
      </c>
      <c r="AA26" s="641"/>
      <c r="AB26" s="641"/>
      <c r="AC26" s="641"/>
      <c r="AD26" s="642">
        <v>11823</v>
      </c>
      <c r="AE26" s="642"/>
      <c r="AF26" s="642"/>
      <c r="AG26" s="642"/>
      <c r="AH26" s="642"/>
      <c r="AI26" s="642"/>
      <c r="AJ26" s="642"/>
      <c r="AK26" s="642"/>
      <c r="AL26" s="611">
        <v>0</v>
      </c>
      <c r="AM26" s="643"/>
      <c r="AN26" s="643"/>
      <c r="AO26" s="644"/>
      <c r="AP26" s="679" t="s">
        <v>274</v>
      </c>
      <c r="AQ26" s="680"/>
      <c r="AR26" s="680"/>
      <c r="AS26" s="680"/>
      <c r="AT26" s="680"/>
      <c r="AU26" s="680"/>
      <c r="AV26" s="680"/>
      <c r="AW26" s="680"/>
      <c r="AX26" s="680"/>
      <c r="AY26" s="680"/>
      <c r="AZ26" s="680"/>
      <c r="BA26" s="680"/>
      <c r="BB26" s="680"/>
      <c r="BC26" s="680"/>
      <c r="BD26" s="680"/>
      <c r="BE26" s="680"/>
      <c r="BF26" s="681"/>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4"/>
      <c r="CD26" s="625" t="s">
        <v>275</v>
      </c>
      <c r="CE26" s="622"/>
      <c r="CF26" s="622"/>
      <c r="CG26" s="622"/>
      <c r="CH26" s="622"/>
      <c r="CI26" s="622"/>
      <c r="CJ26" s="622"/>
      <c r="CK26" s="622"/>
      <c r="CL26" s="622"/>
      <c r="CM26" s="622"/>
      <c r="CN26" s="622"/>
      <c r="CO26" s="622"/>
      <c r="CP26" s="622"/>
      <c r="CQ26" s="623"/>
      <c r="CR26" s="588">
        <v>7443397</v>
      </c>
      <c r="CS26" s="589"/>
      <c r="CT26" s="589"/>
      <c r="CU26" s="589"/>
      <c r="CV26" s="589"/>
      <c r="CW26" s="589"/>
      <c r="CX26" s="589"/>
      <c r="CY26" s="590"/>
      <c r="CZ26" s="591">
        <v>9.1999999999999993</v>
      </c>
      <c r="DA26" s="609"/>
      <c r="DB26" s="609"/>
      <c r="DC26" s="610"/>
      <c r="DD26" s="594">
        <v>6650710</v>
      </c>
      <c r="DE26" s="589"/>
      <c r="DF26" s="589"/>
      <c r="DG26" s="589"/>
      <c r="DH26" s="589"/>
      <c r="DI26" s="589"/>
      <c r="DJ26" s="589"/>
      <c r="DK26" s="590"/>
      <c r="DL26" s="594" t="s">
        <v>212</v>
      </c>
      <c r="DM26" s="589"/>
      <c r="DN26" s="589"/>
      <c r="DO26" s="589"/>
      <c r="DP26" s="589"/>
      <c r="DQ26" s="589"/>
      <c r="DR26" s="589"/>
      <c r="DS26" s="589"/>
      <c r="DT26" s="589"/>
      <c r="DU26" s="589"/>
      <c r="DV26" s="590"/>
      <c r="DW26" s="611" t="s">
        <v>212</v>
      </c>
      <c r="DX26" s="612"/>
      <c r="DY26" s="612"/>
      <c r="DZ26" s="612"/>
      <c r="EA26" s="612"/>
      <c r="EB26" s="612"/>
      <c r="EC26" s="613"/>
    </row>
    <row r="27" spans="2:133" ht="11.25" customHeight="1">
      <c r="B27" s="585" t="s">
        <v>276</v>
      </c>
      <c r="C27" s="586"/>
      <c r="D27" s="586"/>
      <c r="E27" s="586"/>
      <c r="F27" s="586"/>
      <c r="G27" s="586"/>
      <c r="H27" s="586"/>
      <c r="I27" s="586"/>
      <c r="J27" s="586"/>
      <c r="K27" s="586"/>
      <c r="L27" s="586"/>
      <c r="M27" s="586"/>
      <c r="N27" s="586"/>
      <c r="O27" s="586"/>
      <c r="P27" s="586"/>
      <c r="Q27" s="587"/>
      <c r="R27" s="588">
        <v>5774488</v>
      </c>
      <c r="S27" s="589"/>
      <c r="T27" s="589"/>
      <c r="U27" s="589"/>
      <c r="V27" s="589"/>
      <c r="W27" s="589"/>
      <c r="X27" s="589"/>
      <c r="Y27" s="590"/>
      <c r="Z27" s="641">
        <v>7</v>
      </c>
      <c r="AA27" s="641"/>
      <c r="AB27" s="641"/>
      <c r="AC27" s="641"/>
      <c r="AD27" s="642" t="s">
        <v>109</v>
      </c>
      <c r="AE27" s="642"/>
      <c r="AF27" s="642"/>
      <c r="AG27" s="642"/>
      <c r="AH27" s="642"/>
      <c r="AI27" s="642"/>
      <c r="AJ27" s="642"/>
      <c r="AK27" s="642"/>
      <c r="AL27" s="611" t="s">
        <v>109</v>
      </c>
      <c r="AM27" s="643"/>
      <c r="AN27" s="643"/>
      <c r="AO27" s="644"/>
      <c r="AP27" s="585" t="s">
        <v>277</v>
      </c>
      <c r="AQ27" s="586"/>
      <c r="AR27" s="586"/>
      <c r="AS27" s="586"/>
      <c r="AT27" s="586"/>
      <c r="AU27" s="586"/>
      <c r="AV27" s="586"/>
      <c r="AW27" s="586"/>
      <c r="AX27" s="586"/>
      <c r="AY27" s="586"/>
      <c r="AZ27" s="586"/>
      <c r="BA27" s="586"/>
      <c r="BB27" s="586"/>
      <c r="BC27" s="586"/>
      <c r="BD27" s="586"/>
      <c r="BE27" s="586"/>
      <c r="BF27" s="587"/>
      <c r="BG27" s="588">
        <v>18806022</v>
      </c>
      <c r="BH27" s="589"/>
      <c r="BI27" s="589"/>
      <c r="BJ27" s="589"/>
      <c r="BK27" s="589"/>
      <c r="BL27" s="589"/>
      <c r="BM27" s="589"/>
      <c r="BN27" s="590"/>
      <c r="BO27" s="641">
        <v>100</v>
      </c>
      <c r="BP27" s="641"/>
      <c r="BQ27" s="641"/>
      <c r="BR27" s="641"/>
      <c r="BS27" s="594">
        <v>259394</v>
      </c>
      <c r="BT27" s="589"/>
      <c r="BU27" s="589"/>
      <c r="BV27" s="589"/>
      <c r="BW27" s="589"/>
      <c r="BX27" s="589"/>
      <c r="BY27" s="589"/>
      <c r="BZ27" s="589"/>
      <c r="CA27" s="589"/>
      <c r="CB27" s="624"/>
      <c r="CD27" s="625" t="s">
        <v>278</v>
      </c>
      <c r="CE27" s="622"/>
      <c r="CF27" s="622"/>
      <c r="CG27" s="622"/>
      <c r="CH27" s="622"/>
      <c r="CI27" s="622"/>
      <c r="CJ27" s="622"/>
      <c r="CK27" s="622"/>
      <c r="CL27" s="622"/>
      <c r="CM27" s="622"/>
      <c r="CN27" s="622"/>
      <c r="CO27" s="622"/>
      <c r="CP27" s="622"/>
      <c r="CQ27" s="623"/>
      <c r="CR27" s="588">
        <v>19044546</v>
      </c>
      <c r="CS27" s="607"/>
      <c r="CT27" s="607"/>
      <c r="CU27" s="607"/>
      <c r="CV27" s="607"/>
      <c r="CW27" s="607"/>
      <c r="CX27" s="607"/>
      <c r="CY27" s="608"/>
      <c r="CZ27" s="591">
        <v>23.6</v>
      </c>
      <c r="DA27" s="609"/>
      <c r="DB27" s="609"/>
      <c r="DC27" s="610"/>
      <c r="DD27" s="594">
        <v>5807263</v>
      </c>
      <c r="DE27" s="607"/>
      <c r="DF27" s="607"/>
      <c r="DG27" s="607"/>
      <c r="DH27" s="607"/>
      <c r="DI27" s="607"/>
      <c r="DJ27" s="607"/>
      <c r="DK27" s="608"/>
      <c r="DL27" s="594">
        <v>5725312</v>
      </c>
      <c r="DM27" s="607"/>
      <c r="DN27" s="607"/>
      <c r="DO27" s="607"/>
      <c r="DP27" s="607"/>
      <c r="DQ27" s="607"/>
      <c r="DR27" s="607"/>
      <c r="DS27" s="607"/>
      <c r="DT27" s="607"/>
      <c r="DU27" s="607"/>
      <c r="DV27" s="608"/>
      <c r="DW27" s="611">
        <v>13</v>
      </c>
      <c r="DX27" s="612"/>
      <c r="DY27" s="612"/>
      <c r="DZ27" s="612"/>
      <c r="EA27" s="612"/>
      <c r="EB27" s="612"/>
      <c r="EC27" s="613"/>
    </row>
    <row r="28" spans="2:133" ht="11.25" customHeight="1">
      <c r="B28" s="585" t="s">
        <v>279</v>
      </c>
      <c r="C28" s="586"/>
      <c r="D28" s="586"/>
      <c r="E28" s="586"/>
      <c r="F28" s="586"/>
      <c r="G28" s="586"/>
      <c r="H28" s="586"/>
      <c r="I28" s="586"/>
      <c r="J28" s="586"/>
      <c r="K28" s="586"/>
      <c r="L28" s="586"/>
      <c r="M28" s="586"/>
      <c r="N28" s="586"/>
      <c r="O28" s="586"/>
      <c r="P28" s="586"/>
      <c r="Q28" s="587"/>
      <c r="R28" s="588">
        <v>190402</v>
      </c>
      <c r="S28" s="589"/>
      <c r="T28" s="589"/>
      <c r="U28" s="589"/>
      <c r="V28" s="589"/>
      <c r="W28" s="589"/>
      <c r="X28" s="589"/>
      <c r="Y28" s="590"/>
      <c r="Z28" s="641">
        <v>0.2</v>
      </c>
      <c r="AA28" s="641"/>
      <c r="AB28" s="641"/>
      <c r="AC28" s="641"/>
      <c r="AD28" s="642">
        <v>20799</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280</v>
      </c>
      <c r="CE28" s="622"/>
      <c r="CF28" s="622"/>
      <c r="CG28" s="622"/>
      <c r="CH28" s="622"/>
      <c r="CI28" s="622"/>
      <c r="CJ28" s="622"/>
      <c r="CK28" s="622"/>
      <c r="CL28" s="622"/>
      <c r="CM28" s="622"/>
      <c r="CN28" s="622"/>
      <c r="CO28" s="622"/>
      <c r="CP28" s="622"/>
      <c r="CQ28" s="623"/>
      <c r="CR28" s="588">
        <v>9098062</v>
      </c>
      <c r="CS28" s="589"/>
      <c r="CT28" s="589"/>
      <c r="CU28" s="589"/>
      <c r="CV28" s="589"/>
      <c r="CW28" s="589"/>
      <c r="CX28" s="589"/>
      <c r="CY28" s="590"/>
      <c r="CZ28" s="591">
        <v>11.3</v>
      </c>
      <c r="DA28" s="609"/>
      <c r="DB28" s="609"/>
      <c r="DC28" s="610"/>
      <c r="DD28" s="594">
        <v>8907820</v>
      </c>
      <c r="DE28" s="589"/>
      <c r="DF28" s="589"/>
      <c r="DG28" s="589"/>
      <c r="DH28" s="589"/>
      <c r="DI28" s="589"/>
      <c r="DJ28" s="589"/>
      <c r="DK28" s="590"/>
      <c r="DL28" s="594">
        <v>8052690</v>
      </c>
      <c r="DM28" s="589"/>
      <c r="DN28" s="589"/>
      <c r="DO28" s="589"/>
      <c r="DP28" s="589"/>
      <c r="DQ28" s="589"/>
      <c r="DR28" s="589"/>
      <c r="DS28" s="589"/>
      <c r="DT28" s="589"/>
      <c r="DU28" s="589"/>
      <c r="DV28" s="590"/>
      <c r="DW28" s="611">
        <v>18.3</v>
      </c>
      <c r="DX28" s="612"/>
      <c r="DY28" s="612"/>
      <c r="DZ28" s="612"/>
      <c r="EA28" s="612"/>
      <c r="EB28" s="612"/>
      <c r="EC28" s="613"/>
    </row>
    <row r="29" spans="2:133" ht="11.25" customHeight="1">
      <c r="B29" s="585" t="s">
        <v>281</v>
      </c>
      <c r="C29" s="586"/>
      <c r="D29" s="586"/>
      <c r="E29" s="586"/>
      <c r="F29" s="586"/>
      <c r="G29" s="586"/>
      <c r="H29" s="586"/>
      <c r="I29" s="586"/>
      <c r="J29" s="586"/>
      <c r="K29" s="586"/>
      <c r="L29" s="586"/>
      <c r="M29" s="586"/>
      <c r="N29" s="586"/>
      <c r="O29" s="586"/>
      <c r="P29" s="586"/>
      <c r="Q29" s="587"/>
      <c r="R29" s="588">
        <v>4247368</v>
      </c>
      <c r="S29" s="589"/>
      <c r="T29" s="589"/>
      <c r="U29" s="589"/>
      <c r="V29" s="589"/>
      <c r="W29" s="589"/>
      <c r="X29" s="589"/>
      <c r="Y29" s="590"/>
      <c r="Z29" s="641">
        <v>5.0999999999999996</v>
      </c>
      <c r="AA29" s="641"/>
      <c r="AB29" s="641"/>
      <c r="AC29" s="641"/>
      <c r="AD29" s="642" t="s">
        <v>109</v>
      </c>
      <c r="AE29" s="642"/>
      <c r="AF29" s="642"/>
      <c r="AG29" s="642"/>
      <c r="AH29" s="642"/>
      <c r="AI29" s="642"/>
      <c r="AJ29" s="642"/>
      <c r="AK29" s="642"/>
      <c r="AL29" s="611" t="s">
        <v>109</v>
      </c>
      <c r="AM29" s="643"/>
      <c r="AN29" s="643"/>
      <c r="AO29" s="644"/>
      <c r="AP29" s="648" t="s">
        <v>200</v>
      </c>
      <c r="AQ29" s="649"/>
      <c r="AR29" s="649"/>
      <c r="AS29" s="649"/>
      <c r="AT29" s="649"/>
      <c r="AU29" s="649"/>
      <c r="AV29" s="649"/>
      <c r="AW29" s="649"/>
      <c r="AX29" s="649"/>
      <c r="AY29" s="649"/>
      <c r="AZ29" s="649"/>
      <c r="BA29" s="649"/>
      <c r="BB29" s="649"/>
      <c r="BC29" s="649"/>
      <c r="BD29" s="649"/>
      <c r="BE29" s="649"/>
      <c r="BF29" s="650"/>
      <c r="BG29" s="648" t="s">
        <v>282</v>
      </c>
      <c r="BH29" s="664"/>
      <c r="BI29" s="664"/>
      <c r="BJ29" s="664"/>
      <c r="BK29" s="664"/>
      <c r="BL29" s="664"/>
      <c r="BM29" s="664"/>
      <c r="BN29" s="664"/>
      <c r="BO29" s="664"/>
      <c r="BP29" s="664"/>
      <c r="BQ29" s="665"/>
      <c r="BR29" s="648" t="s">
        <v>283</v>
      </c>
      <c r="BS29" s="664"/>
      <c r="BT29" s="664"/>
      <c r="BU29" s="664"/>
      <c r="BV29" s="664"/>
      <c r="BW29" s="664"/>
      <c r="BX29" s="664"/>
      <c r="BY29" s="664"/>
      <c r="BZ29" s="664"/>
      <c r="CA29" s="664"/>
      <c r="CB29" s="665"/>
      <c r="CD29" s="658" t="s">
        <v>284</v>
      </c>
      <c r="CE29" s="659"/>
      <c r="CF29" s="625" t="s">
        <v>285</v>
      </c>
      <c r="CG29" s="622"/>
      <c r="CH29" s="622"/>
      <c r="CI29" s="622"/>
      <c r="CJ29" s="622"/>
      <c r="CK29" s="622"/>
      <c r="CL29" s="622"/>
      <c r="CM29" s="622"/>
      <c r="CN29" s="622"/>
      <c r="CO29" s="622"/>
      <c r="CP29" s="622"/>
      <c r="CQ29" s="623"/>
      <c r="CR29" s="588">
        <v>9098062</v>
      </c>
      <c r="CS29" s="607"/>
      <c r="CT29" s="607"/>
      <c r="CU29" s="607"/>
      <c r="CV29" s="607"/>
      <c r="CW29" s="607"/>
      <c r="CX29" s="607"/>
      <c r="CY29" s="608"/>
      <c r="CZ29" s="591">
        <v>11.3</v>
      </c>
      <c r="DA29" s="609"/>
      <c r="DB29" s="609"/>
      <c r="DC29" s="610"/>
      <c r="DD29" s="594">
        <v>8907820</v>
      </c>
      <c r="DE29" s="607"/>
      <c r="DF29" s="607"/>
      <c r="DG29" s="607"/>
      <c r="DH29" s="607"/>
      <c r="DI29" s="607"/>
      <c r="DJ29" s="607"/>
      <c r="DK29" s="608"/>
      <c r="DL29" s="594">
        <v>8052690</v>
      </c>
      <c r="DM29" s="607"/>
      <c r="DN29" s="607"/>
      <c r="DO29" s="607"/>
      <c r="DP29" s="607"/>
      <c r="DQ29" s="607"/>
      <c r="DR29" s="607"/>
      <c r="DS29" s="607"/>
      <c r="DT29" s="607"/>
      <c r="DU29" s="607"/>
      <c r="DV29" s="608"/>
      <c r="DW29" s="611">
        <v>18.3</v>
      </c>
      <c r="DX29" s="612"/>
      <c r="DY29" s="612"/>
      <c r="DZ29" s="612"/>
      <c r="EA29" s="612"/>
      <c r="EB29" s="612"/>
      <c r="EC29" s="613"/>
    </row>
    <row r="30" spans="2:133" ht="11.25" customHeight="1">
      <c r="B30" s="585" t="s">
        <v>286</v>
      </c>
      <c r="C30" s="586"/>
      <c r="D30" s="586"/>
      <c r="E30" s="586"/>
      <c r="F30" s="586"/>
      <c r="G30" s="586"/>
      <c r="H30" s="586"/>
      <c r="I30" s="586"/>
      <c r="J30" s="586"/>
      <c r="K30" s="586"/>
      <c r="L30" s="586"/>
      <c r="M30" s="586"/>
      <c r="N30" s="586"/>
      <c r="O30" s="586"/>
      <c r="P30" s="586"/>
      <c r="Q30" s="587"/>
      <c r="R30" s="588">
        <v>3662332</v>
      </c>
      <c r="S30" s="589"/>
      <c r="T30" s="589"/>
      <c r="U30" s="589"/>
      <c r="V30" s="589"/>
      <c r="W30" s="589"/>
      <c r="X30" s="589"/>
      <c r="Y30" s="590"/>
      <c r="Z30" s="641">
        <v>4.4000000000000004</v>
      </c>
      <c r="AA30" s="641"/>
      <c r="AB30" s="641"/>
      <c r="AC30" s="641"/>
      <c r="AD30" s="642" t="s">
        <v>109</v>
      </c>
      <c r="AE30" s="642"/>
      <c r="AF30" s="642"/>
      <c r="AG30" s="642"/>
      <c r="AH30" s="642"/>
      <c r="AI30" s="642"/>
      <c r="AJ30" s="642"/>
      <c r="AK30" s="642"/>
      <c r="AL30" s="611" t="s">
        <v>109</v>
      </c>
      <c r="AM30" s="643"/>
      <c r="AN30" s="643"/>
      <c r="AO30" s="644"/>
      <c r="AP30" s="666" t="s">
        <v>287</v>
      </c>
      <c r="AQ30" s="667"/>
      <c r="AR30" s="667"/>
      <c r="AS30" s="667"/>
      <c r="AT30" s="672" t="s">
        <v>288</v>
      </c>
      <c r="AU30" s="182"/>
      <c r="AV30" s="182"/>
      <c r="AW30" s="182"/>
      <c r="AX30" s="675" t="s">
        <v>166</v>
      </c>
      <c r="AY30" s="676"/>
      <c r="AZ30" s="676"/>
      <c r="BA30" s="676"/>
      <c r="BB30" s="676"/>
      <c r="BC30" s="676"/>
      <c r="BD30" s="676"/>
      <c r="BE30" s="676"/>
      <c r="BF30" s="677"/>
      <c r="BG30" s="654">
        <v>98.9</v>
      </c>
      <c r="BH30" s="655"/>
      <c r="BI30" s="655"/>
      <c r="BJ30" s="655"/>
      <c r="BK30" s="655"/>
      <c r="BL30" s="655"/>
      <c r="BM30" s="656">
        <v>95.8</v>
      </c>
      <c r="BN30" s="655"/>
      <c r="BO30" s="655"/>
      <c r="BP30" s="655"/>
      <c r="BQ30" s="657"/>
      <c r="BR30" s="654">
        <v>98.7</v>
      </c>
      <c r="BS30" s="655"/>
      <c r="BT30" s="655"/>
      <c r="BU30" s="655"/>
      <c r="BV30" s="655"/>
      <c r="BW30" s="655"/>
      <c r="BX30" s="656">
        <v>95.2</v>
      </c>
      <c r="BY30" s="655"/>
      <c r="BZ30" s="655"/>
      <c r="CA30" s="655"/>
      <c r="CB30" s="657"/>
      <c r="CD30" s="660"/>
      <c r="CE30" s="661"/>
      <c r="CF30" s="625" t="s">
        <v>289</v>
      </c>
      <c r="CG30" s="622"/>
      <c r="CH30" s="622"/>
      <c r="CI30" s="622"/>
      <c r="CJ30" s="622"/>
      <c r="CK30" s="622"/>
      <c r="CL30" s="622"/>
      <c r="CM30" s="622"/>
      <c r="CN30" s="622"/>
      <c r="CO30" s="622"/>
      <c r="CP30" s="622"/>
      <c r="CQ30" s="623"/>
      <c r="CR30" s="588">
        <v>8368785</v>
      </c>
      <c r="CS30" s="589"/>
      <c r="CT30" s="589"/>
      <c r="CU30" s="589"/>
      <c r="CV30" s="589"/>
      <c r="CW30" s="589"/>
      <c r="CX30" s="589"/>
      <c r="CY30" s="590"/>
      <c r="CZ30" s="591">
        <v>10.4</v>
      </c>
      <c r="DA30" s="609"/>
      <c r="DB30" s="609"/>
      <c r="DC30" s="610"/>
      <c r="DD30" s="594">
        <v>8208961</v>
      </c>
      <c r="DE30" s="589"/>
      <c r="DF30" s="589"/>
      <c r="DG30" s="589"/>
      <c r="DH30" s="589"/>
      <c r="DI30" s="589"/>
      <c r="DJ30" s="589"/>
      <c r="DK30" s="590"/>
      <c r="DL30" s="594">
        <v>7353831</v>
      </c>
      <c r="DM30" s="589"/>
      <c r="DN30" s="589"/>
      <c r="DO30" s="589"/>
      <c r="DP30" s="589"/>
      <c r="DQ30" s="589"/>
      <c r="DR30" s="589"/>
      <c r="DS30" s="589"/>
      <c r="DT30" s="589"/>
      <c r="DU30" s="589"/>
      <c r="DV30" s="590"/>
      <c r="DW30" s="611">
        <v>16.7</v>
      </c>
      <c r="DX30" s="612"/>
      <c r="DY30" s="612"/>
      <c r="DZ30" s="612"/>
      <c r="EA30" s="612"/>
      <c r="EB30" s="612"/>
      <c r="EC30" s="613"/>
    </row>
    <row r="31" spans="2:133" ht="11.25" customHeight="1">
      <c r="B31" s="585" t="s">
        <v>290</v>
      </c>
      <c r="C31" s="586"/>
      <c r="D31" s="586"/>
      <c r="E31" s="586"/>
      <c r="F31" s="586"/>
      <c r="G31" s="586"/>
      <c r="H31" s="586"/>
      <c r="I31" s="586"/>
      <c r="J31" s="586"/>
      <c r="K31" s="586"/>
      <c r="L31" s="586"/>
      <c r="M31" s="586"/>
      <c r="N31" s="586"/>
      <c r="O31" s="586"/>
      <c r="P31" s="586"/>
      <c r="Q31" s="587"/>
      <c r="R31" s="588">
        <v>1668758</v>
      </c>
      <c r="S31" s="589"/>
      <c r="T31" s="589"/>
      <c r="U31" s="589"/>
      <c r="V31" s="589"/>
      <c r="W31" s="589"/>
      <c r="X31" s="589"/>
      <c r="Y31" s="590"/>
      <c r="Z31" s="641">
        <v>2</v>
      </c>
      <c r="AA31" s="641"/>
      <c r="AB31" s="641"/>
      <c r="AC31" s="641"/>
      <c r="AD31" s="642" t="s">
        <v>109</v>
      </c>
      <c r="AE31" s="642"/>
      <c r="AF31" s="642"/>
      <c r="AG31" s="642"/>
      <c r="AH31" s="642"/>
      <c r="AI31" s="642"/>
      <c r="AJ31" s="642"/>
      <c r="AK31" s="642"/>
      <c r="AL31" s="611" t="s">
        <v>109</v>
      </c>
      <c r="AM31" s="643"/>
      <c r="AN31" s="643"/>
      <c r="AO31" s="644"/>
      <c r="AP31" s="668"/>
      <c r="AQ31" s="669"/>
      <c r="AR31" s="669"/>
      <c r="AS31" s="669"/>
      <c r="AT31" s="673"/>
      <c r="AU31" s="181" t="s">
        <v>291</v>
      </c>
      <c r="AV31" s="181"/>
      <c r="AW31" s="181"/>
      <c r="AX31" s="585" t="s">
        <v>292</v>
      </c>
      <c r="AY31" s="586"/>
      <c r="AZ31" s="586"/>
      <c r="BA31" s="586"/>
      <c r="BB31" s="586"/>
      <c r="BC31" s="586"/>
      <c r="BD31" s="586"/>
      <c r="BE31" s="586"/>
      <c r="BF31" s="587"/>
      <c r="BG31" s="652">
        <v>98.9</v>
      </c>
      <c r="BH31" s="607"/>
      <c r="BI31" s="607"/>
      <c r="BJ31" s="607"/>
      <c r="BK31" s="607"/>
      <c r="BL31" s="607"/>
      <c r="BM31" s="643">
        <v>96.8</v>
      </c>
      <c r="BN31" s="653"/>
      <c r="BO31" s="653"/>
      <c r="BP31" s="653"/>
      <c r="BQ31" s="617"/>
      <c r="BR31" s="652">
        <v>98.7</v>
      </c>
      <c r="BS31" s="607"/>
      <c r="BT31" s="607"/>
      <c r="BU31" s="607"/>
      <c r="BV31" s="607"/>
      <c r="BW31" s="607"/>
      <c r="BX31" s="643">
        <v>96.1</v>
      </c>
      <c r="BY31" s="653"/>
      <c r="BZ31" s="653"/>
      <c r="CA31" s="653"/>
      <c r="CB31" s="617"/>
      <c r="CD31" s="660"/>
      <c r="CE31" s="661"/>
      <c r="CF31" s="625" t="s">
        <v>293</v>
      </c>
      <c r="CG31" s="622"/>
      <c r="CH31" s="622"/>
      <c r="CI31" s="622"/>
      <c r="CJ31" s="622"/>
      <c r="CK31" s="622"/>
      <c r="CL31" s="622"/>
      <c r="CM31" s="622"/>
      <c r="CN31" s="622"/>
      <c r="CO31" s="622"/>
      <c r="CP31" s="622"/>
      <c r="CQ31" s="623"/>
      <c r="CR31" s="588">
        <v>729277</v>
      </c>
      <c r="CS31" s="607"/>
      <c r="CT31" s="607"/>
      <c r="CU31" s="607"/>
      <c r="CV31" s="607"/>
      <c r="CW31" s="607"/>
      <c r="CX31" s="607"/>
      <c r="CY31" s="608"/>
      <c r="CZ31" s="591">
        <v>0.9</v>
      </c>
      <c r="DA31" s="609"/>
      <c r="DB31" s="609"/>
      <c r="DC31" s="610"/>
      <c r="DD31" s="594">
        <v>698859</v>
      </c>
      <c r="DE31" s="607"/>
      <c r="DF31" s="607"/>
      <c r="DG31" s="607"/>
      <c r="DH31" s="607"/>
      <c r="DI31" s="607"/>
      <c r="DJ31" s="607"/>
      <c r="DK31" s="608"/>
      <c r="DL31" s="594">
        <v>698859</v>
      </c>
      <c r="DM31" s="607"/>
      <c r="DN31" s="607"/>
      <c r="DO31" s="607"/>
      <c r="DP31" s="607"/>
      <c r="DQ31" s="607"/>
      <c r="DR31" s="607"/>
      <c r="DS31" s="607"/>
      <c r="DT31" s="607"/>
      <c r="DU31" s="607"/>
      <c r="DV31" s="608"/>
      <c r="DW31" s="611">
        <v>1.6</v>
      </c>
      <c r="DX31" s="612"/>
      <c r="DY31" s="612"/>
      <c r="DZ31" s="612"/>
      <c r="EA31" s="612"/>
      <c r="EB31" s="612"/>
      <c r="EC31" s="613"/>
    </row>
    <row r="32" spans="2:133" ht="11.25" customHeight="1">
      <c r="B32" s="585" t="s">
        <v>294</v>
      </c>
      <c r="C32" s="586"/>
      <c r="D32" s="586"/>
      <c r="E32" s="586"/>
      <c r="F32" s="586"/>
      <c r="G32" s="586"/>
      <c r="H32" s="586"/>
      <c r="I32" s="586"/>
      <c r="J32" s="586"/>
      <c r="K32" s="586"/>
      <c r="L32" s="586"/>
      <c r="M32" s="586"/>
      <c r="N32" s="586"/>
      <c r="O32" s="586"/>
      <c r="P32" s="586"/>
      <c r="Q32" s="587"/>
      <c r="R32" s="588">
        <v>2932042</v>
      </c>
      <c r="S32" s="589"/>
      <c r="T32" s="589"/>
      <c r="U32" s="589"/>
      <c r="V32" s="589"/>
      <c r="W32" s="589"/>
      <c r="X32" s="589"/>
      <c r="Y32" s="590"/>
      <c r="Z32" s="641">
        <v>3.6</v>
      </c>
      <c r="AA32" s="641"/>
      <c r="AB32" s="641"/>
      <c r="AC32" s="641"/>
      <c r="AD32" s="642">
        <v>18594</v>
      </c>
      <c r="AE32" s="642"/>
      <c r="AF32" s="642"/>
      <c r="AG32" s="642"/>
      <c r="AH32" s="642"/>
      <c r="AI32" s="642"/>
      <c r="AJ32" s="642"/>
      <c r="AK32" s="642"/>
      <c r="AL32" s="611">
        <v>0</v>
      </c>
      <c r="AM32" s="643"/>
      <c r="AN32" s="643"/>
      <c r="AO32" s="644"/>
      <c r="AP32" s="670"/>
      <c r="AQ32" s="671"/>
      <c r="AR32" s="671"/>
      <c r="AS32" s="671"/>
      <c r="AT32" s="674"/>
      <c r="AU32" s="183"/>
      <c r="AV32" s="183"/>
      <c r="AW32" s="183"/>
      <c r="AX32" s="569" t="s">
        <v>295</v>
      </c>
      <c r="AY32" s="570"/>
      <c r="AZ32" s="570"/>
      <c r="BA32" s="570"/>
      <c r="BB32" s="570"/>
      <c r="BC32" s="570"/>
      <c r="BD32" s="570"/>
      <c r="BE32" s="570"/>
      <c r="BF32" s="571"/>
      <c r="BG32" s="651">
        <v>98.7</v>
      </c>
      <c r="BH32" s="573"/>
      <c r="BI32" s="573"/>
      <c r="BJ32" s="573"/>
      <c r="BK32" s="573"/>
      <c r="BL32" s="573"/>
      <c r="BM32" s="636">
        <v>94.3</v>
      </c>
      <c r="BN32" s="573"/>
      <c r="BO32" s="573"/>
      <c r="BP32" s="573"/>
      <c r="BQ32" s="630"/>
      <c r="BR32" s="651">
        <v>98.6</v>
      </c>
      <c r="BS32" s="573"/>
      <c r="BT32" s="573"/>
      <c r="BU32" s="573"/>
      <c r="BV32" s="573"/>
      <c r="BW32" s="573"/>
      <c r="BX32" s="636">
        <v>93.8</v>
      </c>
      <c r="BY32" s="573"/>
      <c r="BZ32" s="573"/>
      <c r="CA32" s="573"/>
      <c r="CB32" s="630"/>
      <c r="CD32" s="662"/>
      <c r="CE32" s="663"/>
      <c r="CF32" s="625" t="s">
        <v>296</v>
      </c>
      <c r="CG32" s="622"/>
      <c r="CH32" s="622"/>
      <c r="CI32" s="622"/>
      <c r="CJ32" s="622"/>
      <c r="CK32" s="622"/>
      <c r="CL32" s="622"/>
      <c r="CM32" s="622"/>
      <c r="CN32" s="622"/>
      <c r="CO32" s="622"/>
      <c r="CP32" s="622"/>
      <c r="CQ32" s="623"/>
      <c r="CR32" s="588" t="s">
        <v>109</v>
      </c>
      <c r="CS32" s="589"/>
      <c r="CT32" s="589"/>
      <c r="CU32" s="589"/>
      <c r="CV32" s="589"/>
      <c r="CW32" s="589"/>
      <c r="CX32" s="589"/>
      <c r="CY32" s="590"/>
      <c r="CZ32" s="591" t="s">
        <v>109</v>
      </c>
      <c r="DA32" s="609"/>
      <c r="DB32" s="609"/>
      <c r="DC32" s="610"/>
      <c r="DD32" s="594" t="s">
        <v>109</v>
      </c>
      <c r="DE32" s="589"/>
      <c r="DF32" s="589"/>
      <c r="DG32" s="589"/>
      <c r="DH32" s="589"/>
      <c r="DI32" s="589"/>
      <c r="DJ32" s="589"/>
      <c r="DK32" s="590"/>
      <c r="DL32" s="594" t="s">
        <v>109</v>
      </c>
      <c r="DM32" s="589"/>
      <c r="DN32" s="589"/>
      <c r="DO32" s="589"/>
      <c r="DP32" s="589"/>
      <c r="DQ32" s="589"/>
      <c r="DR32" s="589"/>
      <c r="DS32" s="589"/>
      <c r="DT32" s="589"/>
      <c r="DU32" s="589"/>
      <c r="DV32" s="590"/>
      <c r="DW32" s="611" t="s">
        <v>109</v>
      </c>
      <c r="DX32" s="612"/>
      <c r="DY32" s="612"/>
      <c r="DZ32" s="612"/>
      <c r="EA32" s="612"/>
      <c r="EB32" s="612"/>
      <c r="EC32" s="613"/>
    </row>
    <row r="33" spans="2:133" ht="11.25" customHeight="1">
      <c r="B33" s="585" t="s">
        <v>297</v>
      </c>
      <c r="C33" s="586"/>
      <c r="D33" s="586"/>
      <c r="E33" s="586"/>
      <c r="F33" s="586"/>
      <c r="G33" s="586"/>
      <c r="H33" s="586"/>
      <c r="I33" s="586"/>
      <c r="J33" s="586"/>
      <c r="K33" s="586"/>
      <c r="L33" s="586"/>
      <c r="M33" s="586"/>
      <c r="N33" s="586"/>
      <c r="O33" s="586"/>
      <c r="P33" s="586"/>
      <c r="Q33" s="587"/>
      <c r="R33" s="588">
        <v>6427301</v>
      </c>
      <c r="S33" s="589"/>
      <c r="T33" s="589"/>
      <c r="U33" s="589"/>
      <c r="V33" s="589"/>
      <c r="W33" s="589"/>
      <c r="X33" s="589"/>
      <c r="Y33" s="590"/>
      <c r="Z33" s="641">
        <v>7.8</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298</v>
      </c>
      <c r="CE33" s="622"/>
      <c r="CF33" s="622"/>
      <c r="CG33" s="622"/>
      <c r="CH33" s="622"/>
      <c r="CI33" s="622"/>
      <c r="CJ33" s="622"/>
      <c r="CK33" s="622"/>
      <c r="CL33" s="622"/>
      <c r="CM33" s="622"/>
      <c r="CN33" s="622"/>
      <c r="CO33" s="622"/>
      <c r="CP33" s="622"/>
      <c r="CQ33" s="623"/>
      <c r="CR33" s="588">
        <v>33422982</v>
      </c>
      <c r="CS33" s="607"/>
      <c r="CT33" s="607"/>
      <c r="CU33" s="607"/>
      <c r="CV33" s="607"/>
      <c r="CW33" s="607"/>
      <c r="CX33" s="607"/>
      <c r="CY33" s="608"/>
      <c r="CZ33" s="591">
        <v>41.3</v>
      </c>
      <c r="DA33" s="609"/>
      <c r="DB33" s="609"/>
      <c r="DC33" s="610"/>
      <c r="DD33" s="594">
        <v>22997609</v>
      </c>
      <c r="DE33" s="607"/>
      <c r="DF33" s="607"/>
      <c r="DG33" s="607"/>
      <c r="DH33" s="607"/>
      <c r="DI33" s="607"/>
      <c r="DJ33" s="607"/>
      <c r="DK33" s="608"/>
      <c r="DL33" s="594">
        <v>14590324</v>
      </c>
      <c r="DM33" s="607"/>
      <c r="DN33" s="607"/>
      <c r="DO33" s="607"/>
      <c r="DP33" s="607"/>
      <c r="DQ33" s="607"/>
      <c r="DR33" s="607"/>
      <c r="DS33" s="607"/>
      <c r="DT33" s="607"/>
      <c r="DU33" s="607"/>
      <c r="DV33" s="608"/>
      <c r="DW33" s="611">
        <v>33.200000000000003</v>
      </c>
      <c r="DX33" s="612"/>
      <c r="DY33" s="612"/>
      <c r="DZ33" s="612"/>
      <c r="EA33" s="612"/>
      <c r="EB33" s="612"/>
      <c r="EC33" s="613"/>
    </row>
    <row r="34" spans="2:133" ht="11.25" customHeight="1">
      <c r="B34" s="585" t="s">
        <v>299</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300</v>
      </c>
      <c r="AR34" s="649"/>
      <c r="AS34" s="649"/>
      <c r="AT34" s="649"/>
      <c r="AU34" s="649"/>
      <c r="AV34" s="649"/>
      <c r="AW34" s="649"/>
      <c r="AX34" s="649"/>
      <c r="AY34" s="649"/>
      <c r="AZ34" s="649"/>
      <c r="BA34" s="649"/>
      <c r="BB34" s="649"/>
      <c r="BC34" s="649"/>
      <c r="BD34" s="649"/>
      <c r="BE34" s="649"/>
      <c r="BF34" s="650"/>
      <c r="BG34" s="648" t="s">
        <v>301</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302</v>
      </c>
      <c r="CE34" s="622"/>
      <c r="CF34" s="622"/>
      <c r="CG34" s="622"/>
      <c r="CH34" s="622"/>
      <c r="CI34" s="622"/>
      <c r="CJ34" s="622"/>
      <c r="CK34" s="622"/>
      <c r="CL34" s="622"/>
      <c r="CM34" s="622"/>
      <c r="CN34" s="622"/>
      <c r="CO34" s="622"/>
      <c r="CP34" s="622"/>
      <c r="CQ34" s="623"/>
      <c r="CR34" s="588">
        <v>11503125</v>
      </c>
      <c r="CS34" s="589"/>
      <c r="CT34" s="589"/>
      <c r="CU34" s="589"/>
      <c r="CV34" s="589"/>
      <c r="CW34" s="589"/>
      <c r="CX34" s="589"/>
      <c r="CY34" s="590"/>
      <c r="CZ34" s="591">
        <v>14.2</v>
      </c>
      <c r="DA34" s="609"/>
      <c r="DB34" s="609"/>
      <c r="DC34" s="610"/>
      <c r="DD34" s="594">
        <v>9720889</v>
      </c>
      <c r="DE34" s="589"/>
      <c r="DF34" s="589"/>
      <c r="DG34" s="589"/>
      <c r="DH34" s="589"/>
      <c r="DI34" s="589"/>
      <c r="DJ34" s="589"/>
      <c r="DK34" s="590"/>
      <c r="DL34" s="594">
        <v>6074688</v>
      </c>
      <c r="DM34" s="589"/>
      <c r="DN34" s="589"/>
      <c r="DO34" s="589"/>
      <c r="DP34" s="589"/>
      <c r="DQ34" s="589"/>
      <c r="DR34" s="589"/>
      <c r="DS34" s="589"/>
      <c r="DT34" s="589"/>
      <c r="DU34" s="589"/>
      <c r="DV34" s="590"/>
      <c r="DW34" s="611">
        <v>13.8</v>
      </c>
      <c r="DX34" s="612"/>
      <c r="DY34" s="612"/>
      <c r="DZ34" s="612"/>
      <c r="EA34" s="612"/>
      <c r="EB34" s="612"/>
      <c r="EC34" s="613"/>
    </row>
    <row r="35" spans="2:133" ht="11.25" customHeight="1">
      <c r="B35" s="585" t="s">
        <v>303</v>
      </c>
      <c r="C35" s="586"/>
      <c r="D35" s="586"/>
      <c r="E35" s="586"/>
      <c r="F35" s="586"/>
      <c r="G35" s="586"/>
      <c r="H35" s="586"/>
      <c r="I35" s="586"/>
      <c r="J35" s="586"/>
      <c r="K35" s="586"/>
      <c r="L35" s="586"/>
      <c r="M35" s="586"/>
      <c r="N35" s="586"/>
      <c r="O35" s="586"/>
      <c r="P35" s="586"/>
      <c r="Q35" s="587"/>
      <c r="R35" s="588">
        <v>2729701</v>
      </c>
      <c r="S35" s="589"/>
      <c r="T35" s="589"/>
      <c r="U35" s="589"/>
      <c r="V35" s="589"/>
      <c r="W35" s="589"/>
      <c r="X35" s="589"/>
      <c r="Y35" s="590"/>
      <c r="Z35" s="641">
        <v>3.3</v>
      </c>
      <c r="AA35" s="641"/>
      <c r="AB35" s="641"/>
      <c r="AC35" s="641"/>
      <c r="AD35" s="642" t="s">
        <v>109</v>
      </c>
      <c r="AE35" s="642"/>
      <c r="AF35" s="642"/>
      <c r="AG35" s="642"/>
      <c r="AH35" s="642"/>
      <c r="AI35" s="642"/>
      <c r="AJ35" s="642"/>
      <c r="AK35" s="642"/>
      <c r="AL35" s="611" t="s">
        <v>109</v>
      </c>
      <c r="AM35" s="643"/>
      <c r="AN35" s="643"/>
      <c r="AO35" s="644"/>
      <c r="AP35" s="186"/>
      <c r="AQ35" s="645" t="s">
        <v>304</v>
      </c>
      <c r="AR35" s="646"/>
      <c r="AS35" s="646"/>
      <c r="AT35" s="646"/>
      <c r="AU35" s="646"/>
      <c r="AV35" s="646"/>
      <c r="AW35" s="646"/>
      <c r="AX35" s="646"/>
      <c r="AY35" s="647"/>
      <c r="AZ35" s="638">
        <v>9210629</v>
      </c>
      <c r="BA35" s="639"/>
      <c r="BB35" s="639"/>
      <c r="BC35" s="639"/>
      <c r="BD35" s="639"/>
      <c r="BE35" s="639"/>
      <c r="BF35" s="640"/>
      <c r="BG35" s="645" t="s">
        <v>305</v>
      </c>
      <c r="BH35" s="646"/>
      <c r="BI35" s="646"/>
      <c r="BJ35" s="646"/>
      <c r="BK35" s="646"/>
      <c r="BL35" s="646"/>
      <c r="BM35" s="646"/>
      <c r="BN35" s="646"/>
      <c r="BO35" s="646"/>
      <c r="BP35" s="646"/>
      <c r="BQ35" s="646"/>
      <c r="BR35" s="646"/>
      <c r="BS35" s="646"/>
      <c r="BT35" s="646"/>
      <c r="BU35" s="647"/>
      <c r="BV35" s="638">
        <v>6965</v>
      </c>
      <c r="BW35" s="639"/>
      <c r="BX35" s="639"/>
      <c r="BY35" s="639"/>
      <c r="BZ35" s="639"/>
      <c r="CA35" s="639"/>
      <c r="CB35" s="640"/>
      <c r="CD35" s="625" t="s">
        <v>306</v>
      </c>
      <c r="CE35" s="622"/>
      <c r="CF35" s="622"/>
      <c r="CG35" s="622"/>
      <c r="CH35" s="622"/>
      <c r="CI35" s="622"/>
      <c r="CJ35" s="622"/>
      <c r="CK35" s="622"/>
      <c r="CL35" s="622"/>
      <c r="CM35" s="622"/>
      <c r="CN35" s="622"/>
      <c r="CO35" s="622"/>
      <c r="CP35" s="622"/>
      <c r="CQ35" s="623"/>
      <c r="CR35" s="588">
        <v>623245</v>
      </c>
      <c r="CS35" s="607"/>
      <c r="CT35" s="607"/>
      <c r="CU35" s="607"/>
      <c r="CV35" s="607"/>
      <c r="CW35" s="607"/>
      <c r="CX35" s="607"/>
      <c r="CY35" s="608"/>
      <c r="CZ35" s="591">
        <v>0.8</v>
      </c>
      <c r="DA35" s="609"/>
      <c r="DB35" s="609"/>
      <c r="DC35" s="610"/>
      <c r="DD35" s="594">
        <v>492438</v>
      </c>
      <c r="DE35" s="607"/>
      <c r="DF35" s="607"/>
      <c r="DG35" s="607"/>
      <c r="DH35" s="607"/>
      <c r="DI35" s="607"/>
      <c r="DJ35" s="607"/>
      <c r="DK35" s="608"/>
      <c r="DL35" s="594">
        <v>492438</v>
      </c>
      <c r="DM35" s="607"/>
      <c r="DN35" s="607"/>
      <c r="DO35" s="607"/>
      <c r="DP35" s="607"/>
      <c r="DQ35" s="607"/>
      <c r="DR35" s="607"/>
      <c r="DS35" s="607"/>
      <c r="DT35" s="607"/>
      <c r="DU35" s="607"/>
      <c r="DV35" s="608"/>
      <c r="DW35" s="611">
        <v>1.1000000000000001</v>
      </c>
      <c r="DX35" s="612"/>
      <c r="DY35" s="612"/>
      <c r="DZ35" s="612"/>
      <c r="EA35" s="612"/>
      <c r="EB35" s="612"/>
      <c r="EC35" s="613"/>
    </row>
    <row r="36" spans="2:133" ht="11.25" customHeight="1">
      <c r="B36" s="569" t="s">
        <v>307</v>
      </c>
      <c r="C36" s="570"/>
      <c r="D36" s="570"/>
      <c r="E36" s="570"/>
      <c r="F36" s="570"/>
      <c r="G36" s="570"/>
      <c r="H36" s="570"/>
      <c r="I36" s="570"/>
      <c r="J36" s="570"/>
      <c r="K36" s="570"/>
      <c r="L36" s="570"/>
      <c r="M36" s="570"/>
      <c r="N36" s="570"/>
      <c r="O36" s="570"/>
      <c r="P36" s="570"/>
      <c r="Q36" s="571"/>
      <c r="R36" s="572">
        <v>82556768</v>
      </c>
      <c r="S36" s="629"/>
      <c r="T36" s="629"/>
      <c r="U36" s="629"/>
      <c r="V36" s="629"/>
      <c r="W36" s="629"/>
      <c r="X36" s="629"/>
      <c r="Y36" s="632"/>
      <c r="Z36" s="633">
        <v>100</v>
      </c>
      <c r="AA36" s="633"/>
      <c r="AB36" s="633"/>
      <c r="AC36" s="633"/>
      <c r="AD36" s="634">
        <v>41278960</v>
      </c>
      <c r="AE36" s="634"/>
      <c r="AF36" s="634"/>
      <c r="AG36" s="634"/>
      <c r="AH36" s="634"/>
      <c r="AI36" s="634"/>
      <c r="AJ36" s="634"/>
      <c r="AK36" s="634"/>
      <c r="AL36" s="635">
        <v>100</v>
      </c>
      <c r="AM36" s="636"/>
      <c r="AN36" s="636"/>
      <c r="AO36" s="637"/>
      <c r="AQ36" s="614" t="s">
        <v>308</v>
      </c>
      <c r="AR36" s="615"/>
      <c r="AS36" s="615"/>
      <c r="AT36" s="615"/>
      <c r="AU36" s="615"/>
      <c r="AV36" s="615"/>
      <c r="AW36" s="615"/>
      <c r="AX36" s="615"/>
      <c r="AY36" s="616"/>
      <c r="AZ36" s="588">
        <v>1632637</v>
      </c>
      <c r="BA36" s="589"/>
      <c r="BB36" s="589"/>
      <c r="BC36" s="589"/>
      <c r="BD36" s="607"/>
      <c r="BE36" s="607"/>
      <c r="BF36" s="617"/>
      <c r="BG36" s="625" t="s">
        <v>309</v>
      </c>
      <c r="BH36" s="622"/>
      <c r="BI36" s="622"/>
      <c r="BJ36" s="622"/>
      <c r="BK36" s="622"/>
      <c r="BL36" s="622"/>
      <c r="BM36" s="622"/>
      <c r="BN36" s="622"/>
      <c r="BO36" s="622"/>
      <c r="BP36" s="622"/>
      <c r="BQ36" s="622"/>
      <c r="BR36" s="622"/>
      <c r="BS36" s="622"/>
      <c r="BT36" s="622"/>
      <c r="BU36" s="623"/>
      <c r="BV36" s="588">
        <v>-516705</v>
      </c>
      <c r="BW36" s="589"/>
      <c r="BX36" s="589"/>
      <c r="BY36" s="589"/>
      <c r="BZ36" s="589"/>
      <c r="CA36" s="589"/>
      <c r="CB36" s="624"/>
      <c r="CD36" s="625" t="s">
        <v>310</v>
      </c>
      <c r="CE36" s="622"/>
      <c r="CF36" s="622"/>
      <c r="CG36" s="622"/>
      <c r="CH36" s="622"/>
      <c r="CI36" s="622"/>
      <c r="CJ36" s="622"/>
      <c r="CK36" s="622"/>
      <c r="CL36" s="622"/>
      <c r="CM36" s="622"/>
      <c r="CN36" s="622"/>
      <c r="CO36" s="622"/>
      <c r="CP36" s="622"/>
      <c r="CQ36" s="623"/>
      <c r="CR36" s="588">
        <v>3001476</v>
      </c>
      <c r="CS36" s="589"/>
      <c r="CT36" s="589"/>
      <c r="CU36" s="589"/>
      <c r="CV36" s="589"/>
      <c r="CW36" s="589"/>
      <c r="CX36" s="589"/>
      <c r="CY36" s="590"/>
      <c r="CZ36" s="591">
        <v>3.7</v>
      </c>
      <c r="DA36" s="609"/>
      <c r="DB36" s="609"/>
      <c r="DC36" s="610"/>
      <c r="DD36" s="594">
        <v>2363799</v>
      </c>
      <c r="DE36" s="589"/>
      <c r="DF36" s="589"/>
      <c r="DG36" s="589"/>
      <c r="DH36" s="589"/>
      <c r="DI36" s="589"/>
      <c r="DJ36" s="589"/>
      <c r="DK36" s="590"/>
      <c r="DL36" s="594">
        <v>1171556</v>
      </c>
      <c r="DM36" s="589"/>
      <c r="DN36" s="589"/>
      <c r="DO36" s="589"/>
      <c r="DP36" s="589"/>
      <c r="DQ36" s="589"/>
      <c r="DR36" s="589"/>
      <c r="DS36" s="589"/>
      <c r="DT36" s="589"/>
      <c r="DU36" s="589"/>
      <c r="DV36" s="590"/>
      <c r="DW36" s="611">
        <v>2.7</v>
      </c>
      <c r="DX36" s="612"/>
      <c r="DY36" s="612"/>
      <c r="DZ36" s="612"/>
      <c r="EA36" s="612"/>
      <c r="EB36" s="612"/>
      <c r="EC36" s="613"/>
    </row>
    <row r="37" spans="2:133" ht="11.25" customHeight="1">
      <c r="AQ37" s="614" t="s">
        <v>311</v>
      </c>
      <c r="AR37" s="615"/>
      <c r="AS37" s="615"/>
      <c r="AT37" s="615"/>
      <c r="AU37" s="615"/>
      <c r="AV37" s="615"/>
      <c r="AW37" s="615"/>
      <c r="AX37" s="615"/>
      <c r="AY37" s="616"/>
      <c r="AZ37" s="588">
        <v>136516</v>
      </c>
      <c r="BA37" s="589"/>
      <c r="BB37" s="589"/>
      <c r="BC37" s="589"/>
      <c r="BD37" s="607"/>
      <c r="BE37" s="607"/>
      <c r="BF37" s="617"/>
      <c r="BG37" s="625" t="s">
        <v>312</v>
      </c>
      <c r="BH37" s="622"/>
      <c r="BI37" s="622"/>
      <c r="BJ37" s="622"/>
      <c r="BK37" s="622"/>
      <c r="BL37" s="622"/>
      <c r="BM37" s="622"/>
      <c r="BN37" s="622"/>
      <c r="BO37" s="622"/>
      <c r="BP37" s="622"/>
      <c r="BQ37" s="622"/>
      <c r="BR37" s="622"/>
      <c r="BS37" s="622"/>
      <c r="BT37" s="622"/>
      <c r="BU37" s="623"/>
      <c r="BV37" s="588">
        <v>26100</v>
      </c>
      <c r="BW37" s="589"/>
      <c r="BX37" s="589"/>
      <c r="BY37" s="589"/>
      <c r="BZ37" s="589"/>
      <c r="CA37" s="589"/>
      <c r="CB37" s="624"/>
      <c r="CD37" s="625" t="s">
        <v>313</v>
      </c>
      <c r="CE37" s="622"/>
      <c r="CF37" s="622"/>
      <c r="CG37" s="622"/>
      <c r="CH37" s="622"/>
      <c r="CI37" s="622"/>
      <c r="CJ37" s="622"/>
      <c r="CK37" s="622"/>
      <c r="CL37" s="622"/>
      <c r="CM37" s="622"/>
      <c r="CN37" s="622"/>
      <c r="CO37" s="622"/>
      <c r="CP37" s="622"/>
      <c r="CQ37" s="623"/>
      <c r="CR37" s="588">
        <v>13932</v>
      </c>
      <c r="CS37" s="607"/>
      <c r="CT37" s="607"/>
      <c r="CU37" s="607"/>
      <c r="CV37" s="607"/>
      <c r="CW37" s="607"/>
      <c r="CX37" s="607"/>
      <c r="CY37" s="608"/>
      <c r="CZ37" s="591">
        <v>0</v>
      </c>
      <c r="DA37" s="609"/>
      <c r="DB37" s="609"/>
      <c r="DC37" s="610"/>
      <c r="DD37" s="594">
        <v>13632</v>
      </c>
      <c r="DE37" s="607"/>
      <c r="DF37" s="607"/>
      <c r="DG37" s="607"/>
      <c r="DH37" s="607"/>
      <c r="DI37" s="607"/>
      <c r="DJ37" s="607"/>
      <c r="DK37" s="608"/>
      <c r="DL37" s="594">
        <v>13475</v>
      </c>
      <c r="DM37" s="607"/>
      <c r="DN37" s="607"/>
      <c r="DO37" s="607"/>
      <c r="DP37" s="607"/>
      <c r="DQ37" s="607"/>
      <c r="DR37" s="607"/>
      <c r="DS37" s="607"/>
      <c r="DT37" s="607"/>
      <c r="DU37" s="607"/>
      <c r="DV37" s="608"/>
      <c r="DW37" s="611">
        <v>0</v>
      </c>
      <c r="DX37" s="612"/>
      <c r="DY37" s="612"/>
      <c r="DZ37" s="612"/>
      <c r="EA37" s="612"/>
      <c r="EB37" s="612"/>
      <c r="EC37" s="613"/>
    </row>
    <row r="38" spans="2:133" ht="11.25" customHeight="1">
      <c r="AQ38" s="614" t="s">
        <v>314</v>
      </c>
      <c r="AR38" s="615"/>
      <c r="AS38" s="615"/>
      <c r="AT38" s="615"/>
      <c r="AU38" s="615"/>
      <c r="AV38" s="615"/>
      <c r="AW38" s="615"/>
      <c r="AX38" s="615"/>
      <c r="AY38" s="616"/>
      <c r="AZ38" s="588">
        <v>109882</v>
      </c>
      <c r="BA38" s="589"/>
      <c r="BB38" s="589"/>
      <c r="BC38" s="589"/>
      <c r="BD38" s="607"/>
      <c r="BE38" s="607"/>
      <c r="BF38" s="617"/>
      <c r="BG38" s="625" t="s">
        <v>315</v>
      </c>
      <c r="BH38" s="622"/>
      <c r="BI38" s="622"/>
      <c r="BJ38" s="622"/>
      <c r="BK38" s="622"/>
      <c r="BL38" s="622"/>
      <c r="BM38" s="622"/>
      <c r="BN38" s="622"/>
      <c r="BO38" s="622"/>
      <c r="BP38" s="622"/>
      <c r="BQ38" s="622"/>
      <c r="BR38" s="622"/>
      <c r="BS38" s="622"/>
      <c r="BT38" s="622"/>
      <c r="BU38" s="623"/>
      <c r="BV38" s="588">
        <v>42988</v>
      </c>
      <c r="BW38" s="589"/>
      <c r="BX38" s="589"/>
      <c r="BY38" s="589"/>
      <c r="BZ38" s="589"/>
      <c r="CA38" s="589"/>
      <c r="CB38" s="624"/>
      <c r="CD38" s="625" t="s">
        <v>316</v>
      </c>
      <c r="CE38" s="622"/>
      <c r="CF38" s="622"/>
      <c r="CG38" s="622"/>
      <c r="CH38" s="622"/>
      <c r="CI38" s="622"/>
      <c r="CJ38" s="622"/>
      <c r="CK38" s="622"/>
      <c r="CL38" s="622"/>
      <c r="CM38" s="622"/>
      <c r="CN38" s="622"/>
      <c r="CO38" s="622"/>
      <c r="CP38" s="622"/>
      <c r="CQ38" s="623"/>
      <c r="CR38" s="588">
        <v>9151421</v>
      </c>
      <c r="CS38" s="589"/>
      <c r="CT38" s="589"/>
      <c r="CU38" s="589"/>
      <c r="CV38" s="589"/>
      <c r="CW38" s="589"/>
      <c r="CX38" s="589"/>
      <c r="CY38" s="590"/>
      <c r="CZ38" s="591">
        <v>11.3</v>
      </c>
      <c r="DA38" s="609"/>
      <c r="DB38" s="609"/>
      <c r="DC38" s="610"/>
      <c r="DD38" s="594">
        <v>7727842</v>
      </c>
      <c r="DE38" s="589"/>
      <c r="DF38" s="589"/>
      <c r="DG38" s="589"/>
      <c r="DH38" s="589"/>
      <c r="DI38" s="589"/>
      <c r="DJ38" s="589"/>
      <c r="DK38" s="590"/>
      <c r="DL38" s="594">
        <v>6851642</v>
      </c>
      <c r="DM38" s="589"/>
      <c r="DN38" s="589"/>
      <c r="DO38" s="589"/>
      <c r="DP38" s="589"/>
      <c r="DQ38" s="589"/>
      <c r="DR38" s="589"/>
      <c r="DS38" s="589"/>
      <c r="DT38" s="589"/>
      <c r="DU38" s="589"/>
      <c r="DV38" s="590"/>
      <c r="DW38" s="611">
        <v>15.6</v>
      </c>
      <c r="DX38" s="612"/>
      <c r="DY38" s="612"/>
      <c r="DZ38" s="612"/>
      <c r="EA38" s="612"/>
      <c r="EB38" s="612"/>
      <c r="EC38" s="613"/>
    </row>
    <row r="39" spans="2:133" ht="11.25" customHeight="1">
      <c r="AQ39" s="614" t="s">
        <v>317</v>
      </c>
      <c r="AR39" s="615"/>
      <c r="AS39" s="615"/>
      <c r="AT39" s="615"/>
      <c r="AU39" s="615"/>
      <c r="AV39" s="615"/>
      <c r="AW39" s="615"/>
      <c r="AX39" s="615"/>
      <c r="AY39" s="616"/>
      <c r="AZ39" s="588">
        <v>63665</v>
      </c>
      <c r="BA39" s="589"/>
      <c r="BB39" s="589"/>
      <c r="BC39" s="589"/>
      <c r="BD39" s="607"/>
      <c r="BE39" s="607"/>
      <c r="BF39" s="617"/>
      <c r="BG39" s="618" t="s">
        <v>318</v>
      </c>
      <c r="BH39" s="619"/>
      <c r="BI39" s="619"/>
      <c r="BJ39" s="619"/>
      <c r="BK39" s="619"/>
      <c r="BL39" s="187"/>
      <c r="BM39" s="622" t="s">
        <v>319</v>
      </c>
      <c r="BN39" s="622"/>
      <c r="BO39" s="622"/>
      <c r="BP39" s="622"/>
      <c r="BQ39" s="622"/>
      <c r="BR39" s="622"/>
      <c r="BS39" s="622"/>
      <c r="BT39" s="622"/>
      <c r="BU39" s="623"/>
      <c r="BV39" s="588">
        <v>93</v>
      </c>
      <c r="BW39" s="589"/>
      <c r="BX39" s="589"/>
      <c r="BY39" s="589"/>
      <c r="BZ39" s="589"/>
      <c r="CA39" s="589"/>
      <c r="CB39" s="624"/>
      <c r="CD39" s="625" t="s">
        <v>320</v>
      </c>
      <c r="CE39" s="622"/>
      <c r="CF39" s="622"/>
      <c r="CG39" s="622"/>
      <c r="CH39" s="622"/>
      <c r="CI39" s="622"/>
      <c r="CJ39" s="622"/>
      <c r="CK39" s="622"/>
      <c r="CL39" s="622"/>
      <c r="CM39" s="622"/>
      <c r="CN39" s="622"/>
      <c r="CO39" s="622"/>
      <c r="CP39" s="622"/>
      <c r="CQ39" s="623"/>
      <c r="CR39" s="588">
        <v>7298149</v>
      </c>
      <c r="CS39" s="607"/>
      <c r="CT39" s="607"/>
      <c r="CU39" s="607"/>
      <c r="CV39" s="607"/>
      <c r="CW39" s="607"/>
      <c r="CX39" s="607"/>
      <c r="CY39" s="608"/>
      <c r="CZ39" s="591">
        <v>9</v>
      </c>
      <c r="DA39" s="609"/>
      <c r="DB39" s="609"/>
      <c r="DC39" s="610"/>
      <c r="DD39" s="594">
        <v>2652641</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321</v>
      </c>
      <c r="AR40" s="615"/>
      <c r="AS40" s="615"/>
      <c r="AT40" s="615"/>
      <c r="AU40" s="615"/>
      <c r="AV40" s="615"/>
      <c r="AW40" s="615"/>
      <c r="AX40" s="615"/>
      <c r="AY40" s="616"/>
      <c r="AZ40" s="588">
        <v>1965720</v>
      </c>
      <c r="BA40" s="589"/>
      <c r="BB40" s="589"/>
      <c r="BC40" s="589"/>
      <c r="BD40" s="607"/>
      <c r="BE40" s="607"/>
      <c r="BF40" s="617"/>
      <c r="BG40" s="618"/>
      <c r="BH40" s="619"/>
      <c r="BI40" s="619"/>
      <c r="BJ40" s="619"/>
      <c r="BK40" s="619"/>
      <c r="BL40" s="187"/>
      <c r="BM40" s="622" t="s">
        <v>322</v>
      </c>
      <c r="BN40" s="622"/>
      <c r="BO40" s="622"/>
      <c r="BP40" s="622"/>
      <c r="BQ40" s="622"/>
      <c r="BR40" s="622"/>
      <c r="BS40" s="622"/>
      <c r="BT40" s="622"/>
      <c r="BU40" s="623"/>
      <c r="BV40" s="588">
        <v>139</v>
      </c>
      <c r="BW40" s="589"/>
      <c r="BX40" s="589"/>
      <c r="BY40" s="589"/>
      <c r="BZ40" s="589"/>
      <c r="CA40" s="589"/>
      <c r="CB40" s="624"/>
      <c r="CD40" s="625" t="s">
        <v>323</v>
      </c>
      <c r="CE40" s="622"/>
      <c r="CF40" s="622"/>
      <c r="CG40" s="622"/>
      <c r="CH40" s="622"/>
      <c r="CI40" s="622"/>
      <c r="CJ40" s="622"/>
      <c r="CK40" s="622"/>
      <c r="CL40" s="622"/>
      <c r="CM40" s="622"/>
      <c r="CN40" s="622"/>
      <c r="CO40" s="622"/>
      <c r="CP40" s="622"/>
      <c r="CQ40" s="623"/>
      <c r="CR40" s="588">
        <v>1845566</v>
      </c>
      <c r="CS40" s="589"/>
      <c r="CT40" s="589"/>
      <c r="CU40" s="589"/>
      <c r="CV40" s="589"/>
      <c r="CW40" s="589"/>
      <c r="CX40" s="589"/>
      <c r="CY40" s="590"/>
      <c r="CZ40" s="591">
        <v>2.2999999999999998</v>
      </c>
      <c r="DA40" s="609"/>
      <c r="DB40" s="609"/>
      <c r="DC40" s="610"/>
      <c r="DD40" s="594">
        <v>40000</v>
      </c>
      <c r="DE40" s="589"/>
      <c r="DF40" s="589"/>
      <c r="DG40" s="589"/>
      <c r="DH40" s="589"/>
      <c r="DI40" s="589"/>
      <c r="DJ40" s="589"/>
      <c r="DK40" s="590"/>
      <c r="DL40" s="594" t="s">
        <v>109</v>
      </c>
      <c r="DM40" s="589"/>
      <c r="DN40" s="589"/>
      <c r="DO40" s="589"/>
      <c r="DP40" s="589"/>
      <c r="DQ40" s="589"/>
      <c r="DR40" s="589"/>
      <c r="DS40" s="589"/>
      <c r="DT40" s="589"/>
      <c r="DU40" s="589"/>
      <c r="DV40" s="590"/>
      <c r="DW40" s="611" t="s">
        <v>109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324</v>
      </c>
      <c r="AR41" s="627"/>
      <c r="AS41" s="627"/>
      <c r="AT41" s="627"/>
      <c r="AU41" s="627"/>
      <c r="AV41" s="627"/>
      <c r="AW41" s="627"/>
      <c r="AX41" s="627"/>
      <c r="AY41" s="628"/>
      <c r="AZ41" s="572">
        <v>5302209</v>
      </c>
      <c r="BA41" s="629"/>
      <c r="BB41" s="629"/>
      <c r="BC41" s="629"/>
      <c r="BD41" s="573"/>
      <c r="BE41" s="573"/>
      <c r="BF41" s="630"/>
      <c r="BG41" s="620"/>
      <c r="BH41" s="621"/>
      <c r="BI41" s="621"/>
      <c r="BJ41" s="621"/>
      <c r="BK41" s="621"/>
      <c r="BL41" s="189"/>
      <c r="BM41" s="627" t="s">
        <v>325</v>
      </c>
      <c r="BN41" s="627"/>
      <c r="BO41" s="627"/>
      <c r="BP41" s="627"/>
      <c r="BQ41" s="627"/>
      <c r="BR41" s="627"/>
      <c r="BS41" s="627"/>
      <c r="BT41" s="627"/>
      <c r="BU41" s="628"/>
      <c r="BV41" s="572">
        <v>341</v>
      </c>
      <c r="BW41" s="629"/>
      <c r="BX41" s="629"/>
      <c r="BY41" s="629"/>
      <c r="BZ41" s="629"/>
      <c r="CA41" s="629"/>
      <c r="CB41" s="631"/>
      <c r="CD41" s="625" t="s">
        <v>326</v>
      </c>
      <c r="CE41" s="622"/>
      <c r="CF41" s="622"/>
      <c r="CG41" s="622"/>
      <c r="CH41" s="622"/>
      <c r="CI41" s="622"/>
      <c r="CJ41" s="622"/>
      <c r="CK41" s="622"/>
      <c r="CL41" s="622"/>
      <c r="CM41" s="622"/>
      <c r="CN41" s="622"/>
      <c r="CO41" s="622"/>
      <c r="CP41" s="622"/>
      <c r="CQ41" s="623"/>
      <c r="CR41" s="588" t="s">
        <v>212</v>
      </c>
      <c r="CS41" s="607"/>
      <c r="CT41" s="607"/>
      <c r="CU41" s="607"/>
      <c r="CV41" s="607"/>
      <c r="CW41" s="607"/>
      <c r="CX41" s="607"/>
      <c r="CY41" s="608"/>
      <c r="CZ41" s="591" t="s">
        <v>212</v>
      </c>
      <c r="DA41" s="609"/>
      <c r="DB41" s="609"/>
      <c r="DC41" s="610"/>
      <c r="DD41" s="594" t="s">
        <v>212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328</v>
      </c>
      <c r="CE42" s="586"/>
      <c r="CF42" s="586"/>
      <c r="CG42" s="586"/>
      <c r="CH42" s="586"/>
      <c r="CI42" s="586"/>
      <c r="CJ42" s="586"/>
      <c r="CK42" s="586"/>
      <c r="CL42" s="586"/>
      <c r="CM42" s="586"/>
      <c r="CN42" s="586"/>
      <c r="CO42" s="586"/>
      <c r="CP42" s="586"/>
      <c r="CQ42" s="587"/>
      <c r="CR42" s="588">
        <v>8446933</v>
      </c>
      <c r="CS42" s="589"/>
      <c r="CT42" s="589"/>
      <c r="CU42" s="589"/>
      <c r="CV42" s="589"/>
      <c r="CW42" s="589"/>
      <c r="CX42" s="589"/>
      <c r="CY42" s="590"/>
      <c r="CZ42" s="591">
        <v>10.4</v>
      </c>
      <c r="DA42" s="592"/>
      <c r="DB42" s="592"/>
      <c r="DC42" s="593"/>
      <c r="DD42" s="594">
        <v>2442665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330</v>
      </c>
      <c r="CE43" s="586"/>
      <c r="CF43" s="586"/>
      <c r="CG43" s="586"/>
      <c r="CH43" s="586"/>
      <c r="CI43" s="586"/>
      <c r="CJ43" s="586"/>
      <c r="CK43" s="586"/>
      <c r="CL43" s="586"/>
      <c r="CM43" s="586"/>
      <c r="CN43" s="586"/>
      <c r="CO43" s="586"/>
      <c r="CP43" s="586"/>
      <c r="CQ43" s="587"/>
      <c r="CR43" s="588">
        <v>132001</v>
      </c>
      <c r="CS43" s="607"/>
      <c r="CT43" s="607"/>
      <c r="CU43" s="607"/>
      <c r="CV43" s="607"/>
      <c r="CW43" s="607"/>
      <c r="CX43" s="607"/>
      <c r="CY43" s="608"/>
      <c r="CZ43" s="591">
        <v>0.2</v>
      </c>
      <c r="DA43" s="609"/>
      <c r="DB43" s="609"/>
      <c r="DC43" s="610"/>
      <c r="DD43" s="594">
        <v>132001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331</v>
      </c>
      <c r="CD44" s="601" t="s">
        <v>284</v>
      </c>
      <c r="CE44" s="602"/>
      <c r="CF44" s="585" t="s">
        <v>332</v>
      </c>
      <c r="CG44" s="586"/>
      <c r="CH44" s="586"/>
      <c r="CI44" s="586"/>
      <c r="CJ44" s="586"/>
      <c r="CK44" s="586"/>
      <c r="CL44" s="586"/>
      <c r="CM44" s="586"/>
      <c r="CN44" s="586"/>
      <c r="CO44" s="586"/>
      <c r="CP44" s="586"/>
      <c r="CQ44" s="587"/>
      <c r="CR44" s="588">
        <v>8326257</v>
      </c>
      <c r="CS44" s="589"/>
      <c r="CT44" s="589"/>
      <c r="CU44" s="589"/>
      <c r="CV44" s="589"/>
      <c r="CW44" s="589"/>
      <c r="CX44" s="589"/>
      <c r="CY44" s="590"/>
      <c r="CZ44" s="591">
        <v>10.3</v>
      </c>
      <c r="DA44" s="592"/>
      <c r="DB44" s="592"/>
      <c r="DC44" s="593"/>
      <c r="DD44" s="594">
        <v>2374241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333</v>
      </c>
      <c r="CG45" s="586"/>
      <c r="CH45" s="586"/>
      <c r="CI45" s="586"/>
      <c r="CJ45" s="586"/>
      <c r="CK45" s="586"/>
      <c r="CL45" s="586"/>
      <c r="CM45" s="586"/>
      <c r="CN45" s="586"/>
      <c r="CO45" s="586"/>
      <c r="CP45" s="586"/>
      <c r="CQ45" s="587"/>
      <c r="CR45" s="588">
        <v>3323172</v>
      </c>
      <c r="CS45" s="607"/>
      <c r="CT45" s="607"/>
      <c r="CU45" s="607"/>
      <c r="CV45" s="607"/>
      <c r="CW45" s="607"/>
      <c r="CX45" s="607"/>
      <c r="CY45" s="608"/>
      <c r="CZ45" s="591">
        <v>4.0999999999999996</v>
      </c>
      <c r="DA45" s="609"/>
      <c r="DB45" s="609"/>
      <c r="DC45" s="610"/>
      <c r="DD45" s="594">
        <v>223548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334</v>
      </c>
      <c r="CG46" s="586"/>
      <c r="CH46" s="586"/>
      <c r="CI46" s="586"/>
      <c r="CJ46" s="586"/>
      <c r="CK46" s="586"/>
      <c r="CL46" s="586"/>
      <c r="CM46" s="586"/>
      <c r="CN46" s="586"/>
      <c r="CO46" s="586"/>
      <c r="CP46" s="586"/>
      <c r="CQ46" s="587"/>
      <c r="CR46" s="588">
        <v>4766745</v>
      </c>
      <c r="CS46" s="589"/>
      <c r="CT46" s="589"/>
      <c r="CU46" s="589"/>
      <c r="CV46" s="589"/>
      <c r="CW46" s="589"/>
      <c r="CX46" s="589"/>
      <c r="CY46" s="590"/>
      <c r="CZ46" s="591">
        <v>5.9</v>
      </c>
      <c r="DA46" s="592"/>
      <c r="DB46" s="592"/>
      <c r="DC46" s="593"/>
      <c r="DD46" s="594">
        <v>2060745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335</v>
      </c>
      <c r="CG47" s="586"/>
      <c r="CH47" s="586"/>
      <c r="CI47" s="586"/>
      <c r="CJ47" s="586"/>
      <c r="CK47" s="586"/>
      <c r="CL47" s="586"/>
      <c r="CM47" s="586"/>
      <c r="CN47" s="586"/>
      <c r="CO47" s="586"/>
      <c r="CP47" s="586"/>
      <c r="CQ47" s="587"/>
      <c r="CR47" s="588">
        <v>120676</v>
      </c>
      <c r="CS47" s="607"/>
      <c r="CT47" s="607"/>
      <c r="CU47" s="607"/>
      <c r="CV47" s="607"/>
      <c r="CW47" s="607"/>
      <c r="CX47" s="607"/>
      <c r="CY47" s="608"/>
      <c r="CZ47" s="591">
        <v>0.1</v>
      </c>
      <c r="DA47" s="609"/>
      <c r="DB47" s="609"/>
      <c r="DC47" s="610"/>
      <c r="DD47" s="594">
        <v>68424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336</v>
      </c>
      <c r="CG48" s="586"/>
      <c r="CH48" s="586"/>
      <c r="CI48" s="586"/>
      <c r="CJ48" s="586"/>
      <c r="CK48" s="586"/>
      <c r="CL48" s="586"/>
      <c r="CM48" s="586"/>
      <c r="CN48" s="586"/>
      <c r="CO48" s="586"/>
      <c r="CP48" s="586"/>
      <c r="CQ48" s="587"/>
      <c r="CR48" s="588" t="s">
        <v>119</v>
      </c>
      <c r="CS48" s="589"/>
      <c r="CT48" s="589"/>
      <c r="CU48" s="589"/>
      <c r="CV48" s="589"/>
      <c r="CW48" s="589"/>
      <c r="CX48" s="589"/>
      <c r="CY48" s="590"/>
      <c r="CZ48" s="591" t="s">
        <v>119</v>
      </c>
      <c r="DA48" s="592"/>
      <c r="DB48" s="592"/>
      <c r="DC48" s="593"/>
      <c r="DD48" s="594" t="s">
        <v>119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337</v>
      </c>
      <c r="CE49" s="570"/>
      <c r="CF49" s="570"/>
      <c r="CG49" s="570"/>
      <c r="CH49" s="570"/>
      <c r="CI49" s="570"/>
      <c r="CJ49" s="570"/>
      <c r="CK49" s="570"/>
      <c r="CL49" s="570"/>
      <c r="CM49" s="570"/>
      <c r="CN49" s="570"/>
      <c r="CO49" s="570"/>
      <c r="CP49" s="570"/>
      <c r="CQ49" s="571"/>
      <c r="CR49" s="572">
        <v>80842982</v>
      </c>
      <c r="CS49" s="573"/>
      <c r="CT49" s="573"/>
      <c r="CU49" s="573"/>
      <c r="CV49" s="573"/>
      <c r="CW49" s="573"/>
      <c r="CX49" s="573"/>
      <c r="CY49" s="574"/>
      <c r="CZ49" s="575">
        <v>100</v>
      </c>
      <c r="DA49" s="576"/>
      <c r="DB49" s="576"/>
      <c r="DC49" s="577"/>
      <c r="DD49" s="578">
        <v>49908376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5" zoomScaleNormal="8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339</v>
      </c>
      <c r="DK2" s="1107"/>
      <c r="DL2" s="1107"/>
      <c r="DM2" s="1107"/>
      <c r="DN2" s="1107"/>
      <c r="DO2" s="1108"/>
      <c r="DP2" s="200"/>
      <c r="DQ2" s="1106" t="s">
        <v>340</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343</v>
      </c>
      <c r="B5" s="992"/>
      <c r="C5" s="992"/>
      <c r="D5" s="992"/>
      <c r="E5" s="992"/>
      <c r="F5" s="992"/>
      <c r="G5" s="992"/>
      <c r="H5" s="992"/>
      <c r="I5" s="992"/>
      <c r="J5" s="992"/>
      <c r="K5" s="992"/>
      <c r="L5" s="992"/>
      <c r="M5" s="992"/>
      <c r="N5" s="992"/>
      <c r="O5" s="992"/>
      <c r="P5" s="993"/>
      <c r="Q5" s="997" t="s">
        <v>344</v>
      </c>
      <c r="R5" s="998"/>
      <c r="S5" s="998"/>
      <c r="T5" s="998"/>
      <c r="U5" s="999"/>
      <c r="V5" s="997" t="s">
        <v>345</v>
      </c>
      <c r="W5" s="998"/>
      <c r="X5" s="998"/>
      <c r="Y5" s="998"/>
      <c r="Z5" s="999"/>
      <c r="AA5" s="997" t="s">
        <v>346</v>
      </c>
      <c r="AB5" s="998"/>
      <c r="AC5" s="998"/>
      <c r="AD5" s="998"/>
      <c r="AE5" s="998"/>
      <c r="AF5" s="1109" t="s">
        <v>347</v>
      </c>
      <c r="AG5" s="998"/>
      <c r="AH5" s="998"/>
      <c r="AI5" s="998"/>
      <c r="AJ5" s="1013"/>
      <c r="AK5" s="998" t="s">
        <v>348</v>
      </c>
      <c r="AL5" s="998"/>
      <c r="AM5" s="998"/>
      <c r="AN5" s="998"/>
      <c r="AO5" s="999"/>
      <c r="AP5" s="997" t="s">
        <v>349</v>
      </c>
      <c r="AQ5" s="998"/>
      <c r="AR5" s="998"/>
      <c r="AS5" s="998"/>
      <c r="AT5" s="999"/>
      <c r="AU5" s="997" t="s">
        <v>350</v>
      </c>
      <c r="AV5" s="998"/>
      <c r="AW5" s="998"/>
      <c r="AX5" s="998"/>
      <c r="AY5" s="1013"/>
      <c r="AZ5" s="207"/>
      <c r="BA5" s="207"/>
      <c r="BB5" s="207"/>
      <c r="BC5" s="207"/>
      <c r="BD5" s="207"/>
      <c r="BE5" s="208"/>
      <c r="BF5" s="208"/>
      <c r="BG5" s="208"/>
      <c r="BH5" s="208"/>
      <c r="BI5" s="208"/>
      <c r="BJ5" s="208"/>
      <c r="BK5" s="208"/>
      <c r="BL5" s="208"/>
      <c r="BM5" s="208"/>
      <c r="BN5" s="208"/>
      <c r="BO5" s="208"/>
      <c r="BP5" s="208"/>
      <c r="BQ5" s="991" t="s">
        <v>351</v>
      </c>
      <c r="BR5" s="992"/>
      <c r="BS5" s="992"/>
      <c r="BT5" s="992"/>
      <c r="BU5" s="992"/>
      <c r="BV5" s="992"/>
      <c r="BW5" s="992"/>
      <c r="BX5" s="992"/>
      <c r="BY5" s="992"/>
      <c r="BZ5" s="992"/>
      <c r="CA5" s="992"/>
      <c r="CB5" s="992"/>
      <c r="CC5" s="992"/>
      <c r="CD5" s="992"/>
      <c r="CE5" s="992"/>
      <c r="CF5" s="992"/>
      <c r="CG5" s="993"/>
      <c r="CH5" s="997" t="s">
        <v>352</v>
      </c>
      <c r="CI5" s="998"/>
      <c r="CJ5" s="998"/>
      <c r="CK5" s="998"/>
      <c r="CL5" s="999"/>
      <c r="CM5" s="997" t="s">
        <v>353</v>
      </c>
      <c r="CN5" s="998"/>
      <c r="CO5" s="998"/>
      <c r="CP5" s="998"/>
      <c r="CQ5" s="999"/>
      <c r="CR5" s="997" t="s">
        <v>354</v>
      </c>
      <c r="CS5" s="998"/>
      <c r="CT5" s="998"/>
      <c r="CU5" s="998"/>
      <c r="CV5" s="999"/>
      <c r="CW5" s="997" t="s">
        <v>355</v>
      </c>
      <c r="CX5" s="998"/>
      <c r="CY5" s="998"/>
      <c r="CZ5" s="998"/>
      <c r="DA5" s="999"/>
      <c r="DB5" s="997" t="s">
        <v>356</v>
      </c>
      <c r="DC5" s="998"/>
      <c r="DD5" s="998"/>
      <c r="DE5" s="998"/>
      <c r="DF5" s="999"/>
      <c r="DG5" s="1094" t="s">
        <v>357</v>
      </c>
      <c r="DH5" s="1095"/>
      <c r="DI5" s="1095"/>
      <c r="DJ5" s="1095"/>
      <c r="DK5" s="1096"/>
      <c r="DL5" s="1094" t="s">
        <v>358</v>
      </c>
      <c r="DM5" s="1095"/>
      <c r="DN5" s="1095"/>
      <c r="DO5" s="1095"/>
      <c r="DP5" s="1096"/>
      <c r="DQ5" s="997" t="s">
        <v>359</v>
      </c>
      <c r="DR5" s="998"/>
      <c r="DS5" s="998"/>
      <c r="DT5" s="998"/>
      <c r="DU5" s="999"/>
      <c r="DV5" s="997" t="s">
        <v>350</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360</v>
      </c>
      <c r="C7" s="1047"/>
      <c r="D7" s="1047"/>
      <c r="E7" s="1047"/>
      <c r="F7" s="1047"/>
      <c r="G7" s="1047"/>
      <c r="H7" s="1047"/>
      <c r="I7" s="1047"/>
      <c r="J7" s="1047"/>
      <c r="K7" s="1047"/>
      <c r="L7" s="1047"/>
      <c r="M7" s="1047"/>
      <c r="N7" s="1047"/>
      <c r="O7" s="1047"/>
      <c r="P7" s="1048"/>
      <c r="Q7" s="1100">
        <v>83111</v>
      </c>
      <c r="R7" s="1101"/>
      <c r="S7" s="1101"/>
      <c r="T7" s="1101"/>
      <c r="U7" s="1101"/>
      <c r="V7" s="1101">
        <v>81398</v>
      </c>
      <c r="W7" s="1101"/>
      <c r="X7" s="1101"/>
      <c r="Y7" s="1101"/>
      <c r="Z7" s="1101"/>
      <c r="AA7" s="1101">
        <v>1714</v>
      </c>
      <c r="AB7" s="1101"/>
      <c r="AC7" s="1101"/>
      <c r="AD7" s="1101"/>
      <c r="AE7" s="1102"/>
      <c r="AF7" s="1103">
        <v>1292</v>
      </c>
      <c r="AG7" s="1104"/>
      <c r="AH7" s="1104"/>
      <c r="AI7" s="1104"/>
      <c r="AJ7" s="1105"/>
      <c r="AK7" s="1087" t="s">
        <v>479</v>
      </c>
      <c r="AL7" s="1088"/>
      <c r="AM7" s="1088"/>
      <c r="AN7" s="1088"/>
      <c r="AO7" s="1088"/>
      <c r="AP7" s="1088">
        <v>77356</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540</v>
      </c>
      <c r="BT7" s="1092"/>
      <c r="BU7" s="1092"/>
      <c r="BV7" s="1092"/>
      <c r="BW7" s="1092"/>
      <c r="BX7" s="1092"/>
      <c r="BY7" s="1092"/>
      <c r="BZ7" s="1092"/>
      <c r="CA7" s="1092"/>
      <c r="CB7" s="1092"/>
      <c r="CC7" s="1092"/>
      <c r="CD7" s="1092"/>
      <c r="CE7" s="1092"/>
      <c r="CF7" s="1092"/>
      <c r="CG7" s="1093"/>
      <c r="CH7" s="1084">
        <v>27</v>
      </c>
      <c r="CI7" s="1085"/>
      <c r="CJ7" s="1085"/>
      <c r="CK7" s="1085"/>
      <c r="CL7" s="1086"/>
      <c r="CM7" s="1084">
        <v>249</v>
      </c>
      <c r="CN7" s="1085"/>
      <c r="CO7" s="1085"/>
      <c r="CP7" s="1085"/>
      <c r="CQ7" s="1086"/>
      <c r="CR7" s="1084">
        <v>18</v>
      </c>
      <c r="CS7" s="1085"/>
      <c r="CT7" s="1085"/>
      <c r="CU7" s="1085"/>
      <c r="CV7" s="1086"/>
      <c r="CW7" s="1084" t="s">
        <v>552</v>
      </c>
      <c r="CX7" s="1085"/>
      <c r="CY7" s="1085"/>
      <c r="CZ7" s="1085"/>
      <c r="DA7" s="1086"/>
      <c r="DB7" s="1084" t="s">
        <v>479</v>
      </c>
      <c r="DC7" s="1085"/>
      <c r="DD7" s="1085"/>
      <c r="DE7" s="1085"/>
      <c r="DF7" s="1086"/>
      <c r="DG7" s="1084" t="s">
        <v>479</v>
      </c>
      <c r="DH7" s="1085"/>
      <c r="DI7" s="1085"/>
      <c r="DJ7" s="1085"/>
      <c r="DK7" s="1086"/>
      <c r="DL7" s="1084" t="s">
        <v>479</v>
      </c>
      <c r="DM7" s="1085"/>
      <c r="DN7" s="1085"/>
      <c r="DO7" s="1085"/>
      <c r="DP7" s="1086"/>
      <c r="DQ7" s="1084" t="s">
        <v>479</v>
      </c>
      <c r="DR7" s="1085"/>
      <c r="DS7" s="1085"/>
      <c r="DT7" s="1085"/>
      <c r="DU7" s="1086"/>
      <c r="DV7" s="1111"/>
      <c r="DW7" s="1112"/>
      <c r="DX7" s="1112"/>
      <c r="DY7" s="1112"/>
      <c r="DZ7" s="1113"/>
      <c r="EA7" s="205"/>
    </row>
    <row r="8" spans="1:131" s="206" customFormat="1" ht="26.25" customHeight="1">
      <c r="A8" s="212">
        <v>2</v>
      </c>
      <c r="B8" s="1033" t="s">
        <v>361</v>
      </c>
      <c r="C8" s="1034"/>
      <c r="D8" s="1034"/>
      <c r="E8" s="1034"/>
      <c r="F8" s="1034"/>
      <c r="G8" s="1034"/>
      <c r="H8" s="1034"/>
      <c r="I8" s="1034"/>
      <c r="J8" s="1034"/>
      <c r="K8" s="1034"/>
      <c r="L8" s="1034"/>
      <c r="M8" s="1034"/>
      <c r="N8" s="1034"/>
      <c r="O8" s="1034"/>
      <c r="P8" s="1035"/>
      <c r="Q8" s="1039">
        <v>32</v>
      </c>
      <c r="R8" s="1040"/>
      <c r="S8" s="1040"/>
      <c r="T8" s="1040"/>
      <c r="U8" s="1040"/>
      <c r="V8" s="1040">
        <v>32</v>
      </c>
      <c r="W8" s="1040"/>
      <c r="X8" s="1040"/>
      <c r="Y8" s="1040"/>
      <c r="Z8" s="1040"/>
      <c r="AA8" s="1040" t="s">
        <v>555</v>
      </c>
      <c r="AB8" s="1040"/>
      <c r="AC8" s="1040"/>
      <c r="AD8" s="1040"/>
      <c r="AE8" s="1041"/>
      <c r="AF8" s="1015" t="s">
        <v>479</v>
      </c>
      <c r="AG8" s="1016"/>
      <c r="AH8" s="1016"/>
      <c r="AI8" s="1016"/>
      <c r="AJ8" s="1017"/>
      <c r="AK8" s="1082">
        <v>32</v>
      </c>
      <c r="AL8" s="1083"/>
      <c r="AM8" s="1083"/>
      <c r="AN8" s="1083"/>
      <c r="AO8" s="1083"/>
      <c r="AP8" s="1083">
        <v>186</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t="s">
        <v>551</v>
      </c>
      <c r="BS8" s="1010" t="s">
        <v>541</v>
      </c>
      <c r="BT8" s="1011"/>
      <c r="BU8" s="1011"/>
      <c r="BV8" s="1011"/>
      <c r="BW8" s="1011"/>
      <c r="BX8" s="1011"/>
      <c r="BY8" s="1011"/>
      <c r="BZ8" s="1011"/>
      <c r="CA8" s="1011"/>
      <c r="CB8" s="1011"/>
      <c r="CC8" s="1011"/>
      <c r="CD8" s="1011"/>
      <c r="CE8" s="1011"/>
      <c r="CF8" s="1011"/>
      <c r="CG8" s="1012"/>
      <c r="CH8" s="985">
        <v>-3</v>
      </c>
      <c r="CI8" s="986"/>
      <c r="CJ8" s="986"/>
      <c r="CK8" s="986"/>
      <c r="CL8" s="987"/>
      <c r="CM8" s="985">
        <v>846</v>
      </c>
      <c r="CN8" s="986"/>
      <c r="CO8" s="986"/>
      <c r="CP8" s="986"/>
      <c r="CQ8" s="987"/>
      <c r="CR8" s="985">
        <v>10</v>
      </c>
      <c r="CS8" s="986"/>
      <c r="CT8" s="986"/>
      <c r="CU8" s="986"/>
      <c r="CV8" s="987"/>
      <c r="CW8" s="985" t="s">
        <v>552</v>
      </c>
      <c r="CX8" s="986"/>
      <c r="CY8" s="986"/>
      <c r="CZ8" s="986"/>
      <c r="DA8" s="987"/>
      <c r="DB8" s="985">
        <v>1116</v>
      </c>
      <c r="DC8" s="986"/>
      <c r="DD8" s="986"/>
      <c r="DE8" s="986"/>
      <c r="DF8" s="987"/>
      <c r="DG8" s="985" t="s">
        <v>479</v>
      </c>
      <c r="DH8" s="986"/>
      <c r="DI8" s="986"/>
      <c r="DJ8" s="986"/>
      <c r="DK8" s="987"/>
      <c r="DL8" s="985" t="s">
        <v>479</v>
      </c>
      <c r="DM8" s="986"/>
      <c r="DN8" s="986"/>
      <c r="DO8" s="986"/>
      <c r="DP8" s="987"/>
      <c r="DQ8" s="985" t="s">
        <v>479</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542</v>
      </c>
      <c r="BT9" s="1011"/>
      <c r="BU9" s="1011"/>
      <c r="BV9" s="1011"/>
      <c r="BW9" s="1011"/>
      <c r="BX9" s="1011"/>
      <c r="BY9" s="1011"/>
      <c r="BZ9" s="1011"/>
      <c r="CA9" s="1011"/>
      <c r="CB9" s="1011"/>
      <c r="CC9" s="1011"/>
      <c r="CD9" s="1011"/>
      <c r="CE9" s="1011"/>
      <c r="CF9" s="1011"/>
      <c r="CG9" s="1012"/>
      <c r="CH9" s="985">
        <v>116</v>
      </c>
      <c r="CI9" s="986"/>
      <c r="CJ9" s="986"/>
      <c r="CK9" s="986"/>
      <c r="CL9" s="987"/>
      <c r="CM9" s="985">
        <v>2115</v>
      </c>
      <c r="CN9" s="986"/>
      <c r="CO9" s="986"/>
      <c r="CP9" s="986"/>
      <c r="CQ9" s="987"/>
      <c r="CR9" s="985">
        <v>13</v>
      </c>
      <c r="CS9" s="986"/>
      <c r="CT9" s="986"/>
      <c r="CU9" s="986"/>
      <c r="CV9" s="987"/>
      <c r="CW9" s="985" t="s">
        <v>552</v>
      </c>
      <c r="CX9" s="986"/>
      <c r="CY9" s="986"/>
      <c r="CZ9" s="986"/>
      <c r="DA9" s="987"/>
      <c r="DB9" s="985" t="s">
        <v>479</v>
      </c>
      <c r="DC9" s="986"/>
      <c r="DD9" s="986"/>
      <c r="DE9" s="986"/>
      <c r="DF9" s="987"/>
      <c r="DG9" s="985" t="s">
        <v>479</v>
      </c>
      <c r="DH9" s="986"/>
      <c r="DI9" s="986"/>
      <c r="DJ9" s="986"/>
      <c r="DK9" s="987"/>
      <c r="DL9" s="985" t="s">
        <v>479</v>
      </c>
      <c r="DM9" s="986"/>
      <c r="DN9" s="986"/>
      <c r="DO9" s="986"/>
      <c r="DP9" s="987"/>
      <c r="DQ9" s="985" t="s">
        <v>479</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543</v>
      </c>
      <c r="BT10" s="1011"/>
      <c r="BU10" s="1011"/>
      <c r="BV10" s="1011"/>
      <c r="BW10" s="1011"/>
      <c r="BX10" s="1011"/>
      <c r="BY10" s="1011"/>
      <c r="BZ10" s="1011"/>
      <c r="CA10" s="1011"/>
      <c r="CB10" s="1011"/>
      <c r="CC10" s="1011"/>
      <c r="CD10" s="1011"/>
      <c r="CE10" s="1011"/>
      <c r="CF10" s="1011"/>
      <c r="CG10" s="1012"/>
      <c r="CH10" s="985">
        <v>-17</v>
      </c>
      <c r="CI10" s="986"/>
      <c r="CJ10" s="986"/>
      <c r="CK10" s="986"/>
      <c r="CL10" s="987"/>
      <c r="CM10" s="985">
        <v>709</v>
      </c>
      <c r="CN10" s="986"/>
      <c r="CO10" s="986"/>
      <c r="CP10" s="986"/>
      <c r="CQ10" s="987"/>
      <c r="CR10" s="985">
        <v>2</v>
      </c>
      <c r="CS10" s="986"/>
      <c r="CT10" s="986"/>
      <c r="CU10" s="986"/>
      <c r="CV10" s="987"/>
      <c r="CW10" s="985">
        <v>31</v>
      </c>
      <c r="CX10" s="986"/>
      <c r="CY10" s="986"/>
      <c r="CZ10" s="986"/>
      <c r="DA10" s="987"/>
      <c r="DB10" s="985" t="s">
        <v>552</v>
      </c>
      <c r="DC10" s="986"/>
      <c r="DD10" s="986"/>
      <c r="DE10" s="986"/>
      <c r="DF10" s="987"/>
      <c r="DG10" s="985" t="s">
        <v>479</v>
      </c>
      <c r="DH10" s="986"/>
      <c r="DI10" s="986"/>
      <c r="DJ10" s="986"/>
      <c r="DK10" s="987"/>
      <c r="DL10" s="985" t="s">
        <v>479</v>
      </c>
      <c r="DM10" s="986"/>
      <c r="DN10" s="986"/>
      <c r="DO10" s="986"/>
      <c r="DP10" s="987"/>
      <c r="DQ10" s="985" t="s">
        <v>479</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544</v>
      </c>
      <c r="BT11" s="1011"/>
      <c r="BU11" s="1011"/>
      <c r="BV11" s="1011"/>
      <c r="BW11" s="1011"/>
      <c r="BX11" s="1011"/>
      <c r="BY11" s="1011"/>
      <c r="BZ11" s="1011"/>
      <c r="CA11" s="1011"/>
      <c r="CB11" s="1011"/>
      <c r="CC11" s="1011"/>
      <c r="CD11" s="1011"/>
      <c r="CE11" s="1011"/>
      <c r="CF11" s="1011"/>
      <c r="CG11" s="1012"/>
      <c r="CH11" s="985">
        <v>4</v>
      </c>
      <c r="CI11" s="986"/>
      <c r="CJ11" s="986"/>
      <c r="CK11" s="986"/>
      <c r="CL11" s="987"/>
      <c r="CM11" s="985">
        <v>65</v>
      </c>
      <c r="CN11" s="986"/>
      <c r="CO11" s="986"/>
      <c r="CP11" s="986"/>
      <c r="CQ11" s="987"/>
      <c r="CR11" s="985">
        <v>30</v>
      </c>
      <c r="CS11" s="986"/>
      <c r="CT11" s="986"/>
      <c r="CU11" s="986"/>
      <c r="CV11" s="987"/>
      <c r="CW11" s="985" t="s">
        <v>552</v>
      </c>
      <c r="CX11" s="986"/>
      <c r="CY11" s="986"/>
      <c r="CZ11" s="986"/>
      <c r="DA11" s="987"/>
      <c r="DB11" s="985" t="s">
        <v>479</v>
      </c>
      <c r="DC11" s="986"/>
      <c r="DD11" s="986"/>
      <c r="DE11" s="986"/>
      <c r="DF11" s="987"/>
      <c r="DG11" s="985" t="s">
        <v>479</v>
      </c>
      <c r="DH11" s="986"/>
      <c r="DI11" s="986"/>
      <c r="DJ11" s="986"/>
      <c r="DK11" s="987"/>
      <c r="DL11" s="985" t="s">
        <v>479</v>
      </c>
      <c r="DM11" s="986"/>
      <c r="DN11" s="986"/>
      <c r="DO11" s="986"/>
      <c r="DP11" s="987"/>
      <c r="DQ11" s="985" t="s">
        <v>479</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545</v>
      </c>
      <c r="BT12" s="1011"/>
      <c r="BU12" s="1011"/>
      <c r="BV12" s="1011"/>
      <c r="BW12" s="1011"/>
      <c r="BX12" s="1011"/>
      <c r="BY12" s="1011"/>
      <c r="BZ12" s="1011"/>
      <c r="CA12" s="1011"/>
      <c r="CB12" s="1011"/>
      <c r="CC12" s="1011"/>
      <c r="CD12" s="1011"/>
      <c r="CE12" s="1011"/>
      <c r="CF12" s="1011"/>
      <c r="CG12" s="1012"/>
      <c r="CH12" s="985">
        <v>2</v>
      </c>
      <c r="CI12" s="986"/>
      <c r="CJ12" s="986"/>
      <c r="CK12" s="986"/>
      <c r="CL12" s="987"/>
      <c r="CM12" s="985">
        <v>118</v>
      </c>
      <c r="CN12" s="986"/>
      <c r="CO12" s="986"/>
      <c r="CP12" s="986"/>
      <c r="CQ12" s="987"/>
      <c r="CR12" s="985">
        <v>66</v>
      </c>
      <c r="CS12" s="986"/>
      <c r="CT12" s="986"/>
      <c r="CU12" s="986"/>
      <c r="CV12" s="987"/>
      <c r="CW12" s="985" t="s">
        <v>552</v>
      </c>
      <c r="CX12" s="986"/>
      <c r="CY12" s="986"/>
      <c r="CZ12" s="986"/>
      <c r="DA12" s="987"/>
      <c r="DB12" s="985" t="s">
        <v>479</v>
      </c>
      <c r="DC12" s="986"/>
      <c r="DD12" s="986"/>
      <c r="DE12" s="986"/>
      <c r="DF12" s="987"/>
      <c r="DG12" s="985" t="s">
        <v>479</v>
      </c>
      <c r="DH12" s="986"/>
      <c r="DI12" s="986"/>
      <c r="DJ12" s="986"/>
      <c r="DK12" s="987"/>
      <c r="DL12" s="985" t="s">
        <v>479</v>
      </c>
      <c r="DM12" s="986"/>
      <c r="DN12" s="986"/>
      <c r="DO12" s="986"/>
      <c r="DP12" s="987"/>
      <c r="DQ12" s="985" t="s">
        <v>479</v>
      </c>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t="s">
        <v>546</v>
      </c>
      <c r="BT13" s="1011"/>
      <c r="BU13" s="1011"/>
      <c r="BV13" s="1011"/>
      <c r="BW13" s="1011"/>
      <c r="BX13" s="1011"/>
      <c r="BY13" s="1011"/>
      <c r="BZ13" s="1011"/>
      <c r="CA13" s="1011"/>
      <c r="CB13" s="1011"/>
      <c r="CC13" s="1011"/>
      <c r="CD13" s="1011"/>
      <c r="CE13" s="1011"/>
      <c r="CF13" s="1011"/>
      <c r="CG13" s="1012"/>
      <c r="CH13" s="985">
        <v>14</v>
      </c>
      <c r="CI13" s="986"/>
      <c r="CJ13" s="986"/>
      <c r="CK13" s="986"/>
      <c r="CL13" s="987"/>
      <c r="CM13" s="985">
        <v>45</v>
      </c>
      <c r="CN13" s="986"/>
      <c r="CO13" s="986"/>
      <c r="CP13" s="986"/>
      <c r="CQ13" s="987"/>
      <c r="CR13" s="985">
        <v>12</v>
      </c>
      <c r="CS13" s="986"/>
      <c r="CT13" s="986"/>
      <c r="CU13" s="986"/>
      <c r="CV13" s="987"/>
      <c r="CW13" s="985" t="s">
        <v>552</v>
      </c>
      <c r="CX13" s="986"/>
      <c r="CY13" s="986"/>
      <c r="CZ13" s="986"/>
      <c r="DA13" s="987"/>
      <c r="DB13" s="985" t="s">
        <v>479</v>
      </c>
      <c r="DC13" s="986"/>
      <c r="DD13" s="986"/>
      <c r="DE13" s="986"/>
      <c r="DF13" s="987"/>
      <c r="DG13" s="985" t="s">
        <v>479</v>
      </c>
      <c r="DH13" s="986"/>
      <c r="DI13" s="986"/>
      <c r="DJ13" s="986"/>
      <c r="DK13" s="987"/>
      <c r="DL13" s="985" t="s">
        <v>479</v>
      </c>
      <c r="DM13" s="986"/>
      <c r="DN13" s="986"/>
      <c r="DO13" s="986"/>
      <c r="DP13" s="987"/>
      <c r="DQ13" s="985" t="s">
        <v>479</v>
      </c>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t="s">
        <v>547</v>
      </c>
      <c r="BT14" s="1011"/>
      <c r="BU14" s="1011"/>
      <c r="BV14" s="1011"/>
      <c r="BW14" s="1011"/>
      <c r="BX14" s="1011"/>
      <c r="BY14" s="1011"/>
      <c r="BZ14" s="1011"/>
      <c r="CA14" s="1011"/>
      <c r="CB14" s="1011"/>
      <c r="CC14" s="1011"/>
      <c r="CD14" s="1011"/>
      <c r="CE14" s="1011"/>
      <c r="CF14" s="1011"/>
      <c r="CG14" s="1012"/>
      <c r="CH14" s="985">
        <v>3</v>
      </c>
      <c r="CI14" s="986"/>
      <c r="CJ14" s="986"/>
      <c r="CK14" s="986"/>
      <c r="CL14" s="987"/>
      <c r="CM14" s="985">
        <v>57</v>
      </c>
      <c r="CN14" s="986"/>
      <c r="CO14" s="986"/>
      <c r="CP14" s="986"/>
      <c r="CQ14" s="987"/>
      <c r="CR14" s="985">
        <v>11</v>
      </c>
      <c r="CS14" s="986"/>
      <c r="CT14" s="986"/>
      <c r="CU14" s="986"/>
      <c r="CV14" s="987"/>
      <c r="CW14" s="985" t="s">
        <v>552</v>
      </c>
      <c r="CX14" s="986"/>
      <c r="CY14" s="986"/>
      <c r="CZ14" s="986"/>
      <c r="DA14" s="987"/>
      <c r="DB14" s="985" t="s">
        <v>479</v>
      </c>
      <c r="DC14" s="986"/>
      <c r="DD14" s="986"/>
      <c r="DE14" s="986"/>
      <c r="DF14" s="987"/>
      <c r="DG14" s="985" t="s">
        <v>479</v>
      </c>
      <c r="DH14" s="986"/>
      <c r="DI14" s="986"/>
      <c r="DJ14" s="986"/>
      <c r="DK14" s="987"/>
      <c r="DL14" s="985" t="s">
        <v>479</v>
      </c>
      <c r="DM14" s="986"/>
      <c r="DN14" s="986"/>
      <c r="DO14" s="986"/>
      <c r="DP14" s="987"/>
      <c r="DQ14" s="985" t="s">
        <v>479</v>
      </c>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t="s">
        <v>548</v>
      </c>
      <c r="BT15" s="1011"/>
      <c r="BU15" s="1011"/>
      <c r="BV15" s="1011"/>
      <c r="BW15" s="1011"/>
      <c r="BX15" s="1011"/>
      <c r="BY15" s="1011"/>
      <c r="BZ15" s="1011"/>
      <c r="CA15" s="1011"/>
      <c r="CB15" s="1011"/>
      <c r="CC15" s="1011"/>
      <c r="CD15" s="1011"/>
      <c r="CE15" s="1011"/>
      <c r="CF15" s="1011"/>
      <c r="CG15" s="1012"/>
      <c r="CH15" s="985">
        <v>-1</v>
      </c>
      <c r="CI15" s="986"/>
      <c r="CJ15" s="986"/>
      <c r="CK15" s="986"/>
      <c r="CL15" s="987"/>
      <c r="CM15" s="985">
        <v>28</v>
      </c>
      <c r="CN15" s="986"/>
      <c r="CO15" s="986"/>
      <c r="CP15" s="986"/>
      <c r="CQ15" s="987"/>
      <c r="CR15" s="985">
        <v>8</v>
      </c>
      <c r="CS15" s="986"/>
      <c r="CT15" s="986"/>
      <c r="CU15" s="986"/>
      <c r="CV15" s="987"/>
      <c r="CW15" s="985" t="s">
        <v>552</v>
      </c>
      <c r="CX15" s="986"/>
      <c r="CY15" s="986"/>
      <c r="CZ15" s="986"/>
      <c r="DA15" s="987"/>
      <c r="DB15" s="985" t="s">
        <v>479</v>
      </c>
      <c r="DC15" s="986"/>
      <c r="DD15" s="986"/>
      <c r="DE15" s="986"/>
      <c r="DF15" s="987"/>
      <c r="DG15" s="985" t="s">
        <v>479</v>
      </c>
      <c r="DH15" s="986"/>
      <c r="DI15" s="986"/>
      <c r="DJ15" s="986"/>
      <c r="DK15" s="987"/>
      <c r="DL15" s="985" t="s">
        <v>479</v>
      </c>
      <c r="DM15" s="986"/>
      <c r="DN15" s="986"/>
      <c r="DO15" s="986"/>
      <c r="DP15" s="987"/>
      <c r="DQ15" s="985" t="s">
        <v>479</v>
      </c>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t="s">
        <v>549</v>
      </c>
      <c r="BT16" s="1011"/>
      <c r="BU16" s="1011"/>
      <c r="BV16" s="1011"/>
      <c r="BW16" s="1011"/>
      <c r="BX16" s="1011"/>
      <c r="BY16" s="1011"/>
      <c r="BZ16" s="1011"/>
      <c r="CA16" s="1011"/>
      <c r="CB16" s="1011"/>
      <c r="CC16" s="1011"/>
      <c r="CD16" s="1011"/>
      <c r="CE16" s="1011"/>
      <c r="CF16" s="1011"/>
      <c r="CG16" s="1012"/>
      <c r="CH16" s="985">
        <v>-9</v>
      </c>
      <c r="CI16" s="986"/>
      <c r="CJ16" s="986"/>
      <c r="CK16" s="986"/>
      <c r="CL16" s="987"/>
      <c r="CM16" s="985">
        <v>15</v>
      </c>
      <c r="CN16" s="986"/>
      <c r="CO16" s="986"/>
      <c r="CP16" s="986"/>
      <c r="CQ16" s="987"/>
      <c r="CR16" s="985">
        <v>31</v>
      </c>
      <c r="CS16" s="986"/>
      <c r="CT16" s="986"/>
      <c r="CU16" s="986"/>
      <c r="CV16" s="987"/>
      <c r="CW16" s="985" t="s">
        <v>552</v>
      </c>
      <c r="CX16" s="986"/>
      <c r="CY16" s="986"/>
      <c r="CZ16" s="986"/>
      <c r="DA16" s="987"/>
      <c r="DB16" s="985" t="s">
        <v>479</v>
      </c>
      <c r="DC16" s="986"/>
      <c r="DD16" s="986"/>
      <c r="DE16" s="986"/>
      <c r="DF16" s="987"/>
      <c r="DG16" s="985" t="s">
        <v>552</v>
      </c>
      <c r="DH16" s="986"/>
      <c r="DI16" s="986"/>
      <c r="DJ16" s="986"/>
      <c r="DK16" s="987"/>
      <c r="DL16" s="985" t="s">
        <v>479</v>
      </c>
      <c r="DM16" s="986"/>
      <c r="DN16" s="986"/>
      <c r="DO16" s="986"/>
      <c r="DP16" s="987"/>
      <c r="DQ16" s="985" t="s">
        <v>479</v>
      </c>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t="s">
        <v>550</v>
      </c>
      <c r="BT17" s="1011"/>
      <c r="BU17" s="1011"/>
      <c r="BV17" s="1011"/>
      <c r="BW17" s="1011"/>
      <c r="BX17" s="1011"/>
      <c r="BY17" s="1011"/>
      <c r="BZ17" s="1011"/>
      <c r="CA17" s="1011"/>
      <c r="CB17" s="1011"/>
      <c r="CC17" s="1011"/>
      <c r="CD17" s="1011"/>
      <c r="CE17" s="1011"/>
      <c r="CF17" s="1011"/>
      <c r="CG17" s="1012"/>
      <c r="CH17" s="985">
        <v>3</v>
      </c>
      <c r="CI17" s="986"/>
      <c r="CJ17" s="986"/>
      <c r="CK17" s="986"/>
      <c r="CL17" s="987"/>
      <c r="CM17" s="985">
        <v>35</v>
      </c>
      <c r="CN17" s="986"/>
      <c r="CO17" s="986"/>
      <c r="CP17" s="986"/>
      <c r="CQ17" s="987"/>
      <c r="CR17" s="985">
        <v>10</v>
      </c>
      <c r="CS17" s="986"/>
      <c r="CT17" s="986"/>
      <c r="CU17" s="986"/>
      <c r="CV17" s="987"/>
      <c r="CW17" s="985" t="s">
        <v>552</v>
      </c>
      <c r="CX17" s="986"/>
      <c r="CY17" s="986"/>
      <c r="CZ17" s="986"/>
      <c r="DA17" s="987"/>
      <c r="DB17" s="985" t="s">
        <v>479</v>
      </c>
      <c r="DC17" s="986"/>
      <c r="DD17" s="986"/>
      <c r="DE17" s="986"/>
      <c r="DF17" s="987"/>
      <c r="DG17" s="985" t="s">
        <v>552</v>
      </c>
      <c r="DH17" s="986"/>
      <c r="DI17" s="986"/>
      <c r="DJ17" s="986"/>
      <c r="DK17" s="987"/>
      <c r="DL17" s="985" t="s">
        <v>479</v>
      </c>
      <c r="DM17" s="986"/>
      <c r="DN17" s="986"/>
      <c r="DO17" s="986"/>
      <c r="DP17" s="987"/>
      <c r="DQ17" s="985" t="s">
        <v>479</v>
      </c>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t="s">
        <v>556</v>
      </c>
      <c r="BT18" s="1011"/>
      <c r="BU18" s="1011"/>
      <c r="BV18" s="1011"/>
      <c r="BW18" s="1011"/>
      <c r="BX18" s="1011"/>
      <c r="BY18" s="1011"/>
      <c r="BZ18" s="1011"/>
      <c r="CA18" s="1011"/>
      <c r="CB18" s="1011"/>
      <c r="CC18" s="1011"/>
      <c r="CD18" s="1011"/>
      <c r="CE18" s="1011"/>
      <c r="CF18" s="1011"/>
      <c r="CG18" s="1012"/>
      <c r="CH18" s="985">
        <v>-6</v>
      </c>
      <c r="CI18" s="986"/>
      <c r="CJ18" s="986"/>
      <c r="CK18" s="986"/>
      <c r="CL18" s="987"/>
      <c r="CM18" s="985">
        <v>55</v>
      </c>
      <c r="CN18" s="986"/>
      <c r="CO18" s="986"/>
      <c r="CP18" s="986"/>
      <c r="CQ18" s="987"/>
      <c r="CR18" s="985">
        <v>1</v>
      </c>
      <c r="CS18" s="986"/>
      <c r="CT18" s="986"/>
      <c r="CU18" s="986"/>
      <c r="CV18" s="987"/>
      <c r="CW18" s="985">
        <v>13</v>
      </c>
      <c r="CX18" s="986"/>
      <c r="CY18" s="986"/>
      <c r="CZ18" s="986"/>
      <c r="DA18" s="987"/>
      <c r="DB18" s="985" t="s">
        <v>557</v>
      </c>
      <c r="DC18" s="986"/>
      <c r="DD18" s="986"/>
      <c r="DE18" s="986"/>
      <c r="DF18" s="987"/>
      <c r="DG18" s="985" t="s">
        <v>558</v>
      </c>
      <c r="DH18" s="986"/>
      <c r="DI18" s="986"/>
      <c r="DJ18" s="986"/>
      <c r="DK18" s="987"/>
      <c r="DL18" s="985" t="s">
        <v>558</v>
      </c>
      <c r="DM18" s="986"/>
      <c r="DN18" s="986"/>
      <c r="DO18" s="986"/>
      <c r="DP18" s="987"/>
      <c r="DQ18" s="985" t="s">
        <v>558</v>
      </c>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362</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363</v>
      </c>
      <c r="B23" s="940" t="s">
        <v>364</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1292</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343</v>
      </c>
      <c r="B26" s="992"/>
      <c r="C26" s="992"/>
      <c r="D26" s="992"/>
      <c r="E26" s="992"/>
      <c r="F26" s="992"/>
      <c r="G26" s="992"/>
      <c r="H26" s="992"/>
      <c r="I26" s="992"/>
      <c r="J26" s="992"/>
      <c r="K26" s="992"/>
      <c r="L26" s="992"/>
      <c r="M26" s="992"/>
      <c r="N26" s="992"/>
      <c r="O26" s="992"/>
      <c r="P26" s="993"/>
      <c r="Q26" s="997" t="s">
        <v>367</v>
      </c>
      <c r="R26" s="998"/>
      <c r="S26" s="998"/>
      <c r="T26" s="998"/>
      <c r="U26" s="999"/>
      <c r="V26" s="997" t="s">
        <v>368</v>
      </c>
      <c r="W26" s="998"/>
      <c r="X26" s="998"/>
      <c r="Y26" s="998"/>
      <c r="Z26" s="999"/>
      <c r="AA26" s="997" t="s">
        <v>369</v>
      </c>
      <c r="AB26" s="998"/>
      <c r="AC26" s="998"/>
      <c r="AD26" s="998"/>
      <c r="AE26" s="998"/>
      <c r="AF26" s="1055" t="s">
        <v>370</v>
      </c>
      <c r="AG26" s="1004"/>
      <c r="AH26" s="1004"/>
      <c r="AI26" s="1004"/>
      <c r="AJ26" s="1056"/>
      <c r="AK26" s="998" t="s">
        <v>371</v>
      </c>
      <c r="AL26" s="998"/>
      <c r="AM26" s="998"/>
      <c r="AN26" s="998"/>
      <c r="AO26" s="999"/>
      <c r="AP26" s="997" t="s">
        <v>372</v>
      </c>
      <c r="AQ26" s="998"/>
      <c r="AR26" s="998"/>
      <c r="AS26" s="998"/>
      <c r="AT26" s="999"/>
      <c r="AU26" s="997" t="s">
        <v>373</v>
      </c>
      <c r="AV26" s="998"/>
      <c r="AW26" s="998"/>
      <c r="AX26" s="998"/>
      <c r="AY26" s="999"/>
      <c r="AZ26" s="997" t="s">
        <v>374</v>
      </c>
      <c r="BA26" s="998"/>
      <c r="BB26" s="998"/>
      <c r="BC26" s="998"/>
      <c r="BD26" s="999"/>
      <c r="BE26" s="997" t="s">
        <v>350</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375</v>
      </c>
      <c r="C28" s="1047"/>
      <c r="D28" s="1047"/>
      <c r="E28" s="1047"/>
      <c r="F28" s="1047"/>
      <c r="G28" s="1047"/>
      <c r="H28" s="1047"/>
      <c r="I28" s="1047"/>
      <c r="J28" s="1047"/>
      <c r="K28" s="1047"/>
      <c r="L28" s="1047"/>
      <c r="M28" s="1047"/>
      <c r="N28" s="1047"/>
      <c r="O28" s="1047"/>
      <c r="P28" s="1048"/>
      <c r="Q28" s="1049">
        <v>24484</v>
      </c>
      <c r="R28" s="1050"/>
      <c r="S28" s="1050"/>
      <c r="T28" s="1050"/>
      <c r="U28" s="1050"/>
      <c r="V28" s="1050">
        <v>24477</v>
      </c>
      <c r="W28" s="1050"/>
      <c r="X28" s="1050"/>
      <c r="Y28" s="1050"/>
      <c r="Z28" s="1050"/>
      <c r="AA28" s="1050">
        <v>7</v>
      </c>
      <c r="AB28" s="1050"/>
      <c r="AC28" s="1050"/>
      <c r="AD28" s="1050"/>
      <c r="AE28" s="1051"/>
      <c r="AF28" s="1052">
        <v>7</v>
      </c>
      <c r="AG28" s="1050"/>
      <c r="AH28" s="1050"/>
      <c r="AI28" s="1050"/>
      <c r="AJ28" s="1053"/>
      <c r="AK28" s="1054">
        <v>1958</v>
      </c>
      <c r="AL28" s="1042"/>
      <c r="AM28" s="1042"/>
      <c r="AN28" s="1042"/>
      <c r="AO28" s="1042"/>
      <c r="AP28" s="1042" t="s">
        <v>479</v>
      </c>
      <c r="AQ28" s="1042"/>
      <c r="AR28" s="1042"/>
      <c r="AS28" s="1042"/>
      <c r="AT28" s="1042"/>
      <c r="AU28" s="1042" t="s">
        <v>479</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376</v>
      </c>
      <c r="C29" s="1034"/>
      <c r="D29" s="1034"/>
      <c r="E29" s="1034"/>
      <c r="F29" s="1034"/>
      <c r="G29" s="1034"/>
      <c r="H29" s="1034"/>
      <c r="I29" s="1034"/>
      <c r="J29" s="1034"/>
      <c r="K29" s="1034"/>
      <c r="L29" s="1034"/>
      <c r="M29" s="1034"/>
      <c r="N29" s="1034"/>
      <c r="O29" s="1034"/>
      <c r="P29" s="1035"/>
      <c r="Q29" s="1039">
        <v>32</v>
      </c>
      <c r="R29" s="1040"/>
      <c r="S29" s="1040"/>
      <c r="T29" s="1040"/>
      <c r="U29" s="1040"/>
      <c r="V29" s="1040">
        <v>32</v>
      </c>
      <c r="W29" s="1040"/>
      <c r="X29" s="1040"/>
      <c r="Y29" s="1040"/>
      <c r="Z29" s="1040"/>
      <c r="AA29" s="1040" t="s">
        <v>534</v>
      </c>
      <c r="AB29" s="1040"/>
      <c r="AC29" s="1040"/>
      <c r="AD29" s="1040"/>
      <c r="AE29" s="1041"/>
      <c r="AF29" s="1015" t="s">
        <v>479</v>
      </c>
      <c r="AG29" s="1016"/>
      <c r="AH29" s="1016"/>
      <c r="AI29" s="1016"/>
      <c r="AJ29" s="1017"/>
      <c r="AK29" s="976">
        <v>11</v>
      </c>
      <c r="AL29" s="967"/>
      <c r="AM29" s="967"/>
      <c r="AN29" s="967"/>
      <c r="AO29" s="967"/>
      <c r="AP29" s="967" t="s">
        <v>479</v>
      </c>
      <c r="AQ29" s="967"/>
      <c r="AR29" s="967"/>
      <c r="AS29" s="967"/>
      <c r="AT29" s="967"/>
      <c r="AU29" s="967" t="s">
        <v>479</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377</v>
      </c>
      <c r="C30" s="1034"/>
      <c r="D30" s="1034"/>
      <c r="E30" s="1034"/>
      <c r="F30" s="1034"/>
      <c r="G30" s="1034"/>
      <c r="H30" s="1034"/>
      <c r="I30" s="1034"/>
      <c r="J30" s="1034"/>
      <c r="K30" s="1034"/>
      <c r="L30" s="1034"/>
      <c r="M30" s="1034"/>
      <c r="N30" s="1034"/>
      <c r="O30" s="1034"/>
      <c r="P30" s="1035"/>
      <c r="Q30" s="1039">
        <v>1960</v>
      </c>
      <c r="R30" s="1040"/>
      <c r="S30" s="1040"/>
      <c r="T30" s="1040"/>
      <c r="U30" s="1040"/>
      <c r="V30" s="1040">
        <v>1957</v>
      </c>
      <c r="W30" s="1040"/>
      <c r="X30" s="1040"/>
      <c r="Y30" s="1040"/>
      <c r="Z30" s="1040"/>
      <c r="AA30" s="1040">
        <v>2</v>
      </c>
      <c r="AB30" s="1040"/>
      <c r="AC30" s="1040"/>
      <c r="AD30" s="1040"/>
      <c r="AE30" s="1041"/>
      <c r="AF30" s="1015">
        <v>2</v>
      </c>
      <c r="AG30" s="1016"/>
      <c r="AH30" s="1016"/>
      <c r="AI30" s="1016"/>
      <c r="AJ30" s="1017"/>
      <c r="AK30" s="976">
        <v>705</v>
      </c>
      <c r="AL30" s="967"/>
      <c r="AM30" s="967"/>
      <c r="AN30" s="967"/>
      <c r="AO30" s="967"/>
      <c r="AP30" s="967" t="s">
        <v>479</v>
      </c>
      <c r="AQ30" s="967"/>
      <c r="AR30" s="967"/>
      <c r="AS30" s="967"/>
      <c r="AT30" s="967"/>
      <c r="AU30" s="967" t="s">
        <v>479</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378</v>
      </c>
      <c r="C31" s="1034"/>
      <c r="D31" s="1034"/>
      <c r="E31" s="1034"/>
      <c r="F31" s="1034"/>
      <c r="G31" s="1034"/>
      <c r="H31" s="1034"/>
      <c r="I31" s="1034"/>
      <c r="J31" s="1034"/>
      <c r="K31" s="1034"/>
      <c r="L31" s="1034"/>
      <c r="M31" s="1034"/>
      <c r="N31" s="1034"/>
      <c r="O31" s="1034"/>
      <c r="P31" s="1035"/>
      <c r="Q31" s="1039">
        <v>16440</v>
      </c>
      <c r="R31" s="1040"/>
      <c r="S31" s="1040"/>
      <c r="T31" s="1040"/>
      <c r="U31" s="1040"/>
      <c r="V31" s="1040">
        <v>16147</v>
      </c>
      <c r="W31" s="1040"/>
      <c r="X31" s="1040"/>
      <c r="Y31" s="1040"/>
      <c r="Z31" s="1040"/>
      <c r="AA31" s="1040">
        <v>294</v>
      </c>
      <c r="AB31" s="1040"/>
      <c r="AC31" s="1040"/>
      <c r="AD31" s="1040"/>
      <c r="AE31" s="1041"/>
      <c r="AF31" s="1015">
        <v>294</v>
      </c>
      <c r="AG31" s="1016"/>
      <c r="AH31" s="1016"/>
      <c r="AI31" s="1016"/>
      <c r="AJ31" s="1017"/>
      <c r="AK31" s="976">
        <v>2519</v>
      </c>
      <c r="AL31" s="967"/>
      <c r="AM31" s="967"/>
      <c r="AN31" s="967"/>
      <c r="AO31" s="967"/>
      <c r="AP31" s="967" t="s">
        <v>479</v>
      </c>
      <c r="AQ31" s="967"/>
      <c r="AR31" s="967"/>
      <c r="AS31" s="967"/>
      <c r="AT31" s="967"/>
      <c r="AU31" s="967" t="s">
        <v>479</v>
      </c>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379</v>
      </c>
      <c r="C32" s="1034"/>
      <c r="D32" s="1034"/>
      <c r="E32" s="1034"/>
      <c r="F32" s="1034"/>
      <c r="G32" s="1034"/>
      <c r="H32" s="1034"/>
      <c r="I32" s="1034"/>
      <c r="J32" s="1034"/>
      <c r="K32" s="1034"/>
      <c r="L32" s="1034"/>
      <c r="M32" s="1034"/>
      <c r="N32" s="1034"/>
      <c r="O32" s="1034"/>
      <c r="P32" s="1035"/>
      <c r="Q32" s="1039">
        <v>2393</v>
      </c>
      <c r="R32" s="1040"/>
      <c r="S32" s="1040"/>
      <c r="T32" s="1040"/>
      <c r="U32" s="1040"/>
      <c r="V32" s="1040">
        <v>2013</v>
      </c>
      <c r="W32" s="1040"/>
      <c r="X32" s="1040"/>
      <c r="Y32" s="1040"/>
      <c r="Z32" s="1040"/>
      <c r="AA32" s="1040">
        <v>281</v>
      </c>
      <c r="AB32" s="1040"/>
      <c r="AC32" s="1040"/>
      <c r="AD32" s="1040"/>
      <c r="AE32" s="1041"/>
      <c r="AF32" s="1015">
        <v>3581</v>
      </c>
      <c r="AG32" s="1016"/>
      <c r="AH32" s="1016"/>
      <c r="AI32" s="1016"/>
      <c r="AJ32" s="1017"/>
      <c r="AK32" s="976">
        <v>40400</v>
      </c>
      <c r="AL32" s="967"/>
      <c r="AM32" s="967"/>
      <c r="AN32" s="967"/>
      <c r="AO32" s="967"/>
      <c r="AP32" s="967">
        <v>9160</v>
      </c>
      <c r="AQ32" s="967"/>
      <c r="AR32" s="967"/>
      <c r="AS32" s="967"/>
      <c r="AT32" s="967"/>
      <c r="AU32" s="967">
        <v>37</v>
      </c>
      <c r="AV32" s="967"/>
      <c r="AW32" s="967"/>
      <c r="AX32" s="967"/>
      <c r="AY32" s="967"/>
      <c r="AZ32" s="1038" t="s">
        <v>479</v>
      </c>
      <c r="BA32" s="1038"/>
      <c r="BB32" s="1038"/>
      <c r="BC32" s="1038"/>
      <c r="BD32" s="1038"/>
      <c r="BE32" s="1028" t="s">
        <v>380</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381</v>
      </c>
      <c r="C33" s="1034"/>
      <c r="D33" s="1034"/>
      <c r="E33" s="1034"/>
      <c r="F33" s="1034"/>
      <c r="G33" s="1034"/>
      <c r="H33" s="1034"/>
      <c r="I33" s="1034"/>
      <c r="J33" s="1034"/>
      <c r="K33" s="1034"/>
      <c r="L33" s="1034"/>
      <c r="M33" s="1034"/>
      <c r="N33" s="1034"/>
      <c r="O33" s="1034"/>
      <c r="P33" s="1035"/>
      <c r="Q33" s="1039">
        <v>137</v>
      </c>
      <c r="R33" s="1040"/>
      <c r="S33" s="1040"/>
      <c r="T33" s="1040"/>
      <c r="U33" s="1040"/>
      <c r="V33" s="1040">
        <v>122</v>
      </c>
      <c r="W33" s="1040"/>
      <c r="X33" s="1040"/>
      <c r="Y33" s="1040"/>
      <c r="Z33" s="1040"/>
      <c r="AA33" s="1040">
        <v>15</v>
      </c>
      <c r="AB33" s="1040"/>
      <c r="AC33" s="1040"/>
      <c r="AD33" s="1040"/>
      <c r="AE33" s="1041"/>
      <c r="AF33" s="1015">
        <v>15</v>
      </c>
      <c r="AG33" s="1016"/>
      <c r="AH33" s="1016"/>
      <c r="AI33" s="1016"/>
      <c r="AJ33" s="1017"/>
      <c r="AK33" s="976">
        <v>142</v>
      </c>
      <c r="AL33" s="967"/>
      <c r="AM33" s="967"/>
      <c r="AN33" s="967"/>
      <c r="AO33" s="967"/>
      <c r="AP33" s="967">
        <v>502</v>
      </c>
      <c r="AQ33" s="967"/>
      <c r="AR33" s="967"/>
      <c r="AS33" s="967"/>
      <c r="AT33" s="967"/>
      <c r="AU33" s="967">
        <v>502</v>
      </c>
      <c r="AV33" s="967"/>
      <c r="AW33" s="967"/>
      <c r="AX33" s="967"/>
      <c r="AY33" s="967"/>
      <c r="AZ33" s="1038" t="s">
        <v>479</v>
      </c>
      <c r="BA33" s="1038"/>
      <c r="BB33" s="1038"/>
      <c r="BC33" s="1038"/>
      <c r="BD33" s="1038"/>
      <c r="BE33" s="1028" t="s">
        <v>382</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383</v>
      </c>
      <c r="C34" s="1034"/>
      <c r="D34" s="1034"/>
      <c r="E34" s="1034"/>
      <c r="F34" s="1034"/>
      <c r="G34" s="1034"/>
      <c r="H34" s="1034"/>
      <c r="I34" s="1034"/>
      <c r="J34" s="1034"/>
      <c r="K34" s="1034"/>
      <c r="L34" s="1034"/>
      <c r="M34" s="1034"/>
      <c r="N34" s="1034"/>
      <c r="O34" s="1034"/>
      <c r="P34" s="1035"/>
      <c r="Q34" s="1039">
        <v>3385</v>
      </c>
      <c r="R34" s="1040"/>
      <c r="S34" s="1040"/>
      <c r="T34" s="1040"/>
      <c r="U34" s="1040"/>
      <c r="V34" s="1040">
        <v>3379</v>
      </c>
      <c r="W34" s="1040"/>
      <c r="X34" s="1040"/>
      <c r="Y34" s="1040"/>
      <c r="Z34" s="1040"/>
      <c r="AA34" s="1040">
        <v>6</v>
      </c>
      <c r="AB34" s="1040"/>
      <c r="AC34" s="1040"/>
      <c r="AD34" s="1040"/>
      <c r="AE34" s="1041"/>
      <c r="AF34" s="1015" t="s">
        <v>479</v>
      </c>
      <c r="AG34" s="1016"/>
      <c r="AH34" s="1016"/>
      <c r="AI34" s="1016"/>
      <c r="AJ34" s="1017"/>
      <c r="AK34" s="976">
        <v>1215</v>
      </c>
      <c r="AL34" s="967"/>
      <c r="AM34" s="967"/>
      <c r="AN34" s="967"/>
      <c r="AO34" s="967"/>
      <c r="AP34" s="967">
        <v>20522</v>
      </c>
      <c r="AQ34" s="967"/>
      <c r="AR34" s="967"/>
      <c r="AS34" s="967"/>
      <c r="AT34" s="967"/>
      <c r="AU34" s="967">
        <v>11267</v>
      </c>
      <c r="AV34" s="967"/>
      <c r="AW34" s="967"/>
      <c r="AX34" s="967"/>
      <c r="AY34" s="967"/>
      <c r="AZ34" s="1038" t="s">
        <v>479</v>
      </c>
      <c r="BA34" s="1038"/>
      <c r="BB34" s="1038"/>
      <c r="BC34" s="1038"/>
      <c r="BD34" s="1038"/>
      <c r="BE34" s="1028" t="s">
        <v>382</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384</v>
      </c>
      <c r="C35" s="1034"/>
      <c r="D35" s="1034"/>
      <c r="E35" s="1034"/>
      <c r="F35" s="1034"/>
      <c r="G35" s="1034"/>
      <c r="H35" s="1034"/>
      <c r="I35" s="1034"/>
      <c r="J35" s="1034"/>
      <c r="K35" s="1034"/>
      <c r="L35" s="1034"/>
      <c r="M35" s="1034"/>
      <c r="N35" s="1034"/>
      <c r="O35" s="1034"/>
      <c r="P35" s="1035"/>
      <c r="Q35" s="1039">
        <v>64</v>
      </c>
      <c r="R35" s="1040"/>
      <c r="S35" s="1040"/>
      <c r="T35" s="1040"/>
      <c r="U35" s="1040"/>
      <c r="V35" s="1040">
        <v>64</v>
      </c>
      <c r="W35" s="1040"/>
      <c r="X35" s="1040"/>
      <c r="Y35" s="1040"/>
      <c r="Z35" s="1040"/>
      <c r="AA35" s="1040" t="s">
        <v>534</v>
      </c>
      <c r="AB35" s="1040"/>
      <c r="AC35" s="1040"/>
      <c r="AD35" s="1040"/>
      <c r="AE35" s="1041"/>
      <c r="AF35" s="1015" t="s">
        <v>479</v>
      </c>
      <c r="AG35" s="1016"/>
      <c r="AH35" s="1016"/>
      <c r="AI35" s="1016"/>
      <c r="AJ35" s="1017"/>
      <c r="AK35" s="976">
        <v>64</v>
      </c>
      <c r="AL35" s="967"/>
      <c r="AM35" s="967"/>
      <c r="AN35" s="967"/>
      <c r="AO35" s="967"/>
      <c r="AP35" s="967">
        <v>75</v>
      </c>
      <c r="AQ35" s="967"/>
      <c r="AR35" s="967"/>
      <c r="AS35" s="967"/>
      <c r="AT35" s="967"/>
      <c r="AU35" s="967">
        <v>74</v>
      </c>
      <c r="AV35" s="967"/>
      <c r="AW35" s="967"/>
      <c r="AX35" s="967"/>
      <c r="AY35" s="967"/>
      <c r="AZ35" s="1038" t="s">
        <v>479</v>
      </c>
      <c r="BA35" s="1038"/>
      <c r="BB35" s="1038"/>
      <c r="BC35" s="1038"/>
      <c r="BD35" s="1038"/>
      <c r="BE35" s="1028" t="s">
        <v>382</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385</v>
      </c>
      <c r="C36" s="1034"/>
      <c r="D36" s="1034"/>
      <c r="E36" s="1034"/>
      <c r="F36" s="1034"/>
      <c r="G36" s="1034"/>
      <c r="H36" s="1034"/>
      <c r="I36" s="1034"/>
      <c r="J36" s="1034"/>
      <c r="K36" s="1034"/>
      <c r="L36" s="1034"/>
      <c r="M36" s="1034"/>
      <c r="N36" s="1034"/>
      <c r="O36" s="1034"/>
      <c r="P36" s="1035"/>
      <c r="Q36" s="1039">
        <v>592</v>
      </c>
      <c r="R36" s="1040"/>
      <c r="S36" s="1040"/>
      <c r="T36" s="1040"/>
      <c r="U36" s="1040"/>
      <c r="V36" s="1040">
        <v>589</v>
      </c>
      <c r="W36" s="1040"/>
      <c r="X36" s="1040"/>
      <c r="Y36" s="1040"/>
      <c r="Z36" s="1040"/>
      <c r="AA36" s="1040">
        <v>3</v>
      </c>
      <c r="AB36" s="1040"/>
      <c r="AC36" s="1040"/>
      <c r="AD36" s="1040"/>
      <c r="AE36" s="1041"/>
      <c r="AF36" s="1015" t="s">
        <v>479</v>
      </c>
      <c r="AG36" s="1016"/>
      <c r="AH36" s="1016"/>
      <c r="AI36" s="1016"/>
      <c r="AJ36" s="1017"/>
      <c r="AK36" s="976">
        <v>475</v>
      </c>
      <c r="AL36" s="967"/>
      <c r="AM36" s="967"/>
      <c r="AN36" s="967"/>
      <c r="AO36" s="967"/>
      <c r="AP36" s="967">
        <v>3716</v>
      </c>
      <c r="AQ36" s="967"/>
      <c r="AR36" s="967"/>
      <c r="AS36" s="967"/>
      <c r="AT36" s="967"/>
      <c r="AU36" s="967">
        <v>3716</v>
      </c>
      <c r="AV36" s="967"/>
      <c r="AW36" s="967"/>
      <c r="AX36" s="967"/>
      <c r="AY36" s="967"/>
      <c r="AZ36" s="1038" t="s">
        <v>479</v>
      </c>
      <c r="BA36" s="1038"/>
      <c r="BB36" s="1038"/>
      <c r="BC36" s="1038"/>
      <c r="BD36" s="1038"/>
      <c r="BE36" s="1028" t="s">
        <v>382</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t="s">
        <v>386</v>
      </c>
      <c r="C37" s="1034"/>
      <c r="D37" s="1034"/>
      <c r="E37" s="1034"/>
      <c r="F37" s="1034"/>
      <c r="G37" s="1034"/>
      <c r="H37" s="1034"/>
      <c r="I37" s="1034"/>
      <c r="J37" s="1034"/>
      <c r="K37" s="1034"/>
      <c r="L37" s="1034"/>
      <c r="M37" s="1034"/>
      <c r="N37" s="1034"/>
      <c r="O37" s="1034"/>
      <c r="P37" s="1035"/>
      <c r="Q37" s="1039">
        <v>88</v>
      </c>
      <c r="R37" s="1040"/>
      <c r="S37" s="1040"/>
      <c r="T37" s="1040"/>
      <c r="U37" s="1040"/>
      <c r="V37" s="1040">
        <v>88</v>
      </c>
      <c r="W37" s="1040"/>
      <c r="X37" s="1040"/>
      <c r="Y37" s="1040"/>
      <c r="Z37" s="1040"/>
      <c r="AA37" s="1040" t="s">
        <v>534</v>
      </c>
      <c r="AB37" s="1040"/>
      <c r="AC37" s="1040"/>
      <c r="AD37" s="1040"/>
      <c r="AE37" s="1041"/>
      <c r="AF37" s="1015" t="s">
        <v>479</v>
      </c>
      <c r="AG37" s="1016"/>
      <c r="AH37" s="1016"/>
      <c r="AI37" s="1016"/>
      <c r="AJ37" s="1017"/>
      <c r="AK37" s="976">
        <v>13</v>
      </c>
      <c r="AL37" s="967"/>
      <c r="AM37" s="967"/>
      <c r="AN37" s="967"/>
      <c r="AO37" s="967"/>
      <c r="AP37" s="967">
        <v>344</v>
      </c>
      <c r="AQ37" s="967"/>
      <c r="AR37" s="967"/>
      <c r="AS37" s="967"/>
      <c r="AT37" s="967"/>
      <c r="AU37" s="967">
        <v>124</v>
      </c>
      <c r="AV37" s="967"/>
      <c r="AW37" s="967"/>
      <c r="AX37" s="967"/>
      <c r="AY37" s="967"/>
      <c r="AZ37" s="1038" t="s">
        <v>479</v>
      </c>
      <c r="BA37" s="1038"/>
      <c r="BB37" s="1038"/>
      <c r="BC37" s="1038"/>
      <c r="BD37" s="1038"/>
      <c r="BE37" s="1028" t="s">
        <v>382</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t="s">
        <v>387</v>
      </c>
      <c r="C38" s="1034"/>
      <c r="D38" s="1034"/>
      <c r="E38" s="1034"/>
      <c r="F38" s="1034"/>
      <c r="G38" s="1034"/>
      <c r="H38" s="1034"/>
      <c r="I38" s="1034"/>
      <c r="J38" s="1034"/>
      <c r="K38" s="1034"/>
      <c r="L38" s="1034"/>
      <c r="M38" s="1034"/>
      <c r="N38" s="1034"/>
      <c r="O38" s="1034"/>
      <c r="P38" s="1035"/>
      <c r="Q38" s="1039">
        <v>447</v>
      </c>
      <c r="R38" s="1040"/>
      <c r="S38" s="1040"/>
      <c r="T38" s="1040"/>
      <c r="U38" s="1040"/>
      <c r="V38" s="1040">
        <v>447</v>
      </c>
      <c r="W38" s="1040"/>
      <c r="X38" s="1040"/>
      <c r="Y38" s="1040"/>
      <c r="Z38" s="1040"/>
      <c r="AA38" s="1040" t="s">
        <v>534</v>
      </c>
      <c r="AB38" s="1040"/>
      <c r="AC38" s="1040"/>
      <c r="AD38" s="1040"/>
      <c r="AE38" s="1041"/>
      <c r="AF38" s="1015" t="s">
        <v>479</v>
      </c>
      <c r="AG38" s="1016"/>
      <c r="AH38" s="1016"/>
      <c r="AI38" s="1016"/>
      <c r="AJ38" s="1017"/>
      <c r="AK38" s="976">
        <v>144</v>
      </c>
      <c r="AL38" s="967"/>
      <c r="AM38" s="967"/>
      <c r="AN38" s="967"/>
      <c r="AO38" s="967"/>
      <c r="AP38" s="967">
        <v>1054</v>
      </c>
      <c r="AQ38" s="967"/>
      <c r="AR38" s="967"/>
      <c r="AS38" s="967"/>
      <c r="AT38" s="967"/>
      <c r="AU38" s="967">
        <v>660</v>
      </c>
      <c r="AV38" s="967"/>
      <c r="AW38" s="967"/>
      <c r="AX38" s="967"/>
      <c r="AY38" s="967"/>
      <c r="AZ38" s="1038" t="s">
        <v>479</v>
      </c>
      <c r="BA38" s="1038"/>
      <c r="BB38" s="1038"/>
      <c r="BC38" s="1038"/>
      <c r="BD38" s="1038"/>
      <c r="BE38" s="1028" t="s">
        <v>382</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t="s">
        <v>388</v>
      </c>
      <c r="C39" s="1034"/>
      <c r="D39" s="1034"/>
      <c r="E39" s="1034"/>
      <c r="F39" s="1034"/>
      <c r="G39" s="1034"/>
      <c r="H39" s="1034"/>
      <c r="I39" s="1034"/>
      <c r="J39" s="1034"/>
      <c r="K39" s="1034"/>
      <c r="L39" s="1034"/>
      <c r="M39" s="1034"/>
      <c r="N39" s="1034"/>
      <c r="O39" s="1034"/>
      <c r="P39" s="1035"/>
      <c r="Q39" s="1039">
        <v>35</v>
      </c>
      <c r="R39" s="1040"/>
      <c r="S39" s="1040"/>
      <c r="T39" s="1040"/>
      <c r="U39" s="1040"/>
      <c r="V39" s="1040">
        <v>27</v>
      </c>
      <c r="W39" s="1040"/>
      <c r="X39" s="1040"/>
      <c r="Y39" s="1040"/>
      <c r="Z39" s="1040"/>
      <c r="AA39" s="1040">
        <v>8</v>
      </c>
      <c r="AB39" s="1040"/>
      <c r="AC39" s="1040"/>
      <c r="AD39" s="1040"/>
      <c r="AE39" s="1041"/>
      <c r="AF39" s="1015">
        <v>8</v>
      </c>
      <c r="AG39" s="1016"/>
      <c r="AH39" s="1016"/>
      <c r="AI39" s="1016"/>
      <c r="AJ39" s="1017"/>
      <c r="AK39" s="976" t="s">
        <v>479</v>
      </c>
      <c r="AL39" s="967"/>
      <c r="AM39" s="967"/>
      <c r="AN39" s="967"/>
      <c r="AO39" s="967"/>
      <c r="AP39" s="967" t="s">
        <v>479</v>
      </c>
      <c r="AQ39" s="967"/>
      <c r="AR39" s="967"/>
      <c r="AS39" s="967"/>
      <c r="AT39" s="967"/>
      <c r="AU39" s="967" t="s">
        <v>479</v>
      </c>
      <c r="AV39" s="967"/>
      <c r="AW39" s="967"/>
      <c r="AX39" s="967"/>
      <c r="AY39" s="967"/>
      <c r="AZ39" s="1038" t="s">
        <v>479</v>
      </c>
      <c r="BA39" s="1038"/>
      <c r="BB39" s="1038"/>
      <c r="BC39" s="1038"/>
      <c r="BD39" s="1038"/>
      <c r="BE39" s="1028" t="s">
        <v>382</v>
      </c>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t="s">
        <v>389</v>
      </c>
      <c r="C40" s="1034"/>
      <c r="D40" s="1034"/>
      <c r="E40" s="1034"/>
      <c r="F40" s="1034"/>
      <c r="G40" s="1034"/>
      <c r="H40" s="1034"/>
      <c r="I40" s="1034"/>
      <c r="J40" s="1034"/>
      <c r="K40" s="1034"/>
      <c r="L40" s="1034"/>
      <c r="M40" s="1034"/>
      <c r="N40" s="1034"/>
      <c r="O40" s="1034"/>
      <c r="P40" s="1035"/>
      <c r="Q40" s="1039">
        <v>692</v>
      </c>
      <c r="R40" s="1040"/>
      <c r="S40" s="1040"/>
      <c r="T40" s="1040"/>
      <c r="U40" s="1040"/>
      <c r="V40" s="1040">
        <v>692</v>
      </c>
      <c r="W40" s="1040"/>
      <c r="X40" s="1040"/>
      <c r="Y40" s="1040"/>
      <c r="Z40" s="1040"/>
      <c r="AA40" s="1040" t="s">
        <v>534</v>
      </c>
      <c r="AB40" s="1040"/>
      <c r="AC40" s="1040"/>
      <c r="AD40" s="1040"/>
      <c r="AE40" s="1041"/>
      <c r="AF40" s="1015" t="s">
        <v>479</v>
      </c>
      <c r="AG40" s="1016"/>
      <c r="AH40" s="1016"/>
      <c r="AI40" s="1016"/>
      <c r="AJ40" s="1017"/>
      <c r="AK40" s="976" t="s">
        <v>479</v>
      </c>
      <c r="AL40" s="967"/>
      <c r="AM40" s="967"/>
      <c r="AN40" s="967"/>
      <c r="AO40" s="967"/>
      <c r="AP40" s="967">
        <v>483</v>
      </c>
      <c r="AQ40" s="967"/>
      <c r="AR40" s="967"/>
      <c r="AS40" s="967"/>
      <c r="AT40" s="967"/>
      <c r="AU40" s="967" t="s">
        <v>479</v>
      </c>
      <c r="AV40" s="967"/>
      <c r="AW40" s="967"/>
      <c r="AX40" s="967"/>
      <c r="AY40" s="967"/>
      <c r="AZ40" s="1038" t="s">
        <v>479</v>
      </c>
      <c r="BA40" s="1038"/>
      <c r="BB40" s="1038"/>
      <c r="BC40" s="1038"/>
      <c r="BD40" s="1038"/>
      <c r="BE40" s="1028" t="s">
        <v>382</v>
      </c>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390</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363</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3906</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109</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393</v>
      </c>
      <c r="B66" s="992"/>
      <c r="C66" s="992"/>
      <c r="D66" s="992"/>
      <c r="E66" s="992"/>
      <c r="F66" s="992"/>
      <c r="G66" s="992"/>
      <c r="H66" s="992"/>
      <c r="I66" s="992"/>
      <c r="J66" s="992"/>
      <c r="K66" s="992"/>
      <c r="L66" s="992"/>
      <c r="M66" s="992"/>
      <c r="N66" s="992"/>
      <c r="O66" s="992"/>
      <c r="P66" s="993"/>
      <c r="Q66" s="997" t="s">
        <v>367</v>
      </c>
      <c r="R66" s="998"/>
      <c r="S66" s="998"/>
      <c r="T66" s="998"/>
      <c r="U66" s="999"/>
      <c r="V66" s="997" t="s">
        <v>368</v>
      </c>
      <c r="W66" s="998"/>
      <c r="X66" s="998"/>
      <c r="Y66" s="998"/>
      <c r="Z66" s="999"/>
      <c r="AA66" s="997" t="s">
        <v>369</v>
      </c>
      <c r="AB66" s="998"/>
      <c r="AC66" s="998"/>
      <c r="AD66" s="998"/>
      <c r="AE66" s="999"/>
      <c r="AF66" s="1003" t="s">
        <v>370</v>
      </c>
      <c r="AG66" s="1004"/>
      <c r="AH66" s="1004"/>
      <c r="AI66" s="1004"/>
      <c r="AJ66" s="1005"/>
      <c r="AK66" s="997" t="s">
        <v>371</v>
      </c>
      <c r="AL66" s="992"/>
      <c r="AM66" s="992"/>
      <c r="AN66" s="992"/>
      <c r="AO66" s="993"/>
      <c r="AP66" s="997" t="s">
        <v>372</v>
      </c>
      <c r="AQ66" s="998"/>
      <c r="AR66" s="998"/>
      <c r="AS66" s="998"/>
      <c r="AT66" s="999"/>
      <c r="AU66" s="997" t="s">
        <v>394</v>
      </c>
      <c r="AV66" s="998"/>
      <c r="AW66" s="998"/>
      <c r="AX66" s="998"/>
      <c r="AY66" s="999"/>
      <c r="AZ66" s="997" t="s">
        <v>350</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535</v>
      </c>
      <c r="C68" s="982"/>
      <c r="D68" s="982"/>
      <c r="E68" s="982"/>
      <c r="F68" s="982"/>
      <c r="G68" s="982"/>
      <c r="H68" s="982"/>
      <c r="I68" s="982"/>
      <c r="J68" s="982"/>
      <c r="K68" s="982"/>
      <c r="L68" s="982"/>
      <c r="M68" s="982"/>
      <c r="N68" s="982"/>
      <c r="O68" s="982"/>
      <c r="P68" s="983"/>
      <c r="Q68" s="984">
        <v>2728</v>
      </c>
      <c r="R68" s="978"/>
      <c r="S68" s="978"/>
      <c r="T68" s="978"/>
      <c r="U68" s="978"/>
      <c r="V68" s="978">
        <v>2362</v>
      </c>
      <c r="W68" s="978"/>
      <c r="X68" s="978"/>
      <c r="Y68" s="978"/>
      <c r="Z68" s="978"/>
      <c r="AA68" s="978">
        <v>367</v>
      </c>
      <c r="AB68" s="978"/>
      <c r="AC68" s="978"/>
      <c r="AD68" s="978"/>
      <c r="AE68" s="978"/>
      <c r="AF68" s="978">
        <v>367</v>
      </c>
      <c r="AG68" s="978"/>
      <c r="AH68" s="978"/>
      <c r="AI68" s="978"/>
      <c r="AJ68" s="978"/>
      <c r="AK68" s="978">
        <v>2</v>
      </c>
      <c r="AL68" s="978"/>
      <c r="AM68" s="978"/>
      <c r="AN68" s="978"/>
      <c r="AO68" s="978"/>
      <c r="AP68" s="978" t="s">
        <v>552</v>
      </c>
      <c r="AQ68" s="978"/>
      <c r="AR68" s="978"/>
      <c r="AS68" s="978"/>
      <c r="AT68" s="978"/>
      <c r="AU68" s="978" t="s">
        <v>552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536</v>
      </c>
      <c r="C69" s="971"/>
      <c r="D69" s="971"/>
      <c r="E69" s="971"/>
      <c r="F69" s="971"/>
      <c r="G69" s="971"/>
      <c r="H69" s="971"/>
      <c r="I69" s="971"/>
      <c r="J69" s="971"/>
      <c r="K69" s="971"/>
      <c r="L69" s="971"/>
      <c r="M69" s="971"/>
      <c r="N69" s="971"/>
      <c r="O69" s="971"/>
      <c r="P69" s="972"/>
      <c r="Q69" s="973">
        <v>25</v>
      </c>
      <c r="R69" s="967"/>
      <c r="S69" s="967"/>
      <c r="T69" s="967"/>
      <c r="U69" s="967"/>
      <c r="V69" s="967">
        <v>23</v>
      </c>
      <c r="W69" s="967"/>
      <c r="X69" s="967"/>
      <c r="Y69" s="967"/>
      <c r="Z69" s="967"/>
      <c r="AA69" s="967">
        <v>3</v>
      </c>
      <c r="AB69" s="967"/>
      <c r="AC69" s="967"/>
      <c r="AD69" s="967"/>
      <c r="AE69" s="967"/>
      <c r="AF69" s="967">
        <v>3</v>
      </c>
      <c r="AG69" s="967"/>
      <c r="AH69" s="967"/>
      <c r="AI69" s="967"/>
      <c r="AJ69" s="967"/>
      <c r="AK69" s="967" t="s">
        <v>554</v>
      </c>
      <c r="AL69" s="967"/>
      <c r="AM69" s="967"/>
      <c r="AN69" s="967"/>
      <c r="AO69" s="967"/>
      <c r="AP69" s="967" t="s">
        <v>552</v>
      </c>
      <c r="AQ69" s="967"/>
      <c r="AR69" s="967"/>
      <c r="AS69" s="967"/>
      <c r="AT69" s="967"/>
      <c r="AU69" s="967" t="s">
        <v>553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537</v>
      </c>
      <c r="C70" s="971"/>
      <c r="D70" s="971"/>
      <c r="E70" s="971"/>
      <c r="F70" s="971"/>
      <c r="G70" s="971"/>
      <c r="H70" s="971"/>
      <c r="I70" s="971"/>
      <c r="J70" s="971"/>
      <c r="K70" s="971"/>
      <c r="L70" s="971"/>
      <c r="M70" s="971"/>
      <c r="N70" s="971"/>
      <c r="O70" s="971"/>
      <c r="P70" s="972"/>
      <c r="Q70" s="973">
        <v>439</v>
      </c>
      <c r="R70" s="967"/>
      <c r="S70" s="967"/>
      <c r="T70" s="967"/>
      <c r="U70" s="967"/>
      <c r="V70" s="967">
        <v>435</v>
      </c>
      <c r="W70" s="967"/>
      <c r="X70" s="967"/>
      <c r="Y70" s="967"/>
      <c r="Z70" s="967"/>
      <c r="AA70" s="967">
        <v>4</v>
      </c>
      <c r="AB70" s="967"/>
      <c r="AC70" s="967"/>
      <c r="AD70" s="967"/>
      <c r="AE70" s="967"/>
      <c r="AF70" s="967">
        <v>4</v>
      </c>
      <c r="AG70" s="967"/>
      <c r="AH70" s="967"/>
      <c r="AI70" s="967"/>
      <c r="AJ70" s="967"/>
      <c r="AK70" s="967">
        <v>31</v>
      </c>
      <c r="AL70" s="967"/>
      <c r="AM70" s="967"/>
      <c r="AN70" s="967"/>
      <c r="AO70" s="967"/>
      <c r="AP70" s="967" t="s">
        <v>552</v>
      </c>
      <c r="AQ70" s="967"/>
      <c r="AR70" s="967"/>
      <c r="AS70" s="967"/>
      <c r="AT70" s="967"/>
      <c r="AU70" s="967" t="s">
        <v>552</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538</v>
      </c>
      <c r="C71" s="971"/>
      <c r="D71" s="971"/>
      <c r="E71" s="971"/>
      <c r="F71" s="971"/>
      <c r="G71" s="971"/>
      <c r="H71" s="971"/>
      <c r="I71" s="971"/>
      <c r="J71" s="971"/>
      <c r="K71" s="971"/>
      <c r="L71" s="971"/>
      <c r="M71" s="971"/>
      <c r="N71" s="971"/>
      <c r="O71" s="971"/>
      <c r="P71" s="972"/>
      <c r="Q71" s="973">
        <v>201</v>
      </c>
      <c r="R71" s="967"/>
      <c r="S71" s="967"/>
      <c r="T71" s="967"/>
      <c r="U71" s="967"/>
      <c r="V71" s="967">
        <v>195</v>
      </c>
      <c r="W71" s="967"/>
      <c r="X71" s="967"/>
      <c r="Y71" s="967"/>
      <c r="Z71" s="967"/>
      <c r="AA71" s="967">
        <v>5</v>
      </c>
      <c r="AB71" s="967"/>
      <c r="AC71" s="967"/>
      <c r="AD71" s="967"/>
      <c r="AE71" s="967"/>
      <c r="AF71" s="967">
        <v>5</v>
      </c>
      <c r="AG71" s="967"/>
      <c r="AH71" s="967"/>
      <c r="AI71" s="967"/>
      <c r="AJ71" s="967"/>
      <c r="AK71" s="967">
        <v>3</v>
      </c>
      <c r="AL71" s="967"/>
      <c r="AM71" s="967"/>
      <c r="AN71" s="967"/>
      <c r="AO71" s="967"/>
      <c r="AP71" s="967" t="s">
        <v>552</v>
      </c>
      <c r="AQ71" s="967"/>
      <c r="AR71" s="967"/>
      <c r="AS71" s="967"/>
      <c r="AT71" s="967"/>
      <c r="AU71" s="967" t="s">
        <v>552</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539</v>
      </c>
      <c r="C72" s="971"/>
      <c r="D72" s="971"/>
      <c r="E72" s="971"/>
      <c r="F72" s="971"/>
      <c r="G72" s="971"/>
      <c r="H72" s="971"/>
      <c r="I72" s="971"/>
      <c r="J72" s="971"/>
      <c r="K72" s="971"/>
      <c r="L72" s="971"/>
      <c r="M72" s="971"/>
      <c r="N72" s="971"/>
      <c r="O72" s="971"/>
      <c r="P72" s="972"/>
      <c r="Q72" s="973">
        <v>158776</v>
      </c>
      <c r="R72" s="967"/>
      <c r="S72" s="967"/>
      <c r="T72" s="967"/>
      <c r="U72" s="967"/>
      <c r="V72" s="967">
        <v>152692</v>
      </c>
      <c r="W72" s="967"/>
      <c r="X72" s="967"/>
      <c r="Y72" s="967"/>
      <c r="Z72" s="967"/>
      <c r="AA72" s="967">
        <v>6084</v>
      </c>
      <c r="AB72" s="967"/>
      <c r="AC72" s="967"/>
      <c r="AD72" s="967"/>
      <c r="AE72" s="967"/>
      <c r="AF72" s="967">
        <v>6084</v>
      </c>
      <c r="AG72" s="967"/>
      <c r="AH72" s="967"/>
      <c r="AI72" s="967"/>
      <c r="AJ72" s="967"/>
      <c r="AK72" s="967">
        <v>546</v>
      </c>
      <c r="AL72" s="967"/>
      <c r="AM72" s="967"/>
      <c r="AN72" s="967"/>
      <c r="AO72" s="967"/>
      <c r="AP72" s="967" t="s">
        <v>552</v>
      </c>
      <c r="AQ72" s="967"/>
      <c r="AR72" s="967"/>
      <c r="AS72" s="967"/>
      <c r="AT72" s="967"/>
      <c r="AU72" s="967" t="s">
        <v>552</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363</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283</v>
      </c>
      <c r="AG109" s="888"/>
      <c r="AH109" s="888"/>
      <c r="AI109" s="888"/>
      <c r="AJ109" s="889"/>
      <c r="AK109" s="890" t="s">
        <v>282</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283</v>
      </c>
      <c r="BW109" s="888"/>
      <c r="BX109" s="888"/>
      <c r="BY109" s="888"/>
      <c r="BZ109" s="889"/>
      <c r="CA109" s="890" t="s">
        <v>282</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283</v>
      </c>
      <c r="DM109" s="888"/>
      <c r="DN109" s="888"/>
      <c r="DO109" s="888"/>
      <c r="DP109" s="889"/>
      <c r="DQ109" s="890" t="s">
        <v>282</v>
      </c>
      <c r="DR109" s="888"/>
      <c r="DS109" s="888"/>
      <c r="DT109" s="888"/>
      <c r="DU109" s="889"/>
      <c r="DV109" s="890" t="s">
        <v>405</v>
      </c>
      <c r="DW109" s="888"/>
      <c r="DX109" s="888"/>
      <c r="DY109" s="888"/>
      <c r="DZ109" s="919"/>
    </row>
    <row r="110" spans="1:131" s="197" customFormat="1" ht="26.25" customHeight="1">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8274350</v>
      </c>
      <c r="AB110" s="873"/>
      <c r="AC110" s="873"/>
      <c r="AD110" s="873"/>
      <c r="AE110" s="874"/>
      <c r="AF110" s="875">
        <v>8203474</v>
      </c>
      <c r="AG110" s="873"/>
      <c r="AH110" s="873"/>
      <c r="AI110" s="873"/>
      <c r="AJ110" s="874"/>
      <c r="AK110" s="875">
        <v>8242932</v>
      </c>
      <c r="AL110" s="873"/>
      <c r="AM110" s="873"/>
      <c r="AN110" s="873"/>
      <c r="AO110" s="874"/>
      <c r="AP110" s="876">
        <v>23.2</v>
      </c>
      <c r="AQ110" s="877"/>
      <c r="AR110" s="877"/>
      <c r="AS110" s="877"/>
      <c r="AT110" s="878"/>
      <c r="AU110" s="920" t="s">
        <v>61</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75814403</v>
      </c>
      <c r="BR110" s="800"/>
      <c r="BS110" s="800"/>
      <c r="BT110" s="800"/>
      <c r="BU110" s="800"/>
      <c r="BV110" s="800">
        <v>79483471</v>
      </c>
      <c r="BW110" s="800"/>
      <c r="BX110" s="800"/>
      <c r="BY110" s="800"/>
      <c r="BZ110" s="800"/>
      <c r="CA110" s="800">
        <v>77541987</v>
      </c>
      <c r="CB110" s="800"/>
      <c r="CC110" s="800"/>
      <c r="CD110" s="800"/>
      <c r="CE110" s="800"/>
      <c r="CF110" s="861">
        <v>218.5</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109</v>
      </c>
      <c r="DH110" s="800"/>
      <c r="DI110" s="800"/>
      <c r="DJ110" s="800"/>
      <c r="DK110" s="800"/>
      <c r="DL110" s="800" t="s">
        <v>109</v>
      </c>
      <c r="DM110" s="800"/>
      <c r="DN110" s="800"/>
      <c r="DO110" s="800"/>
      <c r="DP110" s="800"/>
      <c r="DQ110" s="800" t="s">
        <v>109</v>
      </c>
      <c r="DR110" s="800"/>
      <c r="DS110" s="800"/>
      <c r="DT110" s="800"/>
      <c r="DU110" s="800"/>
      <c r="DV110" s="801" t="s">
        <v>109</v>
      </c>
      <c r="DW110" s="801"/>
      <c r="DX110" s="801"/>
      <c r="DY110" s="801"/>
      <c r="DZ110" s="802"/>
    </row>
    <row r="111" spans="1:131" s="197" customFormat="1" ht="26.25" customHeight="1">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109</v>
      </c>
      <c r="AB111" s="909"/>
      <c r="AC111" s="909"/>
      <c r="AD111" s="909"/>
      <c r="AE111" s="910"/>
      <c r="AF111" s="911" t="s">
        <v>109</v>
      </c>
      <c r="AG111" s="909"/>
      <c r="AH111" s="909"/>
      <c r="AI111" s="909"/>
      <c r="AJ111" s="910"/>
      <c r="AK111" s="911" t="s">
        <v>109</v>
      </c>
      <c r="AL111" s="909"/>
      <c r="AM111" s="909"/>
      <c r="AN111" s="909"/>
      <c r="AO111" s="910"/>
      <c r="AP111" s="912" t="s">
        <v>109</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v>642684</v>
      </c>
      <c r="BR111" s="771"/>
      <c r="BS111" s="771"/>
      <c r="BT111" s="771"/>
      <c r="BU111" s="771"/>
      <c r="BV111" s="771">
        <v>539070</v>
      </c>
      <c r="BW111" s="771"/>
      <c r="BX111" s="771"/>
      <c r="BY111" s="771"/>
      <c r="BZ111" s="771"/>
      <c r="CA111" s="771">
        <v>403469</v>
      </c>
      <c r="CB111" s="771"/>
      <c r="CC111" s="771"/>
      <c r="CD111" s="771"/>
      <c r="CE111" s="771"/>
      <c r="CF111" s="848">
        <v>1.1000000000000001</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109</v>
      </c>
      <c r="DH111" s="771"/>
      <c r="DI111" s="771"/>
      <c r="DJ111" s="771"/>
      <c r="DK111" s="771"/>
      <c r="DL111" s="771" t="s">
        <v>109</v>
      </c>
      <c r="DM111" s="771"/>
      <c r="DN111" s="771"/>
      <c r="DO111" s="771"/>
      <c r="DP111" s="771"/>
      <c r="DQ111" s="771" t="s">
        <v>109</v>
      </c>
      <c r="DR111" s="771"/>
      <c r="DS111" s="771"/>
      <c r="DT111" s="771"/>
      <c r="DU111" s="771"/>
      <c r="DV111" s="823" t="s">
        <v>109</v>
      </c>
      <c r="DW111" s="823"/>
      <c r="DX111" s="823"/>
      <c r="DY111" s="823"/>
      <c r="DZ111" s="824"/>
    </row>
    <row r="112" spans="1:131" s="197" customFormat="1" ht="26.25" customHeight="1">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109</v>
      </c>
      <c r="AB112" s="784"/>
      <c r="AC112" s="784"/>
      <c r="AD112" s="784"/>
      <c r="AE112" s="785"/>
      <c r="AF112" s="786" t="s">
        <v>109</v>
      </c>
      <c r="AG112" s="784"/>
      <c r="AH112" s="784"/>
      <c r="AI112" s="784"/>
      <c r="AJ112" s="785"/>
      <c r="AK112" s="786" t="s">
        <v>109</v>
      </c>
      <c r="AL112" s="784"/>
      <c r="AM112" s="784"/>
      <c r="AN112" s="784"/>
      <c r="AO112" s="785"/>
      <c r="AP112" s="754" t="s">
        <v>109</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17513140</v>
      </c>
      <c r="BR112" s="771"/>
      <c r="BS112" s="771"/>
      <c r="BT112" s="771"/>
      <c r="BU112" s="771"/>
      <c r="BV112" s="771">
        <v>16806796</v>
      </c>
      <c r="BW112" s="771"/>
      <c r="BX112" s="771"/>
      <c r="BY112" s="771"/>
      <c r="BZ112" s="771"/>
      <c r="CA112" s="771">
        <v>16377865</v>
      </c>
      <c r="CB112" s="771"/>
      <c r="CC112" s="771"/>
      <c r="CD112" s="771"/>
      <c r="CE112" s="771"/>
      <c r="CF112" s="848">
        <v>46.1</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109</v>
      </c>
      <c r="DH112" s="771"/>
      <c r="DI112" s="771"/>
      <c r="DJ112" s="771"/>
      <c r="DK112" s="771"/>
      <c r="DL112" s="771" t="s">
        <v>109</v>
      </c>
      <c r="DM112" s="771"/>
      <c r="DN112" s="771"/>
      <c r="DO112" s="771"/>
      <c r="DP112" s="771"/>
      <c r="DQ112" s="771" t="s">
        <v>109</v>
      </c>
      <c r="DR112" s="771"/>
      <c r="DS112" s="771"/>
      <c r="DT112" s="771"/>
      <c r="DU112" s="771"/>
      <c r="DV112" s="823" t="s">
        <v>109</v>
      </c>
      <c r="DW112" s="823"/>
      <c r="DX112" s="823"/>
      <c r="DY112" s="823"/>
      <c r="DZ112" s="824"/>
    </row>
    <row r="113" spans="1:130" s="197" customFormat="1" ht="26.25" customHeight="1">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1498457</v>
      </c>
      <c r="AB113" s="909"/>
      <c r="AC113" s="909"/>
      <c r="AD113" s="909"/>
      <c r="AE113" s="910"/>
      <c r="AF113" s="911">
        <v>1495656</v>
      </c>
      <c r="AG113" s="909"/>
      <c r="AH113" s="909"/>
      <c r="AI113" s="909"/>
      <c r="AJ113" s="910"/>
      <c r="AK113" s="911">
        <v>1408938</v>
      </c>
      <c r="AL113" s="909"/>
      <c r="AM113" s="909"/>
      <c r="AN113" s="909"/>
      <c r="AO113" s="910"/>
      <c r="AP113" s="912">
        <v>4</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t="s">
        <v>109</v>
      </c>
      <c r="BR113" s="771"/>
      <c r="BS113" s="771"/>
      <c r="BT113" s="771"/>
      <c r="BU113" s="771"/>
      <c r="BV113" s="771" t="s">
        <v>109</v>
      </c>
      <c r="BW113" s="771"/>
      <c r="BX113" s="771"/>
      <c r="BY113" s="771"/>
      <c r="BZ113" s="771"/>
      <c r="CA113" s="771" t="s">
        <v>109</v>
      </c>
      <c r="CB113" s="771"/>
      <c r="CC113" s="771"/>
      <c r="CD113" s="771"/>
      <c r="CE113" s="771"/>
      <c r="CF113" s="848" t="s">
        <v>109</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624224</v>
      </c>
      <c r="DH113" s="784"/>
      <c r="DI113" s="784"/>
      <c r="DJ113" s="784"/>
      <c r="DK113" s="785"/>
      <c r="DL113" s="786">
        <v>524916</v>
      </c>
      <c r="DM113" s="784"/>
      <c r="DN113" s="784"/>
      <c r="DO113" s="784"/>
      <c r="DP113" s="785"/>
      <c r="DQ113" s="786">
        <v>393687</v>
      </c>
      <c r="DR113" s="784"/>
      <c r="DS113" s="784"/>
      <c r="DT113" s="784"/>
      <c r="DU113" s="785"/>
      <c r="DV113" s="754">
        <v>1.1000000000000001</v>
      </c>
      <c r="DW113" s="755"/>
      <c r="DX113" s="755"/>
      <c r="DY113" s="755"/>
      <c r="DZ113" s="756"/>
    </row>
    <row r="114" spans="1:130" s="197" customFormat="1" ht="26.25" customHeight="1">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109</v>
      </c>
      <c r="AB114" s="784"/>
      <c r="AC114" s="784"/>
      <c r="AD114" s="784"/>
      <c r="AE114" s="785"/>
      <c r="AF114" s="786" t="s">
        <v>109</v>
      </c>
      <c r="AG114" s="784"/>
      <c r="AH114" s="784"/>
      <c r="AI114" s="784"/>
      <c r="AJ114" s="785"/>
      <c r="AK114" s="786" t="s">
        <v>109</v>
      </c>
      <c r="AL114" s="784"/>
      <c r="AM114" s="784"/>
      <c r="AN114" s="784"/>
      <c r="AO114" s="785"/>
      <c r="AP114" s="754" t="s">
        <v>109</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13070559</v>
      </c>
      <c r="BR114" s="771"/>
      <c r="BS114" s="771"/>
      <c r="BT114" s="771"/>
      <c r="BU114" s="771"/>
      <c r="BV114" s="771">
        <v>12044099</v>
      </c>
      <c r="BW114" s="771"/>
      <c r="BX114" s="771"/>
      <c r="BY114" s="771"/>
      <c r="BZ114" s="771"/>
      <c r="CA114" s="771">
        <v>11878288</v>
      </c>
      <c r="CB114" s="771"/>
      <c r="CC114" s="771"/>
      <c r="CD114" s="771"/>
      <c r="CE114" s="771"/>
      <c r="CF114" s="848">
        <v>33.5</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109</v>
      </c>
      <c r="DH114" s="784"/>
      <c r="DI114" s="784"/>
      <c r="DJ114" s="784"/>
      <c r="DK114" s="785"/>
      <c r="DL114" s="786" t="s">
        <v>109</v>
      </c>
      <c r="DM114" s="784"/>
      <c r="DN114" s="784"/>
      <c r="DO114" s="784"/>
      <c r="DP114" s="785"/>
      <c r="DQ114" s="786" t="s">
        <v>109</v>
      </c>
      <c r="DR114" s="784"/>
      <c r="DS114" s="784"/>
      <c r="DT114" s="784"/>
      <c r="DU114" s="785"/>
      <c r="DV114" s="754" t="s">
        <v>109</v>
      </c>
      <c r="DW114" s="755"/>
      <c r="DX114" s="755"/>
      <c r="DY114" s="755"/>
      <c r="DZ114" s="756"/>
    </row>
    <row r="115" spans="1:130" s="197" customFormat="1" ht="26.25" customHeight="1">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135808</v>
      </c>
      <c r="AB115" s="909"/>
      <c r="AC115" s="909"/>
      <c r="AD115" s="909"/>
      <c r="AE115" s="910"/>
      <c r="AF115" s="911">
        <v>135807</v>
      </c>
      <c r="AG115" s="909"/>
      <c r="AH115" s="909"/>
      <c r="AI115" s="909"/>
      <c r="AJ115" s="910"/>
      <c r="AK115" s="911">
        <v>135808</v>
      </c>
      <c r="AL115" s="909"/>
      <c r="AM115" s="909"/>
      <c r="AN115" s="909"/>
      <c r="AO115" s="910"/>
      <c r="AP115" s="912">
        <v>0.4</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t="s">
        <v>109</v>
      </c>
      <c r="BR115" s="771"/>
      <c r="BS115" s="771"/>
      <c r="BT115" s="771"/>
      <c r="BU115" s="771"/>
      <c r="BV115" s="771" t="s">
        <v>109</v>
      </c>
      <c r="BW115" s="771"/>
      <c r="BX115" s="771"/>
      <c r="BY115" s="771"/>
      <c r="BZ115" s="771"/>
      <c r="CA115" s="771" t="s">
        <v>109</v>
      </c>
      <c r="CB115" s="771"/>
      <c r="CC115" s="771"/>
      <c r="CD115" s="771"/>
      <c r="CE115" s="771"/>
      <c r="CF115" s="848" t="s">
        <v>109</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109</v>
      </c>
      <c r="DH115" s="784"/>
      <c r="DI115" s="784"/>
      <c r="DJ115" s="784"/>
      <c r="DK115" s="785"/>
      <c r="DL115" s="786" t="s">
        <v>109</v>
      </c>
      <c r="DM115" s="784"/>
      <c r="DN115" s="784"/>
      <c r="DO115" s="784"/>
      <c r="DP115" s="785"/>
      <c r="DQ115" s="786" t="s">
        <v>109</v>
      </c>
      <c r="DR115" s="784"/>
      <c r="DS115" s="784"/>
      <c r="DT115" s="784"/>
      <c r="DU115" s="785"/>
      <c r="DV115" s="754" t="s">
        <v>109</v>
      </c>
      <c r="DW115" s="755"/>
      <c r="DX115" s="755"/>
      <c r="DY115" s="755"/>
      <c r="DZ115" s="756"/>
    </row>
    <row r="116" spans="1:130" s="197" customFormat="1" ht="26.25" customHeight="1">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109</v>
      </c>
      <c r="AB116" s="784"/>
      <c r="AC116" s="784"/>
      <c r="AD116" s="784"/>
      <c r="AE116" s="785"/>
      <c r="AF116" s="786" t="s">
        <v>109</v>
      </c>
      <c r="AG116" s="784"/>
      <c r="AH116" s="784"/>
      <c r="AI116" s="784"/>
      <c r="AJ116" s="785"/>
      <c r="AK116" s="786" t="s">
        <v>109</v>
      </c>
      <c r="AL116" s="784"/>
      <c r="AM116" s="784"/>
      <c r="AN116" s="784"/>
      <c r="AO116" s="785"/>
      <c r="AP116" s="754" t="s">
        <v>109</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109</v>
      </c>
      <c r="BR116" s="771"/>
      <c r="BS116" s="771"/>
      <c r="BT116" s="771"/>
      <c r="BU116" s="771"/>
      <c r="BV116" s="771" t="s">
        <v>109</v>
      </c>
      <c r="BW116" s="771"/>
      <c r="BX116" s="771"/>
      <c r="BY116" s="771"/>
      <c r="BZ116" s="771"/>
      <c r="CA116" s="771" t="s">
        <v>109</v>
      </c>
      <c r="CB116" s="771"/>
      <c r="CC116" s="771"/>
      <c r="CD116" s="771"/>
      <c r="CE116" s="771"/>
      <c r="CF116" s="848" t="s">
        <v>109</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109</v>
      </c>
      <c r="DH116" s="784"/>
      <c r="DI116" s="784"/>
      <c r="DJ116" s="784"/>
      <c r="DK116" s="785"/>
      <c r="DL116" s="786" t="s">
        <v>109</v>
      </c>
      <c r="DM116" s="784"/>
      <c r="DN116" s="784"/>
      <c r="DO116" s="784"/>
      <c r="DP116" s="785"/>
      <c r="DQ116" s="786" t="s">
        <v>109</v>
      </c>
      <c r="DR116" s="784"/>
      <c r="DS116" s="784"/>
      <c r="DT116" s="784"/>
      <c r="DU116" s="785"/>
      <c r="DV116" s="754" t="s">
        <v>109</v>
      </c>
      <c r="DW116" s="755"/>
      <c r="DX116" s="755"/>
      <c r="DY116" s="755"/>
      <c r="DZ116" s="756"/>
    </row>
    <row r="117" spans="1:130" s="197" customFormat="1" ht="26.25" customHeight="1">
      <c r="A117" s="887" t="s">
        <v>166</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9908615</v>
      </c>
      <c r="AB117" s="895"/>
      <c r="AC117" s="895"/>
      <c r="AD117" s="895"/>
      <c r="AE117" s="896"/>
      <c r="AF117" s="898">
        <v>9834937</v>
      </c>
      <c r="AG117" s="895"/>
      <c r="AH117" s="895"/>
      <c r="AI117" s="895"/>
      <c r="AJ117" s="896"/>
      <c r="AK117" s="898">
        <v>9787678</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283</v>
      </c>
      <c r="AG118" s="888"/>
      <c r="AH118" s="888"/>
      <c r="AI118" s="888"/>
      <c r="AJ118" s="889"/>
      <c r="AK118" s="890" t="s">
        <v>282</v>
      </c>
      <c r="AL118" s="888"/>
      <c r="AM118" s="888"/>
      <c r="AN118" s="888"/>
      <c r="AO118" s="889"/>
      <c r="AP118" s="891" t="s">
        <v>405</v>
      </c>
      <c r="AQ118" s="892"/>
      <c r="AR118" s="892"/>
      <c r="AS118" s="892"/>
      <c r="AT118" s="893"/>
      <c r="AU118" s="926"/>
      <c r="AV118" s="927"/>
      <c r="AW118" s="927"/>
      <c r="AX118" s="927"/>
      <c r="AY118" s="927"/>
      <c r="AZ118" s="228" t="s">
        <v>166</v>
      </c>
      <c r="BA118" s="228"/>
      <c r="BB118" s="228"/>
      <c r="BC118" s="228"/>
      <c r="BD118" s="228"/>
      <c r="BE118" s="228"/>
      <c r="BF118" s="228"/>
      <c r="BG118" s="228"/>
      <c r="BH118" s="228"/>
      <c r="BI118" s="228"/>
      <c r="BJ118" s="228"/>
      <c r="BK118" s="228"/>
      <c r="BL118" s="228"/>
      <c r="BM118" s="228"/>
      <c r="BN118" s="228"/>
      <c r="BO118" s="837" t="s">
        <v>433</v>
      </c>
      <c r="BP118" s="838"/>
      <c r="BQ118" s="857">
        <v>107040786</v>
      </c>
      <c r="BR118" s="858"/>
      <c r="BS118" s="858"/>
      <c r="BT118" s="858"/>
      <c r="BU118" s="858"/>
      <c r="BV118" s="858">
        <v>108873436</v>
      </c>
      <c r="BW118" s="858"/>
      <c r="BX118" s="858"/>
      <c r="BY118" s="858"/>
      <c r="BZ118" s="858"/>
      <c r="CA118" s="858">
        <v>106201609</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27861799</v>
      </c>
      <c r="BR119" s="800"/>
      <c r="BS119" s="800"/>
      <c r="BT119" s="800"/>
      <c r="BU119" s="800"/>
      <c r="BV119" s="800">
        <v>29604065</v>
      </c>
      <c r="BW119" s="800"/>
      <c r="BX119" s="800"/>
      <c r="BY119" s="800"/>
      <c r="BZ119" s="800"/>
      <c r="CA119" s="800">
        <v>32684294</v>
      </c>
      <c r="CB119" s="800"/>
      <c r="CC119" s="800"/>
      <c r="CD119" s="800"/>
      <c r="CE119" s="800"/>
      <c r="CF119" s="861">
        <v>92.1</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18460</v>
      </c>
      <c r="DH119" s="717"/>
      <c r="DI119" s="717"/>
      <c r="DJ119" s="717"/>
      <c r="DK119" s="718"/>
      <c r="DL119" s="719">
        <v>14154</v>
      </c>
      <c r="DM119" s="717"/>
      <c r="DN119" s="717"/>
      <c r="DO119" s="717"/>
      <c r="DP119" s="718"/>
      <c r="DQ119" s="719">
        <v>9782</v>
      </c>
      <c r="DR119" s="717"/>
      <c r="DS119" s="717"/>
      <c r="DT119" s="717"/>
      <c r="DU119" s="718"/>
      <c r="DV119" s="807">
        <v>0</v>
      </c>
      <c r="DW119" s="808"/>
      <c r="DX119" s="808"/>
      <c r="DY119" s="808"/>
      <c r="DZ119" s="809"/>
    </row>
    <row r="120" spans="1:130" s="197" customFormat="1" ht="26.25" customHeight="1">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v>9829527</v>
      </c>
      <c r="BR120" s="771"/>
      <c r="BS120" s="771"/>
      <c r="BT120" s="771"/>
      <c r="BU120" s="771"/>
      <c r="BV120" s="771">
        <v>9631087</v>
      </c>
      <c r="BW120" s="771"/>
      <c r="BX120" s="771"/>
      <c r="BY120" s="771"/>
      <c r="BZ120" s="771"/>
      <c r="CA120" s="771">
        <v>9120368</v>
      </c>
      <c r="CB120" s="771"/>
      <c r="CC120" s="771"/>
      <c r="CD120" s="771"/>
      <c r="CE120" s="771"/>
      <c r="CF120" s="848">
        <v>25.7</v>
      </c>
      <c r="CG120" s="849"/>
      <c r="CH120" s="849"/>
      <c r="CI120" s="849"/>
      <c r="CJ120" s="849"/>
      <c r="CK120" s="850" t="s">
        <v>439</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11802404</v>
      </c>
      <c r="DH120" s="800"/>
      <c r="DI120" s="800"/>
      <c r="DJ120" s="800"/>
      <c r="DK120" s="800"/>
      <c r="DL120" s="800">
        <v>11434359</v>
      </c>
      <c r="DM120" s="800"/>
      <c r="DN120" s="800"/>
      <c r="DO120" s="800"/>
      <c r="DP120" s="800"/>
      <c r="DQ120" s="800">
        <v>11266600</v>
      </c>
      <c r="DR120" s="800"/>
      <c r="DS120" s="800"/>
      <c r="DT120" s="800"/>
      <c r="DU120" s="800"/>
      <c r="DV120" s="801">
        <v>31.7</v>
      </c>
      <c r="DW120" s="801"/>
      <c r="DX120" s="801"/>
      <c r="DY120" s="801"/>
      <c r="DZ120" s="802"/>
    </row>
    <row r="121" spans="1:130" s="197" customFormat="1" ht="26.25" customHeight="1">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131229</v>
      </c>
      <c r="AB121" s="784"/>
      <c r="AC121" s="784"/>
      <c r="AD121" s="784"/>
      <c r="AE121" s="785"/>
      <c r="AF121" s="786">
        <v>131228</v>
      </c>
      <c r="AG121" s="784"/>
      <c r="AH121" s="784"/>
      <c r="AI121" s="784"/>
      <c r="AJ121" s="785"/>
      <c r="AK121" s="786">
        <v>131229</v>
      </c>
      <c r="AL121" s="784"/>
      <c r="AM121" s="784"/>
      <c r="AN121" s="784"/>
      <c r="AO121" s="785"/>
      <c r="AP121" s="754">
        <v>0.4</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69803968</v>
      </c>
      <c r="BR121" s="858"/>
      <c r="BS121" s="858"/>
      <c r="BT121" s="858"/>
      <c r="BU121" s="858"/>
      <c r="BV121" s="858">
        <v>71306555</v>
      </c>
      <c r="BW121" s="858"/>
      <c r="BX121" s="858"/>
      <c r="BY121" s="858"/>
      <c r="BZ121" s="858"/>
      <c r="CA121" s="858">
        <v>71244204</v>
      </c>
      <c r="CB121" s="858"/>
      <c r="CC121" s="858"/>
      <c r="CD121" s="858"/>
      <c r="CE121" s="858"/>
      <c r="CF121" s="859">
        <v>200.7</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v>4253992</v>
      </c>
      <c r="DH121" s="771"/>
      <c r="DI121" s="771"/>
      <c r="DJ121" s="771"/>
      <c r="DK121" s="771"/>
      <c r="DL121" s="771">
        <v>3987665</v>
      </c>
      <c r="DM121" s="771"/>
      <c r="DN121" s="771"/>
      <c r="DO121" s="771"/>
      <c r="DP121" s="771"/>
      <c r="DQ121" s="771">
        <v>3715841</v>
      </c>
      <c r="DR121" s="771"/>
      <c r="DS121" s="771"/>
      <c r="DT121" s="771"/>
      <c r="DU121" s="771"/>
      <c r="DV121" s="823">
        <v>10.5</v>
      </c>
      <c r="DW121" s="823"/>
      <c r="DX121" s="823"/>
      <c r="DY121" s="823"/>
      <c r="DZ121" s="824"/>
    </row>
    <row r="122" spans="1:130" s="197" customFormat="1" ht="26.25" customHeight="1">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166</v>
      </c>
      <c r="BA122" s="228"/>
      <c r="BB122" s="228"/>
      <c r="BC122" s="228"/>
      <c r="BD122" s="228"/>
      <c r="BE122" s="228"/>
      <c r="BF122" s="228"/>
      <c r="BG122" s="228"/>
      <c r="BH122" s="228"/>
      <c r="BI122" s="228"/>
      <c r="BJ122" s="228"/>
      <c r="BK122" s="228"/>
      <c r="BL122" s="228"/>
      <c r="BM122" s="228"/>
      <c r="BN122" s="228"/>
      <c r="BO122" s="837" t="s">
        <v>442</v>
      </c>
      <c r="BP122" s="838"/>
      <c r="BQ122" s="839">
        <v>107495294</v>
      </c>
      <c r="BR122" s="840"/>
      <c r="BS122" s="840"/>
      <c r="BT122" s="840"/>
      <c r="BU122" s="840"/>
      <c r="BV122" s="840">
        <v>110541707</v>
      </c>
      <c r="BW122" s="840"/>
      <c r="BX122" s="840"/>
      <c r="BY122" s="840"/>
      <c r="BZ122" s="840"/>
      <c r="CA122" s="840">
        <v>113048866</v>
      </c>
      <c r="CB122" s="840"/>
      <c r="CC122" s="840"/>
      <c r="CD122" s="840"/>
      <c r="CE122" s="840"/>
      <c r="CF122" s="743"/>
      <c r="CG122" s="744"/>
      <c r="CH122" s="744"/>
      <c r="CI122" s="744"/>
      <c r="CJ122" s="841"/>
      <c r="CK122" s="851"/>
      <c r="CL122" s="812"/>
      <c r="CM122" s="812"/>
      <c r="CN122" s="812"/>
      <c r="CO122" s="813"/>
      <c r="CP122" s="828" t="s">
        <v>387</v>
      </c>
      <c r="CQ122" s="829"/>
      <c r="CR122" s="829"/>
      <c r="CS122" s="829"/>
      <c r="CT122" s="829"/>
      <c r="CU122" s="829"/>
      <c r="CV122" s="829"/>
      <c r="CW122" s="829"/>
      <c r="CX122" s="829"/>
      <c r="CY122" s="829"/>
      <c r="CZ122" s="829"/>
      <c r="DA122" s="829"/>
      <c r="DB122" s="829"/>
      <c r="DC122" s="829"/>
      <c r="DD122" s="829"/>
      <c r="DE122" s="829"/>
      <c r="DF122" s="830"/>
      <c r="DG122" s="770">
        <v>483072</v>
      </c>
      <c r="DH122" s="771"/>
      <c r="DI122" s="771"/>
      <c r="DJ122" s="771"/>
      <c r="DK122" s="771"/>
      <c r="DL122" s="771">
        <v>544908</v>
      </c>
      <c r="DM122" s="771"/>
      <c r="DN122" s="771"/>
      <c r="DO122" s="771"/>
      <c r="DP122" s="771"/>
      <c r="DQ122" s="771">
        <v>659769</v>
      </c>
      <c r="DR122" s="771"/>
      <c r="DS122" s="771"/>
      <c r="DT122" s="771"/>
      <c r="DU122" s="771"/>
      <c r="DV122" s="823">
        <v>1.9</v>
      </c>
      <c r="DW122" s="823"/>
      <c r="DX122" s="823"/>
      <c r="DY122" s="823"/>
      <c r="DZ122" s="824"/>
    </row>
    <row r="123" spans="1:130" s="197" customFormat="1" ht="26.25" customHeight="1" thickBot="1">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109</v>
      </c>
      <c r="AB123" s="784"/>
      <c r="AC123" s="784"/>
      <c r="AD123" s="784"/>
      <c r="AE123" s="785"/>
      <c r="AF123" s="786" t="s">
        <v>109</v>
      </c>
      <c r="AG123" s="784"/>
      <c r="AH123" s="784"/>
      <c r="AI123" s="784"/>
      <c r="AJ123" s="785"/>
      <c r="AK123" s="786" t="s">
        <v>109</v>
      </c>
      <c r="AL123" s="784"/>
      <c r="AM123" s="784"/>
      <c r="AN123" s="784"/>
      <c r="AO123" s="785"/>
      <c r="AP123" s="754" t="s">
        <v>109</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109</v>
      </c>
      <c r="BR123" s="832"/>
      <c r="BS123" s="832"/>
      <c r="BT123" s="832"/>
      <c r="BU123" s="832"/>
      <c r="BV123" s="832" t="s">
        <v>109</v>
      </c>
      <c r="BW123" s="832"/>
      <c r="BX123" s="832"/>
      <c r="BY123" s="832"/>
      <c r="BZ123" s="832"/>
      <c r="CA123" s="832" t="s">
        <v>109</v>
      </c>
      <c r="CB123" s="832"/>
      <c r="CC123" s="832"/>
      <c r="CD123" s="832"/>
      <c r="CE123" s="832"/>
      <c r="CF123" s="730"/>
      <c r="CG123" s="731"/>
      <c r="CH123" s="731"/>
      <c r="CI123" s="731"/>
      <c r="CJ123" s="833"/>
      <c r="CK123" s="851"/>
      <c r="CL123" s="812"/>
      <c r="CM123" s="812"/>
      <c r="CN123" s="812"/>
      <c r="CO123" s="813"/>
      <c r="CP123" s="828" t="s">
        <v>381</v>
      </c>
      <c r="CQ123" s="829"/>
      <c r="CR123" s="829"/>
      <c r="CS123" s="829"/>
      <c r="CT123" s="829"/>
      <c r="CU123" s="829"/>
      <c r="CV123" s="829"/>
      <c r="CW123" s="829"/>
      <c r="CX123" s="829"/>
      <c r="CY123" s="829"/>
      <c r="CZ123" s="829"/>
      <c r="DA123" s="829"/>
      <c r="DB123" s="829"/>
      <c r="DC123" s="829"/>
      <c r="DD123" s="829"/>
      <c r="DE123" s="829"/>
      <c r="DF123" s="830"/>
      <c r="DG123" s="783">
        <v>661834</v>
      </c>
      <c r="DH123" s="784"/>
      <c r="DI123" s="784"/>
      <c r="DJ123" s="784"/>
      <c r="DK123" s="785"/>
      <c r="DL123" s="786">
        <v>583689</v>
      </c>
      <c r="DM123" s="784"/>
      <c r="DN123" s="784"/>
      <c r="DO123" s="784"/>
      <c r="DP123" s="785"/>
      <c r="DQ123" s="786">
        <v>501579</v>
      </c>
      <c r="DR123" s="784"/>
      <c r="DS123" s="784"/>
      <c r="DT123" s="784"/>
      <c r="DU123" s="785"/>
      <c r="DV123" s="754">
        <v>1.4</v>
      </c>
      <c r="DW123" s="755"/>
      <c r="DX123" s="755"/>
      <c r="DY123" s="755"/>
      <c r="DZ123" s="756"/>
    </row>
    <row r="124" spans="1:130" s="197" customFormat="1" ht="26.25" customHeight="1">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109</v>
      </c>
      <c r="AB124" s="784"/>
      <c r="AC124" s="784"/>
      <c r="AD124" s="784"/>
      <c r="AE124" s="785"/>
      <c r="AF124" s="786" t="s">
        <v>109</v>
      </c>
      <c r="AG124" s="784"/>
      <c r="AH124" s="784"/>
      <c r="AI124" s="784"/>
      <c r="AJ124" s="785"/>
      <c r="AK124" s="786" t="s">
        <v>109</v>
      </c>
      <c r="AL124" s="784"/>
      <c r="AM124" s="784"/>
      <c r="AN124" s="784"/>
      <c r="AO124" s="785"/>
      <c r="AP124" s="754" t="s">
        <v>109</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v>311838</v>
      </c>
      <c r="DH124" s="717"/>
      <c r="DI124" s="717"/>
      <c r="DJ124" s="717"/>
      <c r="DK124" s="718"/>
      <c r="DL124" s="719">
        <v>256175</v>
      </c>
      <c r="DM124" s="717"/>
      <c r="DN124" s="717"/>
      <c r="DO124" s="717"/>
      <c r="DP124" s="718"/>
      <c r="DQ124" s="719">
        <v>234076</v>
      </c>
      <c r="DR124" s="717"/>
      <c r="DS124" s="717"/>
      <c r="DT124" s="717"/>
      <c r="DU124" s="718"/>
      <c r="DV124" s="807">
        <v>0.7</v>
      </c>
      <c r="DW124" s="808"/>
      <c r="DX124" s="808"/>
      <c r="DY124" s="808"/>
      <c r="DZ124" s="809"/>
    </row>
    <row r="125" spans="1:130" s="197" customFormat="1" ht="26.25" customHeight="1" thickBot="1">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109</v>
      </c>
      <c r="AB125" s="784"/>
      <c r="AC125" s="784"/>
      <c r="AD125" s="784"/>
      <c r="AE125" s="785"/>
      <c r="AF125" s="786" t="s">
        <v>109</v>
      </c>
      <c r="AG125" s="784"/>
      <c r="AH125" s="784"/>
      <c r="AI125" s="784"/>
      <c r="AJ125" s="785"/>
      <c r="AK125" s="786" t="s">
        <v>109</v>
      </c>
      <c r="AL125" s="784"/>
      <c r="AM125" s="784"/>
      <c r="AN125" s="784"/>
      <c r="AO125" s="785"/>
      <c r="AP125" s="754" t="s">
        <v>109</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109</v>
      </c>
      <c r="DH125" s="800"/>
      <c r="DI125" s="800"/>
      <c r="DJ125" s="800"/>
      <c r="DK125" s="800"/>
      <c r="DL125" s="800" t="s">
        <v>109</v>
      </c>
      <c r="DM125" s="800"/>
      <c r="DN125" s="800"/>
      <c r="DO125" s="800"/>
      <c r="DP125" s="800"/>
      <c r="DQ125" s="800" t="s">
        <v>109</v>
      </c>
      <c r="DR125" s="800"/>
      <c r="DS125" s="800"/>
      <c r="DT125" s="800"/>
      <c r="DU125" s="800"/>
      <c r="DV125" s="801" t="s">
        <v>109</v>
      </c>
      <c r="DW125" s="801"/>
      <c r="DX125" s="801"/>
      <c r="DY125" s="801"/>
      <c r="DZ125" s="802"/>
    </row>
    <row r="126" spans="1:130" s="197" customFormat="1" ht="26.25" customHeight="1">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109</v>
      </c>
      <c r="AB126" s="784"/>
      <c r="AC126" s="784"/>
      <c r="AD126" s="784"/>
      <c r="AE126" s="785"/>
      <c r="AF126" s="786" t="s">
        <v>109</v>
      </c>
      <c r="AG126" s="784"/>
      <c r="AH126" s="784"/>
      <c r="AI126" s="784"/>
      <c r="AJ126" s="785"/>
      <c r="AK126" s="786" t="s">
        <v>109</v>
      </c>
      <c r="AL126" s="784"/>
      <c r="AM126" s="784"/>
      <c r="AN126" s="784"/>
      <c r="AO126" s="785"/>
      <c r="AP126" s="754" t="s">
        <v>109</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109</v>
      </c>
      <c r="DH126" s="771"/>
      <c r="DI126" s="771"/>
      <c r="DJ126" s="771"/>
      <c r="DK126" s="771"/>
      <c r="DL126" s="771" t="s">
        <v>109</v>
      </c>
      <c r="DM126" s="771"/>
      <c r="DN126" s="771"/>
      <c r="DO126" s="771"/>
      <c r="DP126" s="771"/>
      <c r="DQ126" s="771" t="s">
        <v>109</v>
      </c>
      <c r="DR126" s="771"/>
      <c r="DS126" s="771"/>
      <c r="DT126" s="771"/>
      <c r="DU126" s="771"/>
      <c r="DV126" s="823" t="s">
        <v>109</v>
      </c>
      <c r="DW126" s="823"/>
      <c r="DX126" s="823"/>
      <c r="DY126" s="823"/>
      <c r="DZ126" s="824"/>
    </row>
    <row r="127" spans="1:130" s="197" customFormat="1" ht="26.25" customHeight="1" thickBot="1">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4579</v>
      </c>
      <c r="AB127" s="784"/>
      <c r="AC127" s="784"/>
      <c r="AD127" s="784"/>
      <c r="AE127" s="785"/>
      <c r="AF127" s="786">
        <v>4579</v>
      </c>
      <c r="AG127" s="784"/>
      <c r="AH127" s="784"/>
      <c r="AI127" s="784"/>
      <c r="AJ127" s="785"/>
      <c r="AK127" s="786">
        <v>4579</v>
      </c>
      <c r="AL127" s="784"/>
      <c r="AM127" s="784"/>
      <c r="AN127" s="784"/>
      <c r="AO127" s="785"/>
      <c r="AP127" s="754">
        <v>0</v>
      </c>
      <c r="AQ127" s="755"/>
      <c r="AR127" s="755"/>
      <c r="AS127" s="755"/>
      <c r="AT127" s="756"/>
      <c r="AU127" s="233"/>
      <c r="AV127" s="233"/>
      <c r="AW127" s="233"/>
      <c r="AX127" s="757" t="s">
        <v>453</v>
      </c>
      <c r="AY127" s="758"/>
      <c r="AZ127" s="758"/>
      <c r="BA127" s="758"/>
      <c r="BB127" s="758"/>
      <c r="BC127" s="758"/>
      <c r="BD127" s="758"/>
      <c r="BE127" s="759"/>
      <c r="BF127" s="760" t="s">
        <v>109</v>
      </c>
      <c r="BG127" s="761"/>
      <c r="BH127" s="761"/>
      <c r="BI127" s="761"/>
      <c r="BJ127" s="761"/>
      <c r="BK127" s="761"/>
      <c r="BL127" s="762"/>
      <c r="BM127" s="760">
        <v>11.39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t="s">
        <v>455</v>
      </c>
      <c r="DH127" s="820"/>
      <c r="DI127" s="820"/>
      <c r="DJ127" s="820"/>
      <c r="DK127" s="820"/>
      <c r="DL127" s="820" t="s">
        <v>109</v>
      </c>
      <c r="DM127" s="820"/>
      <c r="DN127" s="820"/>
      <c r="DO127" s="820"/>
      <c r="DP127" s="820"/>
      <c r="DQ127" s="820" t="s">
        <v>109</v>
      </c>
      <c r="DR127" s="820"/>
      <c r="DS127" s="820"/>
      <c r="DT127" s="820"/>
      <c r="DU127" s="820"/>
      <c r="DV127" s="821" t="s">
        <v>109</v>
      </c>
      <c r="DW127" s="821"/>
      <c r="DX127" s="821"/>
      <c r="DY127" s="821"/>
      <c r="DZ127" s="822"/>
    </row>
    <row r="128" spans="1:130" s="197" customFormat="1" ht="26.25" customHeight="1">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969954</v>
      </c>
      <c r="AB128" s="724"/>
      <c r="AC128" s="724"/>
      <c r="AD128" s="724"/>
      <c r="AE128" s="725"/>
      <c r="AF128" s="726">
        <v>898545</v>
      </c>
      <c r="AG128" s="724"/>
      <c r="AH128" s="724"/>
      <c r="AI128" s="724"/>
      <c r="AJ128" s="725"/>
      <c r="AK128" s="726">
        <v>861557</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455</v>
      </c>
      <c r="BG128" s="791"/>
      <c r="BH128" s="791"/>
      <c r="BI128" s="791"/>
      <c r="BJ128" s="791"/>
      <c r="BK128" s="791"/>
      <c r="BL128" s="792"/>
      <c r="BM128" s="790">
        <v>16.39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42363818</v>
      </c>
      <c r="AB129" s="784"/>
      <c r="AC129" s="784"/>
      <c r="AD129" s="784"/>
      <c r="AE129" s="785"/>
      <c r="AF129" s="786">
        <v>42029668</v>
      </c>
      <c r="AG129" s="784"/>
      <c r="AH129" s="784"/>
      <c r="AI129" s="784"/>
      <c r="AJ129" s="785"/>
      <c r="AK129" s="786">
        <v>42595007</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5.5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6734127</v>
      </c>
      <c r="AB130" s="784"/>
      <c r="AC130" s="784"/>
      <c r="AD130" s="784"/>
      <c r="AE130" s="785"/>
      <c r="AF130" s="786">
        <v>7072701</v>
      </c>
      <c r="AG130" s="784"/>
      <c r="AH130" s="784"/>
      <c r="AI130" s="784"/>
      <c r="AJ130" s="785"/>
      <c r="AK130" s="786">
        <v>7101745</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t="s">
        <v>109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35629691</v>
      </c>
      <c r="AB131" s="717"/>
      <c r="AC131" s="717"/>
      <c r="AD131" s="717"/>
      <c r="AE131" s="718"/>
      <c r="AF131" s="719">
        <v>34956967</v>
      </c>
      <c r="AG131" s="717"/>
      <c r="AH131" s="717"/>
      <c r="AI131" s="717"/>
      <c r="AJ131" s="718"/>
      <c r="AK131" s="719">
        <v>35493262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6.1873508810000004</v>
      </c>
      <c r="AB132" s="740"/>
      <c r="AC132" s="740"/>
      <c r="AD132" s="740"/>
      <c r="AE132" s="741"/>
      <c r="AF132" s="742">
        <v>5.3313864439999996</v>
      </c>
      <c r="AG132" s="740"/>
      <c r="AH132" s="740"/>
      <c r="AI132" s="740"/>
      <c r="AJ132" s="741"/>
      <c r="AK132" s="742">
        <v>5.1400629220000003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6.6</v>
      </c>
      <c r="AB133" s="749"/>
      <c r="AC133" s="749"/>
      <c r="AD133" s="749"/>
      <c r="AE133" s="750"/>
      <c r="AF133" s="748">
        <v>6.4</v>
      </c>
      <c r="AG133" s="749"/>
      <c r="AH133" s="749"/>
      <c r="AI133" s="749"/>
      <c r="AJ133" s="750"/>
      <c r="AK133" s="748">
        <v>5.5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9" t="s">
        <v>470</v>
      </c>
      <c r="L7" s="254"/>
      <c r="M7" s="255" t="s">
        <v>471</v>
      </c>
      <c r="N7" s="256"/>
    </row>
    <row r="8" spans="1:16">
      <c r="A8" s="248"/>
      <c r="B8" s="244"/>
      <c r="C8" s="244"/>
      <c r="D8" s="244"/>
      <c r="E8" s="244"/>
      <c r="F8" s="244"/>
      <c r="G8" s="257"/>
      <c r="H8" s="258"/>
      <c r="I8" s="258"/>
      <c r="J8" s="259"/>
      <c r="K8" s="1120"/>
      <c r="L8" s="260" t="s">
        <v>472</v>
      </c>
      <c r="M8" s="261" t="s">
        <v>473</v>
      </c>
      <c r="N8" s="262" t="s">
        <v>474</v>
      </c>
    </row>
    <row r="9" spans="1:16">
      <c r="A9" s="248"/>
      <c r="B9" s="244"/>
      <c r="C9" s="244"/>
      <c r="D9" s="244"/>
      <c r="E9" s="244"/>
      <c r="F9" s="244"/>
      <c r="G9" s="1133" t="s">
        <v>475</v>
      </c>
      <c r="H9" s="1134"/>
      <c r="I9" s="1134"/>
      <c r="J9" s="1135"/>
      <c r="K9" s="263">
        <v>10830459</v>
      </c>
      <c r="L9" s="264">
        <v>64296</v>
      </c>
      <c r="M9" s="265">
        <v>57806</v>
      </c>
      <c r="N9" s="266">
        <v>11.2</v>
      </c>
    </row>
    <row r="10" spans="1:16">
      <c r="A10" s="248"/>
      <c r="B10" s="244"/>
      <c r="C10" s="244"/>
      <c r="D10" s="244"/>
      <c r="E10" s="244"/>
      <c r="F10" s="244"/>
      <c r="G10" s="1133" t="s">
        <v>476</v>
      </c>
      <c r="H10" s="1134"/>
      <c r="I10" s="1134"/>
      <c r="J10" s="1135"/>
      <c r="K10" s="267">
        <v>761716</v>
      </c>
      <c r="L10" s="268">
        <v>4522</v>
      </c>
      <c r="M10" s="269">
        <v>2609</v>
      </c>
      <c r="N10" s="270">
        <v>73.3</v>
      </c>
    </row>
    <row r="11" spans="1:16" ht="13.5" customHeight="1">
      <c r="A11" s="248"/>
      <c r="B11" s="244"/>
      <c r="C11" s="244"/>
      <c r="D11" s="244"/>
      <c r="E11" s="244"/>
      <c r="F11" s="244"/>
      <c r="G11" s="1133" t="s">
        <v>477</v>
      </c>
      <c r="H11" s="1134"/>
      <c r="I11" s="1134"/>
      <c r="J11" s="1135"/>
      <c r="K11" s="267">
        <v>287</v>
      </c>
      <c r="L11" s="268">
        <v>2</v>
      </c>
      <c r="M11" s="269">
        <v>989</v>
      </c>
      <c r="N11" s="270">
        <v>-99.8</v>
      </c>
    </row>
    <row r="12" spans="1:16" ht="13.5" customHeight="1">
      <c r="A12" s="248"/>
      <c r="B12" s="244"/>
      <c r="C12" s="244"/>
      <c r="D12" s="244"/>
      <c r="E12" s="244"/>
      <c r="F12" s="244"/>
      <c r="G12" s="1133" t="s">
        <v>478</v>
      </c>
      <c r="H12" s="1134"/>
      <c r="I12" s="1134"/>
      <c r="J12" s="1135"/>
      <c r="K12" s="267" t="s">
        <v>479</v>
      </c>
      <c r="L12" s="268" t="s">
        <v>479</v>
      </c>
      <c r="M12" s="269">
        <v>648</v>
      </c>
      <c r="N12" s="270" t="s">
        <v>479</v>
      </c>
    </row>
    <row r="13" spans="1:16" ht="13.5" customHeight="1">
      <c r="A13" s="248"/>
      <c r="B13" s="244"/>
      <c r="C13" s="244"/>
      <c r="D13" s="244"/>
      <c r="E13" s="244"/>
      <c r="F13" s="244"/>
      <c r="G13" s="1133" t="s">
        <v>480</v>
      </c>
      <c r="H13" s="1134"/>
      <c r="I13" s="1134"/>
      <c r="J13" s="1135"/>
      <c r="K13" s="267" t="s">
        <v>479</v>
      </c>
      <c r="L13" s="268" t="s">
        <v>479</v>
      </c>
      <c r="M13" s="269" t="s">
        <v>479</v>
      </c>
      <c r="N13" s="270" t="s">
        <v>479</v>
      </c>
    </row>
    <row r="14" spans="1:16" ht="13.5" customHeight="1">
      <c r="A14" s="248"/>
      <c r="B14" s="244"/>
      <c r="C14" s="244"/>
      <c r="D14" s="244"/>
      <c r="E14" s="244"/>
      <c r="F14" s="244"/>
      <c r="G14" s="1133" t="s">
        <v>481</v>
      </c>
      <c r="H14" s="1134"/>
      <c r="I14" s="1134"/>
      <c r="J14" s="1135"/>
      <c r="K14" s="267">
        <v>717459</v>
      </c>
      <c r="L14" s="268">
        <v>4259</v>
      </c>
      <c r="M14" s="269">
        <v>2272</v>
      </c>
      <c r="N14" s="270">
        <v>87.5</v>
      </c>
    </row>
    <row r="15" spans="1:16" ht="13.5" customHeight="1">
      <c r="A15" s="248"/>
      <c r="B15" s="244"/>
      <c r="C15" s="244"/>
      <c r="D15" s="244"/>
      <c r="E15" s="244"/>
      <c r="F15" s="244"/>
      <c r="G15" s="1133" t="s">
        <v>482</v>
      </c>
      <c r="H15" s="1134"/>
      <c r="I15" s="1134"/>
      <c r="J15" s="1135"/>
      <c r="K15" s="267">
        <v>132001</v>
      </c>
      <c r="L15" s="268">
        <v>784</v>
      </c>
      <c r="M15" s="269">
        <v>858</v>
      </c>
      <c r="N15" s="270">
        <v>-8.6</v>
      </c>
    </row>
    <row r="16" spans="1:16">
      <c r="A16" s="248"/>
      <c r="B16" s="244"/>
      <c r="C16" s="244"/>
      <c r="D16" s="244"/>
      <c r="E16" s="244"/>
      <c r="F16" s="244"/>
      <c r="G16" s="1136" t="s">
        <v>483</v>
      </c>
      <c r="H16" s="1137"/>
      <c r="I16" s="1137"/>
      <c r="J16" s="1138"/>
      <c r="K16" s="268">
        <v>-971657</v>
      </c>
      <c r="L16" s="268">
        <v>-5768</v>
      </c>
      <c r="M16" s="269">
        <v>-5120</v>
      </c>
      <c r="N16" s="270">
        <v>12.7</v>
      </c>
    </row>
    <row r="17" spans="1:16">
      <c r="A17" s="248"/>
      <c r="B17" s="244"/>
      <c r="C17" s="244"/>
      <c r="D17" s="244"/>
      <c r="E17" s="244"/>
      <c r="F17" s="244"/>
      <c r="G17" s="1136" t="s">
        <v>166</v>
      </c>
      <c r="H17" s="1137"/>
      <c r="I17" s="1137"/>
      <c r="J17" s="1138"/>
      <c r="K17" s="268">
        <v>11470265</v>
      </c>
      <c r="L17" s="268">
        <v>68094</v>
      </c>
      <c r="M17" s="269">
        <v>60061</v>
      </c>
      <c r="N17" s="270">
        <v>13.4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30" t="s">
        <v>488</v>
      </c>
      <c r="H21" s="1131"/>
      <c r="I21" s="1131"/>
      <c r="J21" s="1132"/>
      <c r="K21" s="280">
        <v>7.37</v>
      </c>
      <c r="L21" s="281">
        <v>5.86</v>
      </c>
      <c r="M21" s="282">
        <v>1.51</v>
      </c>
      <c r="N21" s="249"/>
      <c r="O21" s="283"/>
      <c r="P21" s="279"/>
    </row>
    <row r="22" spans="1:16" s="284" customFormat="1">
      <c r="A22" s="279"/>
      <c r="B22" s="249"/>
      <c r="C22" s="249"/>
      <c r="D22" s="249"/>
      <c r="E22" s="249"/>
      <c r="F22" s="249"/>
      <c r="G22" s="1130" t="s">
        <v>489</v>
      </c>
      <c r="H22" s="1131"/>
      <c r="I22" s="1131"/>
      <c r="J22" s="1132"/>
      <c r="K22" s="285">
        <v>98.6</v>
      </c>
      <c r="L22" s="286">
        <v>99.8</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9" t="s">
        <v>470</v>
      </c>
      <c r="L30" s="254"/>
      <c r="M30" s="255" t="s">
        <v>471</v>
      </c>
      <c r="N30" s="256"/>
    </row>
    <row r="31" spans="1:16">
      <c r="A31" s="248"/>
      <c r="B31" s="244"/>
      <c r="C31" s="244"/>
      <c r="D31" s="244"/>
      <c r="E31" s="244"/>
      <c r="F31" s="244"/>
      <c r="G31" s="257"/>
      <c r="H31" s="258"/>
      <c r="I31" s="258"/>
      <c r="J31" s="259"/>
      <c r="K31" s="1120"/>
      <c r="L31" s="260" t="s">
        <v>472</v>
      </c>
      <c r="M31" s="261" t="s">
        <v>473</v>
      </c>
      <c r="N31" s="262" t="s">
        <v>474</v>
      </c>
    </row>
    <row r="32" spans="1:16" ht="27" customHeight="1">
      <c r="A32" s="248"/>
      <c r="B32" s="244"/>
      <c r="C32" s="244"/>
      <c r="D32" s="244"/>
      <c r="E32" s="244"/>
      <c r="F32" s="244"/>
      <c r="G32" s="1121" t="s">
        <v>493</v>
      </c>
      <c r="H32" s="1122"/>
      <c r="I32" s="1122"/>
      <c r="J32" s="1123"/>
      <c r="K32" s="294">
        <v>8242932</v>
      </c>
      <c r="L32" s="294">
        <v>48935</v>
      </c>
      <c r="M32" s="295">
        <v>30148</v>
      </c>
      <c r="N32" s="296">
        <v>62.3</v>
      </c>
    </row>
    <row r="33" spans="1:16" ht="13.5" customHeight="1">
      <c r="A33" s="248"/>
      <c r="B33" s="244"/>
      <c r="C33" s="244"/>
      <c r="D33" s="244"/>
      <c r="E33" s="244"/>
      <c r="F33" s="244"/>
      <c r="G33" s="1121" t="s">
        <v>494</v>
      </c>
      <c r="H33" s="1122"/>
      <c r="I33" s="1122"/>
      <c r="J33" s="1123"/>
      <c r="K33" s="294" t="s">
        <v>479</v>
      </c>
      <c r="L33" s="294" t="s">
        <v>479</v>
      </c>
      <c r="M33" s="295">
        <v>27</v>
      </c>
      <c r="N33" s="296" t="s">
        <v>479</v>
      </c>
    </row>
    <row r="34" spans="1:16" ht="27" customHeight="1">
      <c r="A34" s="248"/>
      <c r="B34" s="244"/>
      <c r="C34" s="244"/>
      <c r="D34" s="244"/>
      <c r="E34" s="244"/>
      <c r="F34" s="244"/>
      <c r="G34" s="1121" t="s">
        <v>495</v>
      </c>
      <c r="H34" s="1122"/>
      <c r="I34" s="1122"/>
      <c r="J34" s="1123"/>
      <c r="K34" s="294" t="s">
        <v>479</v>
      </c>
      <c r="L34" s="294" t="s">
        <v>479</v>
      </c>
      <c r="M34" s="295">
        <v>22</v>
      </c>
      <c r="N34" s="296" t="s">
        <v>479</v>
      </c>
    </row>
    <row r="35" spans="1:16" ht="27" customHeight="1">
      <c r="A35" s="248"/>
      <c r="B35" s="244"/>
      <c r="C35" s="244"/>
      <c r="D35" s="244"/>
      <c r="E35" s="244"/>
      <c r="F35" s="244"/>
      <c r="G35" s="1121" t="s">
        <v>496</v>
      </c>
      <c r="H35" s="1122"/>
      <c r="I35" s="1122"/>
      <c r="J35" s="1123"/>
      <c r="K35" s="294">
        <v>1408938</v>
      </c>
      <c r="L35" s="294">
        <v>8364</v>
      </c>
      <c r="M35" s="295">
        <v>7102</v>
      </c>
      <c r="N35" s="296">
        <v>17.8</v>
      </c>
    </row>
    <row r="36" spans="1:16" ht="27" customHeight="1">
      <c r="A36" s="248"/>
      <c r="B36" s="244"/>
      <c r="C36" s="244"/>
      <c r="D36" s="244"/>
      <c r="E36" s="244"/>
      <c r="F36" s="244"/>
      <c r="G36" s="1121" t="s">
        <v>497</v>
      </c>
      <c r="H36" s="1122"/>
      <c r="I36" s="1122"/>
      <c r="J36" s="1123"/>
      <c r="K36" s="294" t="s">
        <v>479</v>
      </c>
      <c r="L36" s="294" t="s">
        <v>479</v>
      </c>
      <c r="M36" s="295">
        <v>981</v>
      </c>
      <c r="N36" s="296" t="s">
        <v>479</v>
      </c>
    </row>
    <row r="37" spans="1:16" ht="13.5" customHeight="1">
      <c r="A37" s="248"/>
      <c r="B37" s="244"/>
      <c r="C37" s="244"/>
      <c r="D37" s="244"/>
      <c r="E37" s="244"/>
      <c r="F37" s="244"/>
      <c r="G37" s="1121" t="s">
        <v>498</v>
      </c>
      <c r="H37" s="1122"/>
      <c r="I37" s="1122"/>
      <c r="J37" s="1123"/>
      <c r="K37" s="294">
        <v>135808</v>
      </c>
      <c r="L37" s="294">
        <v>806</v>
      </c>
      <c r="M37" s="295">
        <v>1487</v>
      </c>
      <c r="N37" s="296">
        <v>-45.8</v>
      </c>
    </row>
    <row r="38" spans="1:16" ht="27" customHeight="1">
      <c r="A38" s="248"/>
      <c r="B38" s="244"/>
      <c r="C38" s="244"/>
      <c r="D38" s="244"/>
      <c r="E38" s="244"/>
      <c r="F38" s="244"/>
      <c r="G38" s="1124" t="s">
        <v>499</v>
      </c>
      <c r="H38" s="1125"/>
      <c r="I38" s="1125"/>
      <c r="J38" s="1126"/>
      <c r="K38" s="297" t="s">
        <v>479</v>
      </c>
      <c r="L38" s="297" t="s">
        <v>479</v>
      </c>
      <c r="M38" s="298">
        <v>1</v>
      </c>
      <c r="N38" s="299" t="s">
        <v>479</v>
      </c>
      <c r="O38" s="293"/>
    </row>
    <row r="39" spans="1:16">
      <c r="A39" s="248"/>
      <c r="B39" s="244"/>
      <c r="C39" s="244"/>
      <c r="D39" s="244"/>
      <c r="E39" s="244"/>
      <c r="F39" s="244"/>
      <c r="G39" s="1124" t="s">
        <v>500</v>
      </c>
      <c r="H39" s="1125"/>
      <c r="I39" s="1125"/>
      <c r="J39" s="1126"/>
      <c r="K39" s="300">
        <v>-861557</v>
      </c>
      <c r="L39" s="300">
        <v>-5115</v>
      </c>
      <c r="M39" s="301">
        <v>-7535</v>
      </c>
      <c r="N39" s="302">
        <v>-32.1</v>
      </c>
      <c r="O39" s="293"/>
    </row>
    <row r="40" spans="1:16" ht="27" customHeight="1">
      <c r="A40" s="248"/>
      <c r="B40" s="244"/>
      <c r="C40" s="244"/>
      <c r="D40" s="244"/>
      <c r="E40" s="244"/>
      <c r="F40" s="244"/>
      <c r="G40" s="1121" t="s">
        <v>501</v>
      </c>
      <c r="H40" s="1122"/>
      <c r="I40" s="1122"/>
      <c r="J40" s="1123"/>
      <c r="K40" s="300">
        <v>-7101745</v>
      </c>
      <c r="L40" s="300">
        <v>-42160</v>
      </c>
      <c r="M40" s="301">
        <v>-25182</v>
      </c>
      <c r="N40" s="302">
        <v>67.400000000000006</v>
      </c>
      <c r="O40" s="293"/>
    </row>
    <row r="41" spans="1:16">
      <c r="A41" s="248"/>
      <c r="B41" s="244"/>
      <c r="C41" s="244"/>
      <c r="D41" s="244"/>
      <c r="E41" s="244"/>
      <c r="F41" s="244"/>
      <c r="G41" s="1127" t="s">
        <v>277</v>
      </c>
      <c r="H41" s="1128"/>
      <c r="I41" s="1128"/>
      <c r="J41" s="1129"/>
      <c r="K41" s="294">
        <v>1824376</v>
      </c>
      <c r="L41" s="300">
        <v>10830</v>
      </c>
      <c r="M41" s="301">
        <v>7050</v>
      </c>
      <c r="N41" s="302">
        <v>53.6</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4" t="s">
        <v>470</v>
      </c>
      <c r="J49" s="1116" t="s">
        <v>505</v>
      </c>
      <c r="K49" s="1117"/>
      <c r="L49" s="1117"/>
      <c r="M49" s="1117"/>
      <c r="N49" s="1118"/>
    </row>
    <row r="50" spans="1:14">
      <c r="A50" s="248"/>
      <c r="B50" s="244"/>
      <c r="C50" s="244"/>
      <c r="D50" s="244"/>
      <c r="E50" s="244"/>
      <c r="F50" s="244"/>
      <c r="G50" s="312"/>
      <c r="H50" s="313"/>
      <c r="I50" s="1115"/>
      <c r="J50" s="314" t="s">
        <v>506</v>
      </c>
      <c r="K50" s="315" t="s">
        <v>507</v>
      </c>
      <c r="L50" s="316" t="s">
        <v>508</v>
      </c>
      <c r="M50" s="317" t="s">
        <v>509</v>
      </c>
      <c r="N50" s="318" t="s">
        <v>510</v>
      </c>
    </row>
    <row r="51" spans="1:14">
      <c r="A51" s="248"/>
      <c r="B51" s="244"/>
      <c r="C51" s="244"/>
      <c r="D51" s="244"/>
      <c r="E51" s="244"/>
      <c r="F51" s="244"/>
      <c r="G51" s="310" t="s">
        <v>511</v>
      </c>
      <c r="H51" s="311"/>
      <c r="I51" s="319">
        <v>7675971</v>
      </c>
      <c r="J51" s="320">
        <v>45088</v>
      </c>
      <c r="K51" s="321">
        <v>-13.1</v>
      </c>
      <c r="L51" s="322">
        <v>38606</v>
      </c>
      <c r="M51" s="323">
        <v>-24</v>
      </c>
      <c r="N51" s="324">
        <v>10.9</v>
      </c>
    </row>
    <row r="52" spans="1:14">
      <c r="A52" s="248"/>
      <c r="B52" s="244"/>
      <c r="C52" s="244"/>
      <c r="D52" s="244"/>
      <c r="E52" s="244"/>
      <c r="F52" s="244"/>
      <c r="G52" s="325"/>
      <c r="H52" s="326" t="s">
        <v>512</v>
      </c>
      <c r="I52" s="327">
        <v>4696132</v>
      </c>
      <c r="J52" s="328">
        <v>27585</v>
      </c>
      <c r="K52" s="329">
        <v>-13.3</v>
      </c>
      <c r="L52" s="330">
        <v>22435</v>
      </c>
      <c r="M52" s="331">
        <v>-26.4</v>
      </c>
      <c r="N52" s="332">
        <v>13.1</v>
      </c>
    </row>
    <row r="53" spans="1:14">
      <c r="A53" s="248"/>
      <c r="B53" s="244"/>
      <c r="C53" s="244"/>
      <c r="D53" s="244"/>
      <c r="E53" s="244"/>
      <c r="F53" s="244"/>
      <c r="G53" s="310" t="s">
        <v>513</v>
      </c>
      <c r="H53" s="311"/>
      <c r="I53" s="319">
        <v>7280619</v>
      </c>
      <c r="J53" s="320">
        <v>42830</v>
      </c>
      <c r="K53" s="321">
        <v>-5</v>
      </c>
      <c r="L53" s="322">
        <v>39425</v>
      </c>
      <c r="M53" s="323">
        <v>2.1</v>
      </c>
      <c r="N53" s="324">
        <v>-7.1</v>
      </c>
    </row>
    <row r="54" spans="1:14">
      <c r="A54" s="248"/>
      <c r="B54" s="244"/>
      <c r="C54" s="244"/>
      <c r="D54" s="244"/>
      <c r="E54" s="244"/>
      <c r="F54" s="244"/>
      <c r="G54" s="325"/>
      <c r="H54" s="326" t="s">
        <v>512</v>
      </c>
      <c r="I54" s="327">
        <v>4584018</v>
      </c>
      <c r="J54" s="328">
        <v>26967</v>
      </c>
      <c r="K54" s="329">
        <v>-2.2000000000000002</v>
      </c>
      <c r="L54" s="330">
        <v>22414</v>
      </c>
      <c r="M54" s="331">
        <v>-0.1</v>
      </c>
      <c r="N54" s="332">
        <v>-2.1</v>
      </c>
    </row>
    <row r="55" spans="1:14">
      <c r="A55" s="248"/>
      <c r="B55" s="244"/>
      <c r="C55" s="244"/>
      <c r="D55" s="244"/>
      <c r="E55" s="244"/>
      <c r="F55" s="244"/>
      <c r="G55" s="310" t="s">
        <v>514</v>
      </c>
      <c r="H55" s="311"/>
      <c r="I55" s="319">
        <v>15148768</v>
      </c>
      <c r="J55" s="320">
        <v>88825</v>
      </c>
      <c r="K55" s="321">
        <v>107.4</v>
      </c>
      <c r="L55" s="322">
        <v>43141</v>
      </c>
      <c r="M55" s="323">
        <v>9.4</v>
      </c>
      <c r="N55" s="324">
        <v>98</v>
      </c>
    </row>
    <row r="56" spans="1:14">
      <c r="A56" s="248"/>
      <c r="B56" s="244"/>
      <c r="C56" s="244"/>
      <c r="D56" s="244"/>
      <c r="E56" s="244"/>
      <c r="F56" s="244"/>
      <c r="G56" s="325"/>
      <c r="H56" s="326" t="s">
        <v>512</v>
      </c>
      <c r="I56" s="327">
        <v>6210845</v>
      </c>
      <c r="J56" s="328">
        <v>36417</v>
      </c>
      <c r="K56" s="329">
        <v>35</v>
      </c>
      <c r="L56" s="330">
        <v>21887</v>
      </c>
      <c r="M56" s="331">
        <v>-2.4</v>
      </c>
      <c r="N56" s="332">
        <v>37.4</v>
      </c>
    </row>
    <row r="57" spans="1:14">
      <c r="A57" s="248"/>
      <c r="B57" s="244"/>
      <c r="C57" s="244"/>
      <c r="D57" s="244"/>
      <c r="E57" s="244"/>
      <c r="F57" s="244"/>
      <c r="G57" s="310" t="s">
        <v>515</v>
      </c>
      <c r="H57" s="311"/>
      <c r="I57" s="319">
        <v>15547594</v>
      </c>
      <c r="J57" s="320">
        <v>91747</v>
      </c>
      <c r="K57" s="321">
        <v>3.3</v>
      </c>
      <c r="L57" s="322">
        <v>45117</v>
      </c>
      <c r="M57" s="323">
        <v>4.5999999999999996</v>
      </c>
      <c r="N57" s="324">
        <v>-1.3</v>
      </c>
    </row>
    <row r="58" spans="1:14">
      <c r="A58" s="248"/>
      <c r="B58" s="244"/>
      <c r="C58" s="244"/>
      <c r="D58" s="244"/>
      <c r="E58" s="244"/>
      <c r="F58" s="244"/>
      <c r="G58" s="325"/>
      <c r="H58" s="326" t="s">
        <v>512</v>
      </c>
      <c r="I58" s="327">
        <v>8791217</v>
      </c>
      <c r="J58" s="328">
        <v>51878</v>
      </c>
      <c r="K58" s="329">
        <v>42.5</v>
      </c>
      <c r="L58" s="330">
        <v>25589</v>
      </c>
      <c r="M58" s="331">
        <v>16.899999999999999</v>
      </c>
      <c r="N58" s="332">
        <v>25.6</v>
      </c>
    </row>
    <row r="59" spans="1:14">
      <c r="A59" s="248"/>
      <c r="B59" s="244"/>
      <c r="C59" s="244"/>
      <c r="D59" s="244"/>
      <c r="E59" s="244"/>
      <c r="F59" s="244"/>
      <c r="G59" s="310" t="s">
        <v>516</v>
      </c>
      <c r="H59" s="311"/>
      <c r="I59" s="319">
        <v>8326257</v>
      </c>
      <c r="J59" s="320">
        <v>49429</v>
      </c>
      <c r="K59" s="321">
        <v>-46.1</v>
      </c>
      <c r="L59" s="322">
        <v>43532</v>
      </c>
      <c r="M59" s="323">
        <v>-3.5</v>
      </c>
      <c r="N59" s="324">
        <v>-42.6</v>
      </c>
    </row>
    <row r="60" spans="1:14">
      <c r="A60" s="248"/>
      <c r="B60" s="244"/>
      <c r="C60" s="244"/>
      <c r="D60" s="244"/>
      <c r="E60" s="244"/>
      <c r="F60" s="244"/>
      <c r="G60" s="325"/>
      <c r="H60" s="326" t="s">
        <v>512</v>
      </c>
      <c r="I60" s="333">
        <v>4766745</v>
      </c>
      <c r="J60" s="328">
        <v>28298</v>
      </c>
      <c r="K60" s="329">
        <v>-45.5</v>
      </c>
      <c r="L60" s="330">
        <v>25435</v>
      </c>
      <c r="M60" s="331">
        <v>-0.6</v>
      </c>
      <c r="N60" s="332">
        <v>-44.9</v>
      </c>
    </row>
    <row r="61" spans="1:14">
      <c r="A61" s="248"/>
      <c r="B61" s="244"/>
      <c r="C61" s="244"/>
      <c r="D61" s="244"/>
      <c r="E61" s="244"/>
      <c r="F61" s="244"/>
      <c r="G61" s="310" t="s">
        <v>517</v>
      </c>
      <c r="H61" s="334"/>
      <c r="I61" s="335">
        <v>10795842</v>
      </c>
      <c r="J61" s="336">
        <v>63584</v>
      </c>
      <c r="K61" s="337">
        <v>9.3000000000000007</v>
      </c>
      <c r="L61" s="338">
        <v>41964</v>
      </c>
      <c r="M61" s="339">
        <v>-2.2999999999999998</v>
      </c>
      <c r="N61" s="324">
        <v>11.6</v>
      </c>
    </row>
    <row r="62" spans="1:14">
      <c r="A62" s="248"/>
      <c r="B62" s="244"/>
      <c r="C62" s="244"/>
      <c r="D62" s="244"/>
      <c r="E62" s="244"/>
      <c r="F62" s="244"/>
      <c r="G62" s="325"/>
      <c r="H62" s="326" t="s">
        <v>512</v>
      </c>
      <c r="I62" s="327">
        <v>5809791</v>
      </c>
      <c r="J62" s="328">
        <v>34229</v>
      </c>
      <c r="K62" s="329">
        <v>3.3</v>
      </c>
      <c r="L62" s="330">
        <v>23552</v>
      </c>
      <c r="M62" s="331">
        <v>-2.5</v>
      </c>
      <c r="N62" s="332">
        <v>5.8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v>8.7799999999999994</v>
      </c>
      <c r="G47" s="12">
        <v>9.01</v>
      </c>
      <c r="H47" s="12">
        <v>8.93</v>
      </c>
      <c r="I47" s="12">
        <v>9</v>
      </c>
      <c r="J47" s="13">
        <v>8.8800000000000008</v>
      </c>
    </row>
    <row r="48" spans="2:10" ht="57.75" customHeight="1">
      <c r="B48" s="14"/>
      <c r="C48" s="1141" t="s">
        <v>4</v>
      </c>
      <c r="D48" s="1141"/>
      <c r="E48" s="1142"/>
      <c r="F48" s="15">
        <v>2.76</v>
      </c>
      <c r="G48" s="16">
        <v>2.95</v>
      </c>
      <c r="H48" s="16">
        <v>2.95</v>
      </c>
      <c r="I48" s="16">
        <v>3.01</v>
      </c>
      <c r="J48" s="17">
        <v>3.03</v>
      </c>
    </row>
    <row r="49" spans="2:10" ht="57.75" customHeight="1" thickBot="1">
      <c r="B49" s="18"/>
      <c r="C49" s="1143" t="s">
        <v>5</v>
      </c>
      <c r="D49" s="1143"/>
      <c r="E49" s="1144"/>
      <c r="F49" s="19">
        <v>2.67</v>
      </c>
      <c r="G49" s="20">
        <v>2.13</v>
      </c>
      <c r="H49" s="20">
        <v>1.9</v>
      </c>
      <c r="I49" s="20">
        <v>0.03</v>
      </c>
      <c r="J49" s="21">
        <v>2.08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4</cp:lastModifiedBy>
  <cp:lastPrinted>2017-02-21T02:00:15Z</cp:lastPrinted>
  <dcterms:created xsi:type="dcterms:W3CDTF">2017-02-15T23:19:16Z</dcterms:created>
  <dcterms:modified xsi:type="dcterms:W3CDTF">2017-04-21T07:31:15Z</dcterms:modified>
</cp:coreProperties>
</file>