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240" windowHeight="124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7" i="9" l="1"/>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U37" i="9"/>
  <c r="C37" i="9"/>
  <c r="CO36" i="9"/>
  <c r="BW36" i="9"/>
  <c r="AM36" i="9"/>
  <c r="CO35" i="9"/>
  <c r="BW35" i="9"/>
  <c r="CO34" i="9"/>
  <c r="BW34" i="9"/>
  <c r="C34" i="9"/>
  <c r="C35" i="9" l="1"/>
  <c r="C36"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 r="BE36" i="9" s="1"/>
  <c r="BE37" i="9" s="1"/>
</calcChain>
</file>

<file path=xl/sharedStrings.xml><?xml version="1.0" encoding="utf-8"?>
<sst xmlns="http://schemas.openxmlformats.org/spreadsheetml/2006/main" count="1012" uniqueCount="558">
  <si>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</si>
  <si>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</si>
  <si>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</si>
  <si>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</si>
  <si>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</si>
  <si>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</si>
  <si>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</si>
  <si>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</si>
  <si>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</si>
  <si>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</si>
  <si>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</si>
  <si>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</si>
  <si>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</si>
  <si>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</si>
  <si>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</si>
  <si>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</si>
  <si>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</si>
  <si>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</si>
  <si>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</si>
  <si>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</si>
  <si>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</si>
  <si>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</si>
  <si>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</si>
  <si>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</si>
  <si>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</si>
  <si>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</si>
  <si>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</si>
  <si>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</si>
  <si>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</si>
  <si>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</si>
  <si>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</si>
  <si>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</si>
  <si>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</si>
  <si>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</si>
  <si>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</si>
  <si>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</si>
  <si>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</si>
  <si>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</si>
  <si>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</si>
  <si>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</si>
  <si>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</si>
  <si>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</si>
  <si>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</si>
  <si>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</si>
  <si>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</si>
  <si>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</si>
  <si>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</si>
  <si>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</si>
  <si>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</si>
  <si>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</si>
  <si>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</si>
  <si>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</si>
  <si>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</si>
  <si>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</si>
  <si>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</si>
  <si>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</si>
  <si>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</si>
  <si>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</si>
  <si>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</si>
  <si>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</si>
  <si>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</si>
  <si>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</si>
  <si>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</si>
  <si>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</si>
  <si>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</si>
  <si>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</si>
  <si>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</si>
  <si>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</si>
  <si>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</si>
  <si>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</si>
  <si>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</si>
  <si>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</si>
  <si>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</si>
  <si>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</si>
  <si>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</si>
  <si>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</si>
  <si>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</si>
  <si>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</si>
  <si>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</si>
  <si>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</si>
  <si>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</si>
  <si>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串間市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</si>
  <si>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</si>
  <si>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</si>
  <si>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</si>
  <si>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</si>
  <si>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</si>
  <si>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</si>
  <si>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</si>
  <si>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</si>
  <si>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</si>
  <si>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</si>
  <si>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</si>
  <si>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</si>
  <si>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</si>
  <si>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</si>
  <si>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</si>
  <si>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</si>
  <si>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</si>
  <si>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</si>
  <si>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</si>
  <si>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</si>
  <si>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</si>
  <si>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</si>
  <si>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</si>
  <si>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</si>
  <si>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</si>
  <si>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</si>
  <si>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</si>
  <si>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</si>
  <si>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</si>
  <si>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</si>
  <si>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</si>
  <si>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</si>
  <si>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</si>
  <si>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</si>
  <si>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</si>
  <si>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</si>
  <si>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</si>
  <si>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</si>
  <si>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</si>
  <si>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</si>
  <si>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</si>
  <si>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</si>
  <si>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</si>
  <si>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</si>
  <si>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</si>
  <si>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</si>
  <si>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</si>
  <si>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</si>
  <si>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</si>
  <si>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</si>
  <si>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</si>
  <si>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</si>
  <si>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</si>
  <si>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</si>
  <si>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</si>
  <si>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</si>
  <si>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</si>
  <si>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</si>
  <si>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</si>
  <si>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</si>
  <si>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</si>
  <si>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</si>
  <si>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</si>
  <si>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</si>
  <si>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</si>
  <si>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</si>
  <si>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</si>
  <si>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</si>
  <si>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</si>
  <si>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</si>
  <si>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</si>
  <si>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</si>
  <si>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</si>
  <si>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</si>
  <si>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</si>
  <si>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</si>
  <si>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</si>
  <si>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</si>
  <si>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</si>
  <si>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</si>
  <si>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</si>
  <si>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</si>
  <si>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</si>
  <si>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</si>
  <si>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</si>
  <si>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</si>
  <si>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</si>
  <si>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</si>
  <si>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</si>
  <si>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</si>
  <si>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</si>
  <si>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</si>
  <si>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</si>
  <si>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</si>
  <si>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</si>
  <si>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</si>
  <si>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</si>
  <si>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</si>
  <si>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</si>
  <si>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</si>
  <si>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</si>
  <si>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</si>
  <si>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</si>
  <si>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</si>
  <si>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</si>
  <si>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</si>
  <si>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</si>
  <si>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</si>
  <si>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</si>
  <si>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</si>
  <si>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宮崎県串間市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</si>
  <si>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</si>
  <si>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</si>
  <si>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</si>
  <si>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</si>
  <si>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</si>
  <si>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</si>
  <si>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</si>
  <si>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</si>
  <si>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</si>
  <si>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</si>
  <si>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</si>
  <si>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</si>
  <si>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</si>
  <si>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</si>
  <si>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</si>
  <si>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</si>
  <si>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</si>
  <si>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</si>
  <si>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</si>
  <si>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</si>
  <si>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</si>
  <si>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</si>
  <si>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</si>
  <si>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</si>
  <si>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</si>
  <si>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</si>
  <si>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</si>
  <si>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</si>
  <si>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</si>
  <si>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</si>
  <si>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</si>
  <si>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</si>
  <si>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</si>
  <si>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</si>
  <si>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</si>
  <si>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</si>
  <si>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</si>
  <si>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</si>
  <si>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</si>
  <si>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</si>
  <si>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</si>
  <si>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</si>
  <si>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</si>
  <si>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</si>
  <si>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</si>
  <si>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</si>
  <si>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</si>
  <si>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</si>
  <si>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</si>
  <si>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</si>
  <si>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</si>
  <si>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</si>
  <si>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</si>
  <si>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</si>
  <si>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</si>
  <si>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</si>
  <si>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</si>
  <si>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</si>
  <si>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</si>
  <si>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</si>
  <si>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</si>
  <si>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</si>
  <si>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</si>
  <si>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</si>
  <si>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</si>
  <si>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</si>
  <si>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</si>
  <si>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</si>
  <si>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</si>
  <si>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</si>
  <si>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</si>
  <si>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</si>
  <si>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</si>
  <si>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</si>
  <si>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</si>
  <si>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</si>
  <si>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</si>
  <si>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</si>
  <si>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</si>
  <si>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</si>
  <si>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</si>
  <si>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</si>
  <si>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</si>
  <si>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</si>
  <si>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</si>
  <si>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</si>
  <si>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</si>
  <si>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</si>
  <si>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</si>
  <si>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</si>
  <si>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</si>
  <si>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</si>
  <si>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</si>
  <si>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</si>
  <si>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</si>
  <si>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</si>
  <si>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</si>
  <si>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</si>
  <si>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</si>
  <si>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</si>
  <si>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</si>
  <si>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</si>
  <si>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</si>
  <si>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</si>
  <si>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</si>
  <si>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</si>
  <si>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</si>
  <si>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</si>
  <si>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</si>
  <si>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</si>
  <si>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</si>
  <si>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</si>
  <si>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</si>
  <si>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</si>
  <si>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</si>
  <si>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</si>
  <si>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</si>
  <si>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</si>
  <si>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</si>
  <si>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</si>
  <si>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</si>
  <si>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</si>
  <si>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</si>
  <si>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</si>
  <si>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</si>
  <si>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</si>
  <si>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</si>
  <si>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</si>
  <si>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</si>
  <si>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</si>
  <si>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</si>
  <si>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</si>
  <si>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</si>
  <si>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</si>
  <si>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</si>
  <si>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</si>
  <si>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</si>
  <si>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</si>
  <si>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</si>
  <si>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</si>
  <si>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</si>
  <si>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</si>
  <si>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</si>
  <si>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</si>
  <si>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</si>
  <si>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</si>
  <si>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</si>
  <si>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宮崎県串間市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</si>
  <si>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</si>
  <si>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</si>
  <si>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</si>
  <si>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</si>
  <si>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</si>
  <si>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</si>
  <si>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</si>
  <si>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</si>
  <si>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</si>
  <si>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</si>
  <si>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</si>
  <si>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</si>
  <si>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</si>
  <si>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</si>
  <si>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</si>
  <si>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</si>
  <si>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</si>
  <si>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</si>
  <si>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</si>
  <si>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</si>
  <si>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物品特別会計</t>
    <phoneticPr fontId="5"/>
  </si>
  <si>
    <t>市木診療所特別会計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</si>
  <si>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</si>
  <si>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</si>
  <si>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</si>
  <si>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</si>
  <si>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</si>
  <si>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</si>
  <si>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</si>
  <si>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</si>
  <si>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</si>
  <si>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</si>
  <si>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</si>
  <si>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</si>
  <si>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</si>
  <si>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</si>
  <si>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後期高齢者医療特別会計</t>
    <phoneticPr fontId="5"/>
  </si>
  <si>
    <t>介護保険特別会計（事業勘定）</t>
    <phoneticPr fontId="5"/>
  </si>
  <si>
    <t>水道事業会計</t>
    <phoneticPr fontId="5"/>
  </si>
  <si>
    <t>法適用企業</t>
    <phoneticPr fontId="5"/>
  </si>
  <si>
    <t>市民病院事業会計</t>
    <phoneticPr fontId="5"/>
  </si>
  <si>
    <t>簡易水道特別会計</t>
    <phoneticPr fontId="5"/>
  </si>
  <si>
    <t>法非適用企業</t>
    <phoneticPr fontId="5"/>
  </si>
  <si>
    <t>農業集落排水事業特別会計</t>
    <phoneticPr fontId="5"/>
  </si>
  <si>
    <t>公共下水道事業特別会計</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</si>
  <si>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</si>
  <si>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</si>
  <si>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</si>
  <si>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</si>
  <si>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</si>
  <si>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</si>
  <si>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</si>
  <si>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</si>
  <si>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</si>
  <si>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</si>
  <si>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</si>
  <si>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</si>
  <si>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</si>
  <si>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</si>
  <si>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</si>
  <si>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</si>
  <si>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</si>
  <si>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</si>
  <si>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</si>
  <si>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</si>
  <si>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</si>
  <si>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</si>
  <si>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</si>
  <si>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</si>
  <si>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</si>
  <si>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</si>
  <si>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</si>
  <si>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</si>
  <si>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</si>
  <si>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</si>
  <si>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</si>
  <si>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</si>
  <si>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</si>
  <si>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</si>
  <si>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</si>
  <si>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</si>
  <si>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</si>
  <si>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</si>
  <si>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</si>
  <si>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</si>
  <si>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</si>
  <si>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</si>
  <si>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</si>
  <si>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</si>
  <si>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</si>
  <si>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</si>
  <si>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</si>
  <si>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</si>
  <si>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</si>
  <si>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</si>
  <si>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</si>
  <si>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</si>
  <si>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</si>
  <si>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</si>
  <si>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</si>
  <si>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</si>
  <si>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簡易水道特別会計</t>
    <phoneticPr fontId="5"/>
  </si>
  <si>
    <t>-</t>
    <phoneticPr fontId="5"/>
  </si>
  <si>
    <t>将来負担比率（(Ｅ)－(Ｆ)）／（(Ｃ)－(Ｄ)）×１００</t>
    <rPh sb="0" eb="2">
      <t>ショウライ</t>
    </rPh>
    <rPh sb="2" eb="4">
      <t>フタン</t>
    </rPh>
    <rPh sb="4" eb="6">
      <t>ヒリツ</t>
    </rPh>
    <phoneticPr fontId="5"/>
  </si>
  <si>
    <t>農業集落排水事業特別会計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</si>
  <si>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</si>
  <si>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</si>
  <si>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</si>
  <si>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</si>
  <si>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</si>
  <si>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</si>
  <si>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</si>
  <si>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</si>
  <si>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</si>
  <si>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</si>
  <si>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</si>
  <si>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</si>
  <si>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</si>
  <si>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</si>
  <si>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</si>
  <si>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</si>
  <si>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</si>
  <si>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</si>
  <si>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</si>
  <si>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</si>
  <si>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</si>
  <si>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</si>
  <si>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</si>
  <si>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</si>
  <si>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</si>
  <si>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</si>
  <si>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</si>
  <si>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</si>
  <si>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</si>
  <si>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</si>
  <si>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</si>
  <si>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</si>
  <si>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</si>
  <si>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</si>
  <si>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</si>
  <si>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</si>
  <si>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</si>
  <si>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</si>
  <si>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</si>
  <si>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</si>
  <si>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</si>
  <si>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</si>
  <si>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</si>
  <si>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</si>
  <si>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</si>
  <si>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</si>
  <si>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</si>
  <si>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</si>
  <si>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</si>
  <si>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</si>
  <si>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</si>
  <si>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</si>
  <si>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</si>
  <si>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</si>
  <si>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</si>
  <si>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</si>
  <si>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</si>
  <si>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</si>
  <si>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</si>
  <si>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</si>
  <si>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</si>
  <si>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</si>
  <si>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</si>
  <si>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</si>
  <si>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</si>
  <si>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</si>
  <si>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</si>
  <si>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</si>
  <si>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</si>
  <si>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</si>
  <si>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</si>
  <si>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</si>
  <si>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</si>
  <si>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</si>
  <si>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</si>
  <si>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</si>
  <si>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</si>
  <si>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</si>
  <si>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</si>
  <si>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</si>
  <si>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</si>
  <si>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0.06</t>
  </si>
  <si>
    <t>水道事業会計</t>
  </si>
  <si>
    <t>一般会計</t>
  </si>
  <si>
    <t>市民病院事業会計</t>
  </si>
  <si>
    <t>国民健康保険特別会計（事業勘定）</t>
  </si>
  <si>
    <t>介護保険特別会計（事業勘定）</t>
  </si>
  <si>
    <t>簡易水道特別会計</t>
  </si>
  <si>
    <t>公共下水道事業特別会計</t>
  </si>
  <si>
    <t>▲ 0.55</t>
  </si>
  <si>
    <t>後期高齢者医療特別会計</t>
  </si>
  <si>
    <t>その他会計（赤字）</t>
  </si>
  <si>
    <t>その他会計（黒字）</t>
  </si>
  <si>
    <t>日南串間広域不燃物処理組合</t>
    <rPh sb="0" eb="2">
      <t>ニチナン</t>
    </rPh>
    <rPh sb="2" eb="4">
      <t>クシマ</t>
    </rPh>
    <rPh sb="4" eb="6">
      <t>コウイキ</t>
    </rPh>
    <rPh sb="6" eb="9">
      <t>フネンブツ</t>
    </rPh>
    <rPh sb="9" eb="11">
      <t>ショリ</t>
    </rPh>
    <rPh sb="11" eb="13">
      <t>クミアイ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</si>
  <si>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</si>
  <si>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宮崎県後期高齢者医療広域連合（事業会計）</t>
    <rPh sb="0" eb="3">
      <t>ミヤザキケン</t>
    </rPh>
    <rPh sb="3" eb="5">
      <t>コウキ</t>
    </rPh>
    <rPh sb="5" eb="8">
      <t>コウレイシャ</t>
    </rPh>
    <rPh sb="8" eb="10">
      <t>イリョウ</t>
    </rPh>
    <rPh sb="10" eb="12">
      <t>コウイキ</t>
    </rPh>
    <rPh sb="12" eb="14">
      <t>レンゴウ</t>
    </rPh>
    <rPh sb="15" eb="17">
      <t>ジギョウ</t>
    </rPh>
    <rPh sb="17" eb="19">
      <t>カイケイ</t>
    </rPh>
    <phoneticPr fontId="2"/>
  </si>
  <si>
    <t>宮崎県自治会館管理組合</t>
    <rPh sb="0" eb="3">
      <t>ミヤザキケン</t>
    </rPh>
    <rPh sb="3" eb="5">
      <t>ジチ</t>
    </rPh>
    <rPh sb="5" eb="7">
      <t>カイカン</t>
    </rPh>
    <rPh sb="7" eb="9">
      <t>カンリ</t>
    </rPh>
    <rPh sb="9" eb="11">
      <t>クミアイ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</si>
  <si>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</si>
  <si>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</si>
  <si>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</si>
  <si>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</si>
  <si>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</si>
  <si>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</si>
  <si>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</si>
  <si>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</si>
  <si>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</si>
  <si>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</si>
  <si>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</si>
  <si>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</si>
  <si>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</si>
  <si>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平成２７年度は大型事業の実施があったため、例外的に償還額以上の新規発行をすることとなったが、年々、地方債の新規発行を償還額以内に抑制してきた結果、将来負担比率が低下しており、類似団体と比べて低い水準にある。今後、大型事業の起債により一時的に将来負担が増加する見込みであるが、事業終了後は、従来の市債発行額抑制に努め、数値の改善を目指していく。また、有形固定資産減価償却率においても類似団体より低い水準にあるが、大型事業の更新等によるものと考えられる。今後も公共施設等総合管理計画に基づき、老朽化した施設の除却を行っていくなど、公共施設の維持管理に取り組んでいくこととしている。</t>
    <rPh sb="21" eb="24">
      <t>レイガイテキ</t>
    </rPh>
    <rPh sb="46" eb="48">
      <t>ネンネン</t>
    </rPh>
    <rPh sb="49" eb="52">
      <t>チホウサイ</t>
    </rPh>
    <rPh sb="53" eb="55">
      <t>シンキ</t>
    </rPh>
    <rPh sb="55" eb="57">
      <t>ハッコウ</t>
    </rPh>
    <rPh sb="58" eb="60">
      <t>ショウカン</t>
    </rPh>
    <rPh sb="60" eb="61">
      <t>ガク</t>
    </rPh>
    <rPh sb="61" eb="63">
      <t>イナイ</t>
    </rPh>
    <rPh sb="64" eb="66">
      <t>ヨクセイ</t>
    </rPh>
    <rPh sb="70" eb="72">
      <t>ケッカ</t>
    </rPh>
    <rPh sb="73" eb="75">
      <t>ショウライ</t>
    </rPh>
    <rPh sb="75" eb="77">
      <t>フタン</t>
    </rPh>
    <rPh sb="77" eb="79">
      <t>ヒリツ</t>
    </rPh>
    <rPh sb="80" eb="82">
      <t>テイカ</t>
    </rPh>
    <rPh sb="87" eb="89">
      <t>ルイジ</t>
    </rPh>
    <rPh sb="89" eb="91">
      <t>ダンタイ</t>
    </rPh>
    <rPh sb="92" eb="93">
      <t>クラ</t>
    </rPh>
    <rPh sb="95" eb="96">
      <t>ヒク</t>
    </rPh>
    <rPh sb="97" eb="99">
      <t>スイジュン</t>
    </rPh>
    <rPh sb="103" eb="105">
      <t>コンゴ</t>
    </rPh>
    <rPh sb="106" eb="108">
      <t>オオガタ</t>
    </rPh>
    <rPh sb="108" eb="110">
      <t>ジギョウ</t>
    </rPh>
    <rPh sb="111" eb="113">
      <t>キサイ</t>
    </rPh>
    <rPh sb="116" eb="118">
      <t>イチジ</t>
    </rPh>
    <rPh sb="118" eb="119">
      <t>テキ</t>
    </rPh>
    <rPh sb="120" eb="122">
      <t>ショウライ</t>
    </rPh>
    <rPh sb="122" eb="124">
      <t>フタン</t>
    </rPh>
    <rPh sb="125" eb="127">
      <t>ゾウカ</t>
    </rPh>
    <rPh sb="129" eb="131">
      <t>ミコ</t>
    </rPh>
    <rPh sb="137" eb="139">
      <t>ジギョウ</t>
    </rPh>
    <rPh sb="139" eb="142">
      <t>シュウリョウゴ</t>
    </rPh>
    <rPh sb="174" eb="176">
      <t>ユウケイ</t>
    </rPh>
    <rPh sb="176" eb="178">
      <t>コテイ</t>
    </rPh>
    <rPh sb="178" eb="180">
      <t>シサン</t>
    </rPh>
    <rPh sb="180" eb="182">
      <t>ゲンカ</t>
    </rPh>
    <rPh sb="182" eb="184">
      <t>ショウキャク</t>
    </rPh>
    <rPh sb="184" eb="185">
      <t>リツ</t>
    </rPh>
    <rPh sb="190" eb="192">
      <t>ルイジ</t>
    </rPh>
    <rPh sb="192" eb="194">
      <t>ダンタイ</t>
    </rPh>
    <rPh sb="196" eb="197">
      <t>ヒク</t>
    </rPh>
    <rPh sb="198" eb="200">
      <t>スイジュン</t>
    </rPh>
    <rPh sb="205" eb="207">
      <t>オオガタ</t>
    </rPh>
    <rPh sb="207" eb="209">
      <t>ジギョウ</t>
    </rPh>
    <rPh sb="210" eb="212">
      <t>コウシン</t>
    </rPh>
    <rPh sb="212" eb="213">
      <t>トウ</t>
    </rPh>
    <rPh sb="219" eb="220">
      <t>カンガ</t>
    </rPh>
    <rPh sb="225" eb="227">
      <t>コンゴ</t>
    </rPh>
    <rPh sb="228" eb="230">
      <t>コウキョウ</t>
    </rPh>
    <rPh sb="230" eb="232">
      <t>シセツ</t>
    </rPh>
    <rPh sb="232" eb="233">
      <t>トウ</t>
    </rPh>
    <rPh sb="233" eb="235">
      <t>ソウゴウ</t>
    </rPh>
    <rPh sb="235" eb="237">
      <t>カンリ</t>
    </rPh>
    <rPh sb="237" eb="239">
      <t>ケイカク</t>
    </rPh>
    <rPh sb="240" eb="241">
      <t>モト</t>
    </rPh>
    <rPh sb="244" eb="247">
      <t>ロウキュウカ</t>
    </rPh>
    <rPh sb="249" eb="251">
      <t>シセツ</t>
    </rPh>
    <rPh sb="252" eb="254">
      <t>ジョキャク</t>
    </rPh>
    <rPh sb="255" eb="256">
      <t>オコナ</t>
    </rPh>
    <rPh sb="263" eb="265">
      <t>コウキョウ</t>
    </rPh>
    <rPh sb="265" eb="267">
      <t>シセツ</t>
    </rPh>
    <rPh sb="268" eb="270">
      <t>イジ</t>
    </rPh>
    <rPh sb="270" eb="272">
      <t>カンリ</t>
    </rPh>
    <rPh sb="273" eb="274">
      <t>ト</t>
    </rPh>
    <rPh sb="275" eb="276">
      <t>ク</t>
    </rPh>
    <phoneticPr fontId="2"/>
  </si>
  <si>
    <t xml:space="preserve">将来負担比率及び実質公債費比率ともに類似団体と比較して低くなっている。これは、原則的には一般会計の地方債新規発行額を当該年度元金償還額以下とする抑制を継続してきたためである。ただし、平成２７年度は大型事業の実施があったため、償還額以上の新規発行をすることとなったが、事業終了後は従来の市債発行額抑制に努め、公債費の適正化に取り組んでいくこととしている。
</t>
    <rPh sb="0" eb="2">
      <t>ショウライ</t>
    </rPh>
    <rPh sb="2" eb="4">
      <t>フタン</t>
    </rPh>
    <rPh sb="4" eb="6">
      <t>ヒリツ</t>
    </rPh>
    <rPh sb="6" eb="7">
      <t>オヨ</t>
    </rPh>
    <rPh sb="8" eb="10">
      <t>ジッシツ</t>
    </rPh>
    <rPh sb="10" eb="13">
      <t>コウサイヒ</t>
    </rPh>
    <rPh sb="13" eb="15">
      <t>ヒリツ</t>
    </rPh>
    <rPh sb="18" eb="20">
      <t>ルイジ</t>
    </rPh>
    <rPh sb="20" eb="22">
      <t>ダンタイ</t>
    </rPh>
    <rPh sb="23" eb="25">
      <t>ヒカク</t>
    </rPh>
    <rPh sb="27" eb="28">
      <t>ヒク</t>
    </rPh>
    <rPh sb="153" eb="155">
      <t>コウサイ</t>
    </rPh>
    <rPh sb="155" eb="156">
      <t>ヒ</t>
    </rPh>
    <rPh sb="157" eb="160">
      <t>テキセイカ</t>
    </rPh>
    <rPh sb="161" eb="162">
      <t>ト</t>
    </rPh>
    <rPh sb="163" eb="164">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</si>
</sst>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87974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70527</c:v>
                </c:pt>
                <c:pt idx="1">
                  <c:v>58456</c:v>
                </c:pt>
                <c:pt idx="2">
                  <c:v>71361</c:v>
                </c:pt>
                <c:pt idx="3">
                  <c:v>70766</c:v>
                </c:pt>
                <c:pt idx="4">
                  <c:v>89729</c:v>
                </c:pt>
              </c:numCache>
            </c:numRef>
          </c:val>
          <c:smooth val="0"/>
        </c:ser>
        <c:dLbls>
          <c:showLegendKey val="0"/>
          <c:showVal val="0"/>
          <c:showCatName val="0"/>
          <c:showSerName val="0"/>
          <c:showPercent val="0"/>
          <c:showBubbleSize val="0"/>
        </c:dLbls>
        <c:marker val="1"/>
        <c:smooth val="0"/>
        <c:axId val="154075904"/>
        <c:axId val="154077824"/>
      </c:lineChart>
      <c:catAx>
        <c:axId val="154075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4077824"/>
        <c:crosses val="autoZero"/>
        <c:auto val="1"/>
        <c:lblAlgn val="ctr"/>
        <c:lblOffset val="100"/>
        <c:tickLblSkip val="1"/>
        <c:tickMarkSkip val="1"/>
        <c:noMultiLvlLbl val="0"/>
      </c:catAx>
      <c:valAx>
        <c:axId val="15407782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4075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6.41</c:v>
                </c:pt>
                <c:pt idx="1">
                  <c:v>5.2</c:v>
                </c:pt>
                <c:pt idx="2">
                  <c:v>6.53</c:v>
                </c:pt>
                <c:pt idx="3">
                  <c:v>4.6900000000000004</c:v>
                </c:pt>
                <c:pt idx="4">
                  <c:v>4.6399999999999997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12.71</c:v>
                </c:pt>
                <c:pt idx="1">
                  <c:v>14.04</c:v>
                </c:pt>
                <c:pt idx="2">
                  <c:v>17.75</c:v>
                </c:pt>
                <c:pt idx="3">
                  <c:v>20.8</c:v>
                </c:pt>
                <c:pt idx="4">
                  <c:v>23.73</c:v>
                </c:pt>
              </c:numCache>
            </c:numRef>
          </c:val>
        </c:ser>
        <c:dLbls>
          <c:showLegendKey val="0"/>
          <c:showVal val="0"/>
          <c:showCatName val="0"/>
          <c:showSerName val="0"/>
          <c:showPercent val="0"/>
          <c:showBubbleSize val="0"/>
        </c:dLbls>
        <c:gapWidth val="250"/>
        <c:overlap val="100"/>
        <c:axId val="162165504"/>
        <c:axId val="162167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3.27</c:v>
                </c:pt>
                <c:pt idx="1">
                  <c:v>-0.06</c:v>
                </c:pt>
                <c:pt idx="2">
                  <c:v>5.1100000000000003</c:v>
                </c:pt>
                <c:pt idx="3">
                  <c:v>0.76</c:v>
                </c:pt>
                <c:pt idx="4">
                  <c:v>3.31</c:v>
                </c:pt>
              </c:numCache>
            </c:numRef>
          </c:val>
          <c:smooth val="0"/>
        </c:ser>
        <c:dLbls>
          <c:showLegendKey val="0"/>
          <c:showVal val="0"/>
          <c:showCatName val="0"/>
          <c:showSerName val="0"/>
          <c:showPercent val="0"/>
          <c:showBubbleSize val="0"/>
        </c:dLbls>
        <c:marker val="1"/>
        <c:smooth val="0"/>
        <c:axId val="162165504"/>
        <c:axId val="162167424"/>
      </c:lineChart>
      <c:catAx>
        <c:axId val="16216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2167424"/>
        <c:crosses val="autoZero"/>
        <c:auto val="1"/>
        <c:lblAlgn val="ctr"/>
        <c:lblOffset val="100"/>
        <c:tickLblSkip val="1"/>
        <c:tickMarkSkip val="1"/>
        <c:noMultiLvlLbl val="0"/>
      </c:catAx>
      <c:valAx>
        <c:axId val="162167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165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0.08</c:v>
                </c:pt>
                <c:pt idx="2">
                  <c:v>#N/A</c:v>
                </c:pt>
                <c:pt idx="3">
                  <c:v>0.04</c:v>
                </c:pt>
                <c:pt idx="4">
                  <c:v>#N/A</c:v>
                </c:pt>
                <c:pt idx="5">
                  <c:v>0.05</c:v>
                </c:pt>
                <c:pt idx="6">
                  <c:v>#N/A</c:v>
                </c:pt>
                <c:pt idx="7">
                  <c:v>0.04</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0.04</c:v>
                </c:pt>
                <c:pt idx="2">
                  <c:v>#N/A</c:v>
                </c:pt>
                <c:pt idx="3">
                  <c:v>0.02</c:v>
                </c:pt>
                <c:pt idx="4">
                  <c:v>#N/A</c:v>
                </c:pt>
                <c:pt idx="5">
                  <c:v>7.0000000000000007E-2</c:v>
                </c:pt>
                <c:pt idx="6">
                  <c:v>#N/A</c:v>
                </c:pt>
                <c:pt idx="7">
                  <c:v>0.02</c:v>
                </c:pt>
                <c:pt idx="8">
                  <c:v>#N/A</c:v>
                </c:pt>
                <c:pt idx="9">
                  <c:v>0.01</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0.06</c:v>
                </c:pt>
                <c:pt idx="4">
                  <c:v>0.55000000000000004</c:v>
                </c:pt>
                <c:pt idx="5">
                  <c:v>#N/A</c:v>
                </c:pt>
                <c:pt idx="6">
                  <c:v>#N/A</c:v>
                </c:pt>
                <c:pt idx="7">
                  <c:v>0.02</c:v>
                </c:pt>
                <c:pt idx="8">
                  <c:v>#N/A</c:v>
                </c:pt>
                <c:pt idx="9">
                  <c:v>0.02</c:v>
                </c:pt>
              </c:numCache>
            </c:numRef>
          </c:val>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0.04</c:v>
                </c:pt>
                <c:pt idx="8">
                  <c:v>#N/A</c:v>
                </c:pt>
                <c:pt idx="9">
                  <c:v>0.11</c:v>
                </c:pt>
              </c:numCache>
            </c:numRef>
          </c:val>
        </c:ser>
        <c:ser>
          <c:idx val="5"/>
          <c:order val="5"/>
          <c:tx>
            <c:strRef>
              <c:f>データシート!$A$32</c:f>
              <c:strCache>
                <c:ptCount val="1"/>
                <c:pt idx="0">
                  <c:v>介護保険特別会計（事業勘定）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c:v>
                </c:pt>
                <c:pt idx="2">
                  <c:v>#N/A</c:v>
                </c:pt>
                <c:pt idx="3">
                  <c:v>0.84</c:v>
                </c:pt>
                <c:pt idx="4">
                  <c:v>#N/A</c:v>
                </c:pt>
                <c:pt idx="5">
                  <c:v>0.88</c:v>
                </c:pt>
                <c:pt idx="6">
                  <c:v>#N/A</c:v>
                </c:pt>
                <c:pt idx="7">
                  <c:v>0.42</c:v>
                </c:pt>
                <c:pt idx="8">
                  <c:v>#N/A</c:v>
                </c:pt>
                <c:pt idx="9">
                  <c:v>1.45</c:v>
                </c:pt>
              </c:numCache>
            </c:numRef>
          </c:val>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3.49</c:v>
                </c:pt>
                <c:pt idx="2">
                  <c:v>#N/A</c:v>
                </c:pt>
                <c:pt idx="3">
                  <c:v>5.03</c:v>
                </c:pt>
                <c:pt idx="4">
                  <c:v>#N/A</c:v>
                </c:pt>
                <c:pt idx="5">
                  <c:v>2.58</c:v>
                </c:pt>
                <c:pt idx="6">
                  <c:v>#N/A</c:v>
                </c:pt>
                <c:pt idx="7">
                  <c:v>1.86</c:v>
                </c:pt>
                <c:pt idx="8">
                  <c:v>#N/A</c:v>
                </c:pt>
                <c:pt idx="9">
                  <c:v>1.74</c:v>
                </c:pt>
              </c:numCache>
            </c:numRef>
          </c:val>
        </c:ser>
        <c:ser>
          <c:idx val="7"/>
          <c:order val="7"/>
          <c:tx>
            <c:strRef>
              <c:f>データシート!$A$34</c:f>
              <c:strCache>
                <c:ptCount val="1"/>
                <c:pt idx="0">
                  <c:v>市民病院事業会計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7.06</c:v>
                </c:pt>
                <c:pt idx="2">
                  <c:v>#N/A</c:v>
                </c:pt>
                <c:pt idx="3">
                  <c:v>8.18</c:v>
                </c:pt>
                <c:pt idx="4">
                  <c:v>#N/A</c:v>
                </c:pt>
                <c:pt idx="5">
                  <c:v>7.6</c:v>
                </c:pt>
                <c:pt idx="6">
                  <c:v>#N/A</c:v>
                </c:pt>
                <c:pt idx="7">
                  <c:v>6.69</c:v>
                </c:pt>
                <c:pt idx="8">
                  <c:v>#N/A</c:v>
                </c:pt>
                <c:pt idx="9">
                  <c:v>2.5299999999999998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6.33</c:v>
                </c:pt>
                <c:pt idx="2">
                  <c:v>#N/A</c:v>
                </c:pt>
                <c:pt idx="3">
                  <c:v>5.17</c:v>
                </c:pt>
                <c:pt idx="4">
                  <c:v>#N/A</c:v>
                </c:pt>
                <c:pt idx="5">
                  <c:v>6.5</c:v>
                </c:pt>
                <c:pt idx="6">
                  <c:v>#N/A</c:v>
                </c:pt>
                <c:pt idx="7">
                  <c:v>4.6500000000000004</c:v>
                </c:pt>
                <c:pt idx="8">
                  <c:v>#N/A</c:v>
                </c:pt>
                <c:pt idx="9">
                  <c:v>4.6399999999999997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5.45</c:v>
                </c:pt>
                <c:pt idx="2">
                  <c:v>#N/A</c:v>
                </c:pt>
                <c:pt idx="3">
                  <c:v>6.44</c:v>
                </c:pt>
                <c:pt idx="4">
                  <c:v>#N/A</c:v>
                </c:pt>
                <c:pt idx="5">
                  <c:v>6.49</c:v>
                </c:pt>
                <c:pt idx="6">
                  <c:v>#N/A</c:v>
                </c:pt>
                <c:pt idx="7">
                  <c:v>6.03</c:v>
                </c:pt>
                <c:pt idx="8">
                  <c:v>#N/A</c:v>
                </c:pt>
                <c:pt idx="9">
                  <c:v>5.13</c:v>
                </c:pt>
              </c:numCache>
            </c:numRef>
          </c:val>
        </c:ser>
        <c:dLbls>
          <c:showLegendKey val="0"/>
          <c:showVal val="0"/>
          <c:showCatName val="0"/>
          <c:showSerName val="0"/>
          <c:showPercent val="0"/>
          <c:showBubbleSize val="0"/>
        </c:dLbls>
        <c:gapWidth val="150"/>
        <c:overlap val="100"/>
        <c:axId val="165546240"/>
        <c:axId val="165548032"/>
      </c:barChart>
      <c:catAx>
        <c:axId val="165546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548032"/>
        <c:crosses val="autoZero"/>
        <c:auto val="1"/>
        <c:lblAlgn val="ctr"/>
        <c:lblOffset val="100"/>
        <c:tickLblSkip val="1"/>
        <c:tickMarkSkip val="1"/>
        <c:noMultiLvlLbl val="0"/>
      </c:catAx>
      <c:valAx>
        <c:axId val="165548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546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1114</c:v>
                </c:pt>
                <c:pt idx="5">
                  <c:v>1092</c:v>
                </c:pt>
                <c:pt idx="8">
                  <c:v>1091</c:v>
                </c:pt>
                <c:pt idx="11">
                  <c:v>1083</c:v>
                </c:pt>
                <c:pt idx="14">
                  <c:v>1031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c:v>
                </c:pt>
                <c:pt idx="3">
                  <c:v>3</c:v>
                </c:pt>
                <c:pt idx="6">
                  <c:v>2</c:v>
                </c:pt>
                <c:pt idx="9">
                  <c:v>2</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45</c:v>
                </c:pt>
                <c:pt idx="3">
                  <c:v>20</c:v>
                </c:pt>
                <c:pt idx="6">
                  <c:v>20</c:v>
                </c:pt>
                <c:pt idx="9">
                  <c:v>20</c:v>
                </c:pt>
                <c:pt idx="12">
                  <c:v>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272</c:v>
                </c:pt>
                <c:pt idx="3">
                  <c:v>256</c:v>
                </c:pt>
                <c:pt idx="6">
                  <c:v>263</c:v>
                </c:pt>
                <c:pt idx="9">
                  <c:v>241</c:v>
                </c:pt>
                <c:pt idx="12">
                  <c:v>220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1380</c:v>
                </c:pt>
                <c:pt idx="3">
                  <c:v>1268</c:v>
                </c:pt>
                <c:pt idx="6">
                  <c:v>1196</c:v>
                </c:pt>
                <c:pt idx="9">
                  <c:v>1153</c:v>
                </c:pt>
                <c:pt idx="12">
                  <c:v>1025</c:v>
                </c:pt>
              </c:numCache>
            </c:numRef>
          </c:val>
        </c:ser>
        <c:dLbls>
          <c:showLegendKey val="0"/>
          <c:showVal val="0"/>
          <c:showCatName val="0"/>
          <c:showSerName val="0"/>
          <c:showPercent val="0"/>
          <c:showBubbleSize val="0"/>
        </c:dLbls>
        <c:gapWidth val="100"/>
        <c:overlap val="100"/>
        <c:axId val="1849984"/>
        <c:axId val="1852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589</c:v>
                </c:pt>
                <c:pt idx="2">
                  <c:v>#N/A</c:v>
                </c:pt>
                <c:pt idx="3">
                  <c:v>#N/A</c:v>
                </c:pt>
                <c:pt idx="4">
                  <c:v>455</c:v>
                </c:pt>
                <c:pt idx="5">
                  <c:v>#N/A</c:v>
                </c:pt>
                <c:pt idx="6">
                  <c:v>#N/A</c:v>
                </c:pt>
                <c:pt idx="7">
                  <c:v>390</c:v>
                </c:pt>
                <c:pt idx="8">
                  <c:v>#N/A</c:v>
                </c:pt>
                <c:pt idx="9">
                  <c:v>#N/A</c:v>
                </c:pt>
                <c:pt idx="10">
                  <c:v>333</c:v>
                </c:pt>
                <c:pt idx="11">
                  <c:v>#N/A</c:v>
                </c:pt>
                <c:pt idx="12">
                  <c:v>#N/A</c:v>
                </c:pt>
                <c:pt idx="13">
                  <c:v>235</c:v>
                </c:pt>
                <c:pt idx="14">
                  <c:v>#N/A</c:v>
                </c:pt>
              </c:numCache>
            </c:numRef>
          </c:val>
          <c:smooth val="0"/>
        </c:ser>
        <c:dLbls>
          <c:showLegendKey val="0"/>
          <c:showVal val="0"/>
          <c:showCatName val="0"/>
          <c:showSerName val="0"/>
          <c:showPercent val="0"/>
          <c:showBubbleSize val="0"/>
        </c:dLbls>
        <c:marker val="1"/>
        <c:smooth val="0"/>
        <c:axId val="1849984"/>
        <c:axId val="1852160"/>
      </c:lineChart>
      <c:catAx>
        <c:axId val="184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2160"/>
        <c:crosses val="autoZero"/>
        <c:auto val="1"/>
        <c:lblAlgn val="ctr"/>
        <c:lblOffset val="100"/>
        <c:tickLblSkip val="1"/>
        <c:tickMarkSkip val="1"/>
        <c:noMultiLvlLbl val="0"/>
      </c:catAx>
      <c:valAx>
        <c:axId val="1852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9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9500</c:v>
                </c:pt>
                <c:pt idx="5">
                  <c:v>9394</c:v>
                </c:pt>
                <c:pt idx="8">
                  <c:v>8977</c:v>
                </c:pt>
                <c:pt idx="11">
                  <c:v>8797</c:v>
                </c:pt>
                <c:pt idx="14">
                  <c:v>8747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368</c:v>
                </c:pt>
                <c:pt idx="5">
                  <c:v>459</c:v>
                </c:pt>
                <c:pt idx="8">
                  <c:v>429</c:v>
                </c:pt>
                <c:pt idx="11">
                  <c:v>477</c:v>
                </c:pt>
                <c:pt idx="14">
                  <c:v>609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3025</c:v>
                </c:pt>
                <c:pt idx="5">
                  <c:v>3154</c:v>
                </c:pt>
                <c:pt idx="8">
                  <c:v>3458</c:v>
                </c:pt>
                <c:pt idx="11">
                  <c:v>3575</c:v>
                </c:pt>
                <c:pt idx="14">
                  <c:v>3792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2324</c:v>
                </c:pt>
                <c:pt idx="3">
                  <c:v>2286</c:v>
                </c:pt>
                <c:pt idx="6">
                  <c:v>2082</c:v>
                </c:pt>
                <c:pt idx="9">
                  <c:v>1809</c:v>
                </c:pt>
                <c:pt idx="12">
                  <c:v>1763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109</c:v>
                </c:pt>
                <c:pt idx="3">
                  <c:v>94</c:v>
                </c:pt>
                <c:pt idx="6">
                  <c:v>71</c:v>
                </c:pt>
                <c:pt idx="9">
                  <c:v>51</c:v>
                </c:pt>
                <c:pt idx="12">
                  <c:v>32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3463</c:v>
                </c:pt>
                <c:pt idx="3">
                  <c:v>3317</c:v>
                </c:pt>
                <c:pt idx="6">
                  <c:v>3255</c:v>
                </c:pt>
                <c:pt idx="9">
                  <c:v>3368</c:v>
                </c:pt>
                <c:pt idx="12">
                  <c:v>3298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c:v>
                </c:pt>
                <c:pt idx="3">
                  <c:v>6</c:v>
                </c:pt>
                <c:pt idx="6">
                  <c:v>4</c:v>
                </c:pt>
                <c:pt idx="9">
                  <c:v>2</c:v>
                </c:pt>
                <c:pt idx="12">
                  <c:v>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9772</c:v>
                </c:pt>
                <c:pt idx="3">
                  <c:v>9685</c:v>
                </c:pt>
                <c:pt idx="6">
                  <c:v>9377</c:v>
                </c:pt>
                <c:pt idx="9">
                  <c:v>9284</c:v>
                </c:pt>
                <c:pt idx="12">
                  <c:v>9491</c:v>
                </c:pt>
              </c:numCache>
            </c:numRef>
          </c:val>
        </c:ser>
        <c:dLbls>
          <c:showLegendKey val="0"/>
          <c:showVal val="0"/>
          <c:showCatName val="0"/>
          <c:showSerName val="0"/>
          <c:showPercent val="0"/>
          <c:showBubbleSize val="0"/>
        </c:dLbls>
        <c:gapWidth val="100"/>
        <c:overlap val="100"/>
        <c:axId val="158726784"/>
        <c:axId val="158733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2785</c:v>
                </c:pt>
                <c:pt idx="2">
                  <c:v>#N/A</c:v>
                </c:pt>
                <c:pt idx="3">
                  <c:v>#N/A</c:v>
                </c:pt>
                <c:pt idx="4">
                  <c:v>2382</c:v>
                </c:pt>
                <c:pt idx="5">
                  <c:v>#N/A</c:v>
                </c:pt>
                <c:pt idx="6">
                  <c:v>#N/A</c:v>
                </c:pt>
                <c:pt idx="7">
                  <c:v>1924</c:v>
                </c:pt>
                <c:pt idx="8">
                  <c:v>#N/A</c:v>
                </c:pt>
                <c:pt idx="9">
                  <c:v>#N/A</c:v>
                </c:pt>
                <c:pt idx="10">
                  <c:v>1666</c:v>
                </c:pt>
                <c:pt idx="11">
                  <c:v>#N/A</c:v>
                </c:pt>
                <c:pt idx="12">
                  <c:v>#N/A</c:v>
                </c:pt>
                <c:pt idx="13">
                  <c:v>1438</c:v>
                </c:pt>
                <c:pt idx="14">
                  <c:v>#N/A</c:v>
                </c:pt>
              </c:numCache>
            </c:numRef>
          </c:val>
          <c:smooth val="0"/>
        </c:ser>
        <c:dLbls>
          <c:showLegendKey val="0"/>
          <c:showVal val="0"/>
          <c:showCatName val="0"/>
          <c:showSerName val="0"/>
          <c:showPercent val="0"/>
          <c:showBubbleSize val="0"/>
        </c:dLbls>
        <c:marker val="1"/>
        <c:smooth val="0"/>
        <c:axId val="158726784"/>
        <c:axId val="158733056"/>
      </c:lineChart>
      <c:catAx>
        <c:axId val="158726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8733056"/>
        <c:crosses val="autoZero"/>
        <c:auto val="1"/>
        <c:lblAlgn val="ctr"/>
        <c:lblOffset val="100"/>
        <c:tickLblSkip val="1"/>
        <c:tickMarkSkip val="1"/>
        <c:noMultiLvlLbl val="0"/>
      </c:catAx>
      <c:valAx>
        <c:axId val="158733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726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{15C476A2-5EE9-4681-8D08-AB76E1E538D8}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{5D4A73AE-EC05-4280-AD6A-69FBC09CAA7E}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{B929BE68-8AC8-47DC-9D4E-4EA2278E9E7D}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{CCF1E36B-F4A5-4C78-8F03-24220F754671}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{C13756F8-9FCE-4992-8DE4-7DB19932AA5C}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56.5</c:v>
                </c:pt>
              </c:numCache>
            </c:numRef>
          </c:xVal>
          <c:yVal>
            <c:numRef>
              <c:f>公会計指標分析・財政指標組合せ分析表!$K$51:$O$51</c:f>
              <c:numCache>
                <c:formatCode>#,##0.0;"▲ "#,##0.0</c:formatCode>
                <c:ptCount val="5"/>
                <c:pt idx="4">
                  <c:v>24.3</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{B1978706-8E63-4A46-AA46-3517DC90D146}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{0B46335F-4085-4C4C-99F3-ECBF311DBAC8}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{4904BF0F-C2F8-4076-9C9C-22C8D5F657DF}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{1B522E91-8244-4EBA-A106-244FD79200C7}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{9688B4A9-3787-49C4-AB1A-B85459C89C51}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57.5</c:v>
                </c:pt>
              </c:numCache>
            </c:numRef>
          </c:xVal>
          <c:yVal>
            <c:numRef>
              <c:f>公会計指標分析・財政指標組合せ分析表!$K$55:$O$55</c:f>
              <c:numCache>
                <c:formatCode>#,##0.0;"▲ "#,##0.0</c:formatCode>
                <c:ptCount val="5"/>
                <c:pt idx="4">
                  <c:v>32.799999999999997</c:v>
                </c:pt>
              </c:numCache>
            </c:numRef>
          </c:yVal>
          <c:smooth val="0"/>
        </c:ser>
        <c:dLbls>
          <c:showLegendKey val="0"/>
          <c:showVal val="0"/>
          <c:showCatName val="0"/>
          <c:showSerName val="0"/>
          <c:showPercent val="0"/>
          <c:showBubbleSize val="0"/>
        </c:dLbls>
        <c:axId val="1944192"/>
        <c:axId val="1950464"/>
      </c:scatterChart>
      <c:valAx>
        <c:axId val="1944192"/>
        <c:scaling>
          <c:orientation val="minMax"/>
          <c:max val="57.6"/>
          <c:min val="56.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50464"/>
        <c:crosses val="autoZero"/>
        <c:crossBetween val="midCat"/>
      </c:valAx>
      <c:valAx>
        <c:axId val="1950464"/>
        <c:scaling>
          <c:orientation val="minMax"/>
          <c:max val="34.300000000000004"/>
          <c:min val="2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441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{AA49D226-75FD-4B13-B614-218B7AEB382C}</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{C8420D29-AECA-4F3A-A9B9-B0F1BD8F5605}</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{59674061-3E7B-4D05-81A5-BBED02BCAA82}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{383606CC-59A5-47C2-B270-2B3FE98F9461}</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{2EB6486A-8614-4161-AE1A-6714992A62FC}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11.3</c:v>
                </c:pt>
                <c:pt idx="1">
                  <c:v>9.6999999999999993</c:v>
                </c:pt>
                <c:pt idx="2">
                  <c:v>8.1</c:v>
                </c:pt>
                <c:pt idx="3">
                  <c:v>6.7</c:v>
                </c:pt>
                <c:pt idx="4">
                  <c:v>5.4</c:v>
                </c:pt>
              </c:numCache>
            </c:numRef>
          </c:xVal>
          <c:yVal>
            <c:numRef>
              <c:f>公会計指標分析・財政指標組合せ分析表!$K$73:$O$73</c:f>
              <c:numCache>
                <c:formatCode>#,##0.0;"▲ "#,##0.0</c:formatCode>
                <c:ptCount val="5"/>
                <c:pt idx="0">
                  <c:v>47.5</c:v>
                </c:pt>
                <c:pt idx="1">
                  <c:v>40.9</c:v>
                </c:pt>
                <c:pt idx="2">
                  <c:v>32.9</c:v>
                </c:pt>
                <c:pt idx="3">
                  <c:v>29.1</c:v>
                </c:pt>
                <c:pt idx="4">
                  <c:v>24.3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{495DF7DB-8522-4843-A38B-F40002991C2D}</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{926993EF-550F-4A9D-A49D-0A43F261DE3D}</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{19346889-9108-4CD5-9E67-E74F93428D82}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{9B6DD94B-C97D-4481-A088-D2E34A1741A3}</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{5627F5B7-D368-49FA-BD8B-AE2D12B8CE71}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13.5</c:v>
                </c:pt>
                <c:pt idx="1">
                  <c:v>12.4</c:v>
                </c:pt>
                <c:pt idx="2">
                  <c:v>11.5</c:v>
                </c:pt>
                <c:pt idx="3">
                  <c:v>10.4</c:v>
                </c:pt>
                <c:pt idx="4">
                  <c:v>9.5</c:v>
                </c:pt>
              </c:numCache>
            </c:numRef>
          </c:xVal>
          <c:yVal>
            <c:numRef>
              <c:f>公会計指標分析・財政指標組合せ分析表!$K$77:$O$77</c:f>
              <c:numCache>
                <c:formatCode>#,##0.0;"▲ "#,##0.0</c:formatCode>
                <c:ptCount val="5"/>
                <c:pt idx="0">
                  <c:v>75.900000000000006</c:v>
                </c:pt>
                <c:pt idx="1">
                  <c:v>64.599999999999994</c:v>
                </c:pt>
                <c:pt idx="2">
                  <c:v>52.8</c:v>
                </c:pt>
                <c:pt idx="3">
                  <c:v>48.6</c:v>
                </c:pt>
                <c:pt idx="4">
                  <c:v>32.799999999999997</c:v>
                </c:pt>
              </c:numCache>
            </c:numRef>
          </c:yVal>
          <c:smooth val="0"/>
        </c:ser>
        <c:dLbls>
          <c:showLegendKey val="0"/>
          <c:showVal val="0"/>
          <c:showCatName val="0"/>
          <c:showSerName val="0"/>
          <c:showPercent val="0"/>
          <c:showBubbleSize val="0"/>
        </c:dLbls>
        <c:axId val="165758848"/>
        <c:axId val="165773312"/>
      </c:scatterChart>
      <c:valAx>
        <c:axId val="165758848"/>
        <c:scaling>
          <c:orientation val="minMax"/>
          <c:max val="14.2"/>
          <c:min val="4.900000000000000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5773312"/>
        <c:crosses val="autoZero"/>
        <c:crossBetween val="midCat"/>
      </c:valAx>
      <c:valAx>
        <c:axId val="165773312"/>
        <c:scaling>
          <c:orientation val="minMax"/>
          <c:max val="85"/>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57588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宮崎県串間市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については、市債発行額の抑制等による市債残高の減少により年々減少を続けている。原則的には一般会計の地方債新規発行額を当該年度元金償還額以下とする抑制を継続してきたが、平成２７年度は大型事業の実施があったため、償還額以上の新規発行をすることとなった。事業終了後は従来の市債発行額抑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宮崎県串間市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地方債現在高が年々減少していることや基金の積み増し等により、改善を続けている。平成２７年度は大型事業の実施があったため、償還額以上の新規発行をすることとなった。事業終了後は従来の市債発行額抑制に努め、数値の改善を目指すもの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宮崎県串間市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19,636
19,548
295.16
12,183,964
11,839,789
319,984
6,891,134
9,490,591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24.3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[ 56.5</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当市では、平成２８年度に策定の公共施設等総合管理計画において、延床面積を今後４０年間で約６０％圧縮するという目標を掲げ、公共施設の新規整備の抑制や既存施設の複合化・除却を進める方針である。有形固定資産減価償却率については、類似団体より低い水準にあるが、今後も当該計画に基づいた施設の維持管理に適切に取り組んでいく。</a:t>
          </a:r>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56.1</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56.4</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56.7</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57.3</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57.6</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57.9</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74083</xdr:rowOff>
    </xdr:from>
    <xdr:to>
      <xdr:col>3</xdr:col>
      <xdr:colOff>1170940</xdr:colOff>
      <xdr:row>34</xdr:row>
      <xdr:rowOff>21872</xdr:rowOff>
    </xdr:to>
    <xdr:cxnSp macro="">
      <xdr:nvCxnSpPr>
        <xdr:cNvPr id="64" name="直線コネクタ 63"/>
        <xdr:cNvCxnSpPr/>
      </xdr:nvCxnSpPr>
      <xdr:spPr>
        <a:xfrm flipV="1">
          <a:off x="4760595" y="5312833"/>
          <a:ext cx="1270" cy="131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25699</xdr:rowOff>
    </xdr:from>
    <xdr:ext cx="405111" cy="259045"/>
    <xdr:sp macro="" textlink="">
      <xdr:nvSpPr>
        <xdr:cNvPr id="65" name="有形固定資産減価償却率最小値テキスト"/>
        <xdr:cNvSpPr txBox="1"/>
      </xdr:nvSpPr>
      <xdr:spPr>
        <a:xfrm>
          <a:off x="4813300" y="6636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a:t>
          </a:r>
          <a:endParaRPr kumimoji="1" lang="ja-JP" altLang="en-US" sz="1000" b="1">
            <a:latin typeface="ＭＳ Ｐゴシック"/>
          </a:endParaRPr>
        </a:p>
      </xdr:txBody>
    </xdr:sp>
    <xdr:clientData/>
  </xdr:oneCellAnchor>
  <xdr:twoCellAnchor>
    <xdr:from>
      <xdr:col>3</xdr:col>
      <xdr:colOff>1082675</xdr:colOff>
      <xdr:row>34</xdr:row>
      <xdr:rowOff>21872</xdr:rowOff>
    </xdr:from>
    <xdr:to>
      <xdr:col>3</xdr:col>
      <xdr:colOff>1260475</xdr:colOff>
      <xdr:row>34</xdr:row>
      <xdr:rowOff>21872</xdr:rowOff>
    </xdr:to>
    <xdr:cxnSp macro="">
      <xdr:nvCxnSpPr>
        <xdr:cNvPr id="66" name="直線コネクタ 65"/>
        <xdr:cNvCxnSpPr/>
      </xdr:nvCxnSpPr>
      <xdr:spPr>
        <a:xfrm>
          <a:off x="4673600" y="66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20760</xdr:rowOff>
    </xdr:from>
    <xdr:ext cx="405111" cy="259045"/>
    <xdr:sp macro="" textlink="">
      <xdr:nvSpPr>
        <xdr:cNvPr id="67" name="有形固定資産減価償却率最大値テキスト"/>
        <xdr:cNvSpPr txBox="1"/>
      </xdr:nvSpPr>
      <xdr:spPr>
        <a:xfrm>
          <a:off x="4813300" y="508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a:t>
          </a:r>
          <a:endParaRPr kumimoji="1" lang="ja-JP" altLang="en-US" sz="1000" b="1">
            <a:latin typeface="ＭＳ Ｐゴシック"/>
          </a:endParaRPr>
        </a:p>
      </xdr:txBody>
    </xdr:sp>
    <xdr:clientData/>
  </xdr:oneCellAnchor>
  <xdr:twoCellAnchor>
    <xdr:from>
      <xdr:col>3</xdr:col>
      <xdr:colOff>1082675</xdr:colOff>
      <xdr:row>26</xdr:row>
      <xdr:rowOff>74083</xdr:rowOff>
    </xdr:from>
    <xdr:to>
      <xdr:col>3</xdr:col>
      <xdr:colOff>1260475</xdr:colOff>
      <xdr:row>26</xdr:row>
      <xdr:rowOff>74083</xdr:rowOff>
    </xdr:to>
    <xdr:cxnSp macro="">
      <xdr:nvCxnSpPr>
        <xdr:cNvPr id="68" name="直線コネクタ 67"/>
        <xdr:cNvCxnSpPr/>
      </xdr:nvCxnSpPr>
      <xdr:spPr>
        <a:xfrm>
          <a:off x="4673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166105</xdr:rowOff>
    </xdr:from>
    <xdr:ext cx="405111" cy="259045"/>
    <xdr:sp macro="" textlink="">
      <xdr:nvSpPr>
        <xdr:cNvPr id="69" name="有形固定資産減価償却率平均値テキスト"/>
        <xdr:cNvSpPr txBox="1"/>
      </xdr:nvSpPr>
      <xdr:spPr>
        <a:xfrm>
          <a:off x="4813300" y="52334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3</xdr:col>
      <xdr:colOff>1120775</xdr:colOff>
      <xdr:row>26</xdr:row>
      <xdr:rowOff>143228</xdr:rowOff>
    </xdr:from>
    <xdr:to>
      <xdr:col>3</xdr:col>
      <xdr:colOff>1222375</xdr:colOff>
      <xdr:row>27</xdr:row>
      <xdr:rowOff>73378</xdr:rowOff>
    </xdr:to>
    <xdr:sp macro="" textlink="">
      <xdr:nvSpPr>
        <xdr:cNvPr id="70" name="フローチャート : 判断 69"/>
        <xdr:cNvSpPr/>
      </xdr:nvSpPr>
      <xdr:spPr>
        <a:xfrm>
          <a:off x="4711700" y="53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33</xdr:row>
      <xdr:rowOff>142522</xdr:rowOff>
    </xdr:from>
    <xdr:to>
      <xdr:col>3</xdr:col>
      <xdr:colOff>1222375</xdr:colOff>
      <xdr:row>34</xdr:row>
      <xdr:rowOff>72672</xdr:rowOff>
    </xdr:to>
    <xdr:sp macro="" textlink="">
      <xdr:nvSpPr>
        <xdr:cNvPr id="76" name="円/楕円 75"/>
        <xdr:cNvSpPr/>
      </xdr:nvSpPr>
      <xdr:spPr>
        <a:xfrm>
          <a:off x="4711700" y="658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33</xdr:row>
      <xdr:rowOff>57449</xdr:rowOff>
    </xdr:from>
    <xdr:ext cx="405111" cy="259045"/>
    <xdr:sp macro="" textlink="">
      <xdr:nvSpPr>
        <xdr:cNvPr id="77" name="有形固定資産減価償却率該当値テキスト"/>
        <xdr:cNvSpPr txBox="1"/>
      </xdr:nvSpPr>
      <xdr:spPr>
        <a:xfrm>
          <a:off x="4813300" y="649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1" name="正方形/長方形 8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2" name="正方形/長方形 8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3" name="正方形/長方形 8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4" name="正方形/長方形 8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6" name="正方形/長方形 8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8" name="テキスト ボックス 8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宮崎県串間市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19,636
19,548
295.16
12,183,964
11,839,789
319,984
6,891,134
9,490,591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24.3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28</xdr:row>
      <xdr:rowOff>50800</xdr:rowOff>
    </xdr:from>
    <xdr:to>
      <xdr:col>3</xdr:col>
      <xdr:colOff>219075</xdr:colOff>
      <xdr:row>29</xdr:row>
      <xdr:rowOff>133350</xdr:rowOff>
    </xdr:to>
    <xdr:sp macro="" textlink="">
      <xdr:nvSpPr>
        <xdr:cNvPr id="34" name="正方形/長方形 33"/>
        <xdr:cNvSpPr/>
      </xdr:nvSpPr>
      <xdr:spPr>
        <a:xfrm>
          <a:off x="76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29</xdr:row>
      <xdr:rowOff>82550</xdr:rowOff>
    </xdr:from>
    <xdr:to>
      <xdr:col>3</xdr:col>
      <xdr:colOff>219075</xdr:colOff>
      <xdr:row>30</xdr:row>
      <xdr:rowOff>165100</xdr:rowOff>
    </xdr:to>
    <xdr:sp macro="" textlink="">
      <xdr:nvSpPr>
        <xdr:cNvPr id="35" name="正方形/長方形 34"/>
        <xdr:cNvSpPr/>
      </xdr:nvSpPr>
      <xdr:spPr>
        <a:xfrm>
          <a:off x="76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2</xdr:col>
      <xdr:colOff>650875</xdr:colOff>
      <xdr:row>28</xdr:row>
      <xdr:rowOff>50800</xdr:rowOff>
    </xdr:from>
    <xdr:to>
      <xdr:col>5</xdr:col>
      <xdr:colOff>117475</xdr:colOff>
      <xdr:row>29</xdr:row>
      <xdr:rowOff>133350</xdr:rowOff>
    </xdr:to>
    <xdr:sp macro="" textlink="">
      <xdr:nvSpPr>
        <xdr:cNvPr id="36" name="正方形/長方形 35"/>
        <xdr:cNvSpPr/>
      </xdr:nvSpPr>
      <xdr:spPr>
        <a:xfrm>
          <a:off x="20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xdr:col>
      <xdr:colOff>650875</xdr:colOff>
      <xdr:row>29</xdr:row>
      <xdr:rowOff>82550</xdr:rowOff>
    </xdr:from>
    <xdr:to>
      <xdr:col>5</xdr:col>
      <xdr:colOff>117475</xdr:colOff>
      <xdr:row>30</xdr:row>
      <xdr:rowOff>165100</xdr:rowOff>
    </xdr:to>
    <xdr:sp macro="" textlink="">
      <xdr:nvSpPr>
        <xdr:cNvPr id="37" name="正方形/長方形 36"/>
        <xdr:cNvSpPr/>
      </xdr:nvSpPr>
      <xdr:spPr>
        <a:xfrm>
          <a:off x="20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38" name="正方形/長方形 37"/>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39" name="正方形/長方形 3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422275</xdr:colOff>
      <xdr:row>28</xdr:row>
      <xdr:rowOff>50800</xdr:rowOff>
    </xdr:from>
    <xdr:to>
      <xdr:col>11</xdr:col>
      <xdr:colOff>574675</xdr:colOff>
      <xdr:row>29</xdr:row>
      <xdr:rowOff>133350</xdr:rowOff>
    </xdr:to>
    <xdr:sp macro="" textlink="">
      <xdr:nvSpPr>
        <xdr:cNvPr id="40" name="正方形/長方形 39"/>
        <xdr:cNvSpPr/>
      </xdr:nvSpPr>
      <xdr:spPr>
        <a:xfrm>
          <a:off x="660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29</xdr:row>
      <xdr:rowOff>82550</xdr:rowOff>
    </xdr:from>
    <xdr:to>
      <xdr:col>11</xdr:col>
      <xdr:colOff>574675</xdr:colOff>
      <xdr:row>30</xdr:row>
      <xdr:rowOff>165100</xdr:rowOff>
    </xdr:to>
    <xdr:sp macro="" textlink="">
      <xdr:nvSpPr>
        <xdr:cNvPr id="41" name="正方形/長方形 40"/>
        <xdr:cNvSpPr/>
      </xdr:nvSpPr>
      <xdr:spPr>
        <a:xfrm>
          <a:off x="660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11</xdr:col>
      <xdr:colOff>320675</xdr:colOff>
      <xdr:row>28</xdr:row>
      <xdr:rowOff>50800</xdr:rowOff>
    </xdr:from>
    <xdr:to>
      <xdr:col>13</xdr:col>
      <xdr:colOff>473075</xdr:colOff>
      <xdr:row>29</xdr:row>
      <xdr:rowOff>133350</xdr:rowOff>
    </xdr:to>
    <xdr:sp macro="" textlink="">
      <xdr:nvSpPr>
        <xdr:cNvPr id="42" name="正方形/長方形 41"/>
        <xdr:cNvSpPr/>
      </xdr:nvSpPr>
      <xdr:spPr>
        <a:xfrm>
          <a:off x="78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11</xdr:col>
      <xdr:colOff>320675</xdr:colOff>
      <xdr:row>29</xdr:row>
      <xdr:rowOff>82550</xdr:rowOff>
    </xdr:from>
    <xdr:to>
      <xdr:col>13</xdr:col>
      <xdr:colOff>473075</xdr:colOff>
      <xdr:row>30</xdr:row>
      <xdr:rowOff>165100</xdr:rowOff>
    </xdr:to>
    <xdr:sp macro="" textlink="">
      <xdr:nvSpPr>
        <xdr:cNvPr id="43" name="正方形/長方形 42"/>
        <xdr:cNvSpPr/>
      </xdr:nvSpPr>
      <xdr:spPr>
        <a:xfrm>
          <a:off x="78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21.620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4" name="正方形/長方形 43"/>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5" name="正方形/長方形 44"/>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50</xdr:row>
      <xdr:rowOff>88900</xdr:rowOff>
    </xdr:from>
    <xdr:to>
      <xdr:col>3</xdr:col>
      <xdr:colOff>219075</xdr:colOff>
      <xdr:row>52</xdr:row>
      <xdr:rowOff>0</xdr:rowOff>
    </xdr:to>
    <xdr:sp macro="" textlink="">
      <xdr:nvSpPr>
        <xdr:cNvPr id="46" name="正方形/長方形 45"/>
        <xdr:cNvSpPr/>
      </xdr:nvSpPr>
      <xdr:spPr>
        <a:xfrm>
          <a:off x="76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51</xdr:row>
      <xdr:rowOff>120650</xdr:rowOff>
    </xdr:from>
    <xdr:to>
      <xdr:col>3</xdr:col>
      <xdr:colOff>219075</xdr:colOff>
      <xdr:row>53</xdr:row>
      <xdr:rowOff>31750</xdr:rowOff>
    </xdr:to>
    <xdr:sp macro="" textlink="">
      <xdr:nvSpPr>
        <xdr:cNvPr id="47" name="正方形/長方形 46"/>
        <xdr:cNvSpPr/>
      </xdr:nvSpPr>
      <xdr:spPr>
        <a:xfrm>
          <a:off x="76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2</xdr:col>
      <xdr:colOff>650875</xdr:colOff>
      <xdr:row>50</xdr:row>
      <xdr:rowOff>88900</xdr:rowOff>
    </xdr:from>
    <xdr:to>
      <xdr:col>5</xdr:col>
      <xdr:colOff>117475</xdr:colOff>
      <xdr:row>52</xdr:row>
      <xdr:rowOff>0</xdr:rowOff>
    </xdr:to>
    <xdr:sp macro="" textlink="">
      <xdr:nvSpPr>
        <xdr:cNvPr id="48" name="正方形/長方形 47"/>
        <xdr:cNvSpPr/>
      </xdr:nvSpPr>
      <xdr:spPr>
        <a:xfrm>
          <a:off x="20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xdr:col>
      <xdr:colOff>650875</xdr:colOff>
      <xdr:row>51</xdr:row>
      <xdr:rowOff>120650</xdr:rowOff>
    </xdr:from>
    <xdr:to>
      <xdr:col>5</xdr:col>
      <xdr:colOff>117475</xdr:colOff>
      <xdr:row>53</xdr:row>
      <xdr:rowOff>31750</xdr:rowOff>
    </xdr:to>
    <xdr:sp macro="" textlink="">
      <xdr:nvSpPr>
        <xdr:cNvPr id="49" name="正方形/長方形 48"/>
        <xdr:cNvSpPr/>
      </xdr:nvSpPr>
      <xdr:spPr>
        <a:xfrm>
          <a:off x="20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0" name="正方形/長方形 49"/>
        <xdr:cNvSpPr/>
      </xdr:nvSpPr>
      <xdr:spPr>
        <a:xfrm>
          <a:off x="762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307975</xdr:colOff>
      <xdr:row>50</xdr:row>
      <xdr:rowOff>63500</xdr:rowOff>
    </xdr:to>
    <xdr:sp macro="" textlink="">
      <xdr:nvSpPr>
        <xdr:cNvPr id="51" name="正方形/長方形 50"/>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50</xdr:row>
      <xdr:rowOff>88900</xdr:rowOff>
    </xdr:from>
    <xdr:to>
      <xdr:col>11</xdr:col>
      <xdr:colOff>574675</xdr:colOff>
      <xdr:row>52</xdr:row>
      <xdr:rowOff>0</xdr:rowOff>
    </xdr:to>
    <xdr:sp macro="" textlink="">
      <xdr:nvSpPr>
        <xdr:cNvPr id="52" name="正方形/長方形 51"/>
        <xdr:cNvSpPr/>
      </xdr:nvSpPr>
      <xdr:spPr>
        <a:xfrm>
          <a:off x="660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51</xdr:row>
      <xdr:rowOff>120650</xdr:rowOff>
    </xdr:from>
    <xdr:to>
      <xdr:col>11</xdr:col>
      <xdr:colOff>574675</xdr:colOff>
      <xdr:row>53</xdr:row>
      <xdr:rowOff>31750</xdr:rowOff>
    </xdr:to>
    <xdr:sp macro="" textlink="">
      <xdr:nvSpPr>
        <xdr:cNvPr id="53" name="正方形/長方形 52"/>
        <xdr:cNvSpPr/>
      </xdr:nvSpPr>
      <xdr:spPr>
        <a:xfrm>
          <a:off x="660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11</xdr:col>
      <xdr:colOff>320675</xdr:colOff>
      <xdr:row>50</xdr:row>
      <xdr:rowOff>88900</xdr:rowOff>
    </xdr:from>
    <xdr:to>
      <xdr:col>13</xdr:col>
      <xdr:colOff>473075</xdr:colOff>
      <xdr:row>52</xdr:row>
      <xdr:rowOff>0</xdr:rowOff>
    </xdr:to>
    <xdr:sp macro="" textlink="">
      <xdr:nvSpPr>
        <xdr:cNvPr id="54" name="正方形/長方形 53"/>
        <xdr:cNvSpPr/>
      </xdr:nvSpPr>
      <xdr:spPr>
        <a:xfrm>
          <a:off x="78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11</xdr:col>
      <xdr:colOff>320675</xdr:colOff>
      <xdr:row>51</xdr:row>
      <xdr:rowOff>120650</xdr:rowOff>
    </xdr:from>
    <xdr:to>
      <xdr:col>13</xdr:col>
      <xdr:colOff>473075</xdr:colOff>
      <xdr:row>53</xdr:row>
      <xdr:rowOff>31750</xdr:rowOff>
    </xdr:to>
    <xdr:sp macro="" textlink="">
      <xdr:nvSpPr>
        <xdr:cNvPr id="55" name="正方形/長方形 54"/>
        <xdr:cNvSpPr/>
      </xdr:nvSpPr>
      <xdr:spPr>
        <a:xfrm>
          <a:off x="78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154,422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56" name="正方形/長方形 55"/>
        <xdr:cNvSpPr/>
      </xdr:nvSpPr>
      <xdr:spPr>
        <a:xfrm>
          <a:off x="6604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638175</xdr:colOff>
      <xdr:row>72</xdr:row>
      <xdr:rowOff>101600</xdr:rowOff>
    </xdr:to>
    <xdr:sp macro="" textlink="">
      <xdr:nvSpPr>
        <xdr:cNvPr id="57" name="正方形/長方形 56"/>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58" name="正方形/長方形 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59" name="正方形/長方形 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0" name="正方形/長方形 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1" name="正方形/長方形 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62" name="正方形/長方形 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63" name="正方形/長方形 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64" name="正方形/長方形 63"/>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65" name="テキスト ボックス 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66" name="直線コネクタ 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67" name="テキスト ボックス 6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68" name="直線コネクタ 6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69" name="テキスト ボックス 6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70" name="直線コネクタ 6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71" name="テキスト ボックス 7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72" name="直線コネクタ 7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73" name="テキスト ボックス 7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74" name="直線コネクタ 7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75" name="テキスト ボックス 7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76" name="直線コネクタ 7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77" name="テキスト ボックス 7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78" name="直線コネクタ 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79" name="テキスト ボックス 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80"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22861</xdr:rowOff>
    </xdr:from>
    <xdr:to>
      <xdr:col>6</xdr:col>
      <xdr:colOff>510540</xdr:colOff>
      <xdr:row>85</xdr:row>
      <xdr:rowOff>22861</xdr:rowOff>
    </xdr:to>
    <xdr:cxnSp macro="">
      <xdr:nvCxnSpPr>
        <xdr:cNvPr id="81" name="直線コネクタ 80"/>
        <xdr:cNvCxnSpPr/>
      </xdr:nvCxnSpPr>
      <xdr:spPr>
        <a:xfrm flipV="1">
          <a:off x="4634865" y="13395961"/>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26688</xdr:rowOff>
    </xdr:from>
    <xdr:ext cx="405111" cy="259045"/>
    <xdr:sp macro="" textlink="">
      <xdr:nvSpPr>
        <xdr:cNvPr id="82" name="【公営住宅】&#10;有形固定資産減価償却率最小値テキスト"/>
        <xdr:cNvSpPr txBox="1"/>
      </xdr:nvSpPr>
      <xdr:spPr>
        <a:xfrm>
          <a:off x="47244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85</xdr:row>
      <xdr:rowOff>22861</xdr:rowOff>
    </xdr:from>
    <xdr:to>
      <xdr:col>6</xdr:col>
      <xdr:colOff>600075</xdr:colOff>
      <xdr:row>85</xdr:row>
      <xdr:rowOff>22861</xdr:rowOff>
    </xdr:to>
    <xdr:cxnSp macro="">
      <xdr:nvCxnSpPr>
        <xdr:cNvPr id="83" name="直線コネクタ 82"/>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140988</xdr:rowOff>
    </xdr:from>
    <xdr:ext cx="405111" cy="259045"/>
    <xdr:sp macro="" textlink="">
      <xdr:nvSpPr>
        <xdr:cNvPr id="84" name="【公営住宅】&#10;有形固定資産減価償却率最大値テキスト"/>
        <xdr:cNvSpPr txBox="1"/>
      </xdr:nvSpPr>
      <xdr:spPr>
        <a:xfrm>
          <a:off x="4724400" y="1317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a:t>
          </a:r>
          <a:endParaRPr kumimoji="1" lang="ja-JP" altLang="en-US" sz="1000" b="1">
            <a:latin typeface="ＭＳ Ｐゴシック"/>
          </a:endParaRPr>
        </a:p>
      </xdr:txBody>
    </xdr:sp>
    <xdr:clientData/>
  </xdr:oneCellAnchor>
  <xdr:twoCellAnchor>
    <xdr:from>
      <xdr:col>6</xdr:col>
      <xdr:colOff>422275</xdr:colOff>
      <xdr:row>78</xdr:row>
      <xdr:rowOff>22861</xdr:rowOff>
    </xdr:from>
    <xdr:to>
      <xdr:col>6</xdr:col>
      <xdr:colOff>600075</xdr:colOff>
      <xdr:row>78</xdr:row>
      <xdr:rowOff>22861</xdr:rowOff>
    </xdr:to>
    <xdr:cxnSp macro="">
      <xdr:nvCxnSpPr>
        <xdr:cNvPr id="85" name="直線コネクタ 84"/>
        <xdr:cNvCxnSpPr/>
      </xdr:nvCxnSpPr>
      <xdr:spPr>
        <a:xfrm>
          <a:off x="4546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120666</xdr:rowOff>
    </xdr:from>
    <xdr:ext cx="405111" cy="259045"/>
    <xdr:sp macro="" textlink="">
      <xdr:nvSpPr>
        <xdr:cNvPr id="86" name="【公営住宅】&#10;有形固定資産減価償却率平均値テキスト"/>
        <xdr:cNvSpPr txBox="1"/>
      </xdr:nvSpPr>
      <xdr:spPr>
        <a:xfrm>
          <a:off x="4724400" y="13493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97789</xdr:rowOff>
    </xdr:from>
    <xdr:to>
      <xdr:col>6</xdr:col>
      <xdr:colOff>561975</xdr:colOff>
      <xdr:row>80</xdr:row>
      <xdr:rowOff>27939</xdr:rowOff>
    </xdr:to>
    <xdr:sp macro="" textlink="">
      <xdr:nvSpPr>
        <xdr:cNvPr id="87" name="フローチャート : 判断 86"/>
        <xdr:cNvSpPr/>
      </xdr:nvSpPr>
      <xdr:spPr>
        <a:xfrm>
          <a:off x="4584700" y="1364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88" name="テキスト ボックス 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89" name="テキスト ボックス 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90" name="テキスト ボックス 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91" name="テキスト ボックス 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92" name="テキスト ボックス 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84</xdr:row>
      <xdr:rowOff>143511</xdr:rowOff>
    </xdr:from>
    <xdr:to>
      <xdr:col>6</xdr:col>
      <xdr:colOff>561975</xdr:colOff>
      <xdr:row>85</xdr:row>
      <xdr:rowOff>73661</xdr:rowOff>
    </xdr:to>
    <xdr:sp macro="" textlink="">
      <xdr:nvSpPr>
        <xdr:cNvPr id="93" name="円/楕円 92"/>
        <xdr:cNvSpPr/>
      </xdr:nvSpPr>
      <xdr:spPr>
        <a:xfrm>
          <a:off x="45847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58438</xdr:rowOff>
    </xdr:from>
    <xdr:ext cx="405111" cy="259045"/>
    <xdr:sp macro="" textlink="">
      <xdr:nvSpPr>
        <xdr:cNvPr id="94" name="【公営住宅】&#10;有形固定資産減価償却率該当値テキスト"/>
        <xdr:cNvSpPr txBox="1"/>
      </xdr:nvSpPr>
      <xdr:spPr>
        <a:xfrm>
          <a:off x="4724400" y="1446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95" name="正方形/長方形 94"/>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96" name="正方形/長方形 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97" name="正方形/長方形 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98" name="正方形/長方形 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99" name="正方形/長方形 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00" name="正方形/長方形 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01" name="正方形/長方形 1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02" name="正方形/長方形 101"/>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03" name="テキスト ボックス 1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04" name="直線コネクタ 1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05" name="テキスト ボックス 104"/>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1.401</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106" name="直線コネクタ 10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07" name="テキスト ボックス 10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1.404</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08" name="直線コネクタ 10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09" name="テキスト ボックス 10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1.407</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10" name="直線コネクタ 10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11" name="テキスト ボックス 11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1.410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12" name="直線コネクタ 11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13" name="テキスト ボックス 11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1.413</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14" name="直線コネクタ 11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15" name="テキスト ボックス 11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1.416</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16" name="直線コネクタ 11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17" name="テキスト ボックス 11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1.419</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18" name="直線コネクタ 1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19" name="テキスト ボックス 1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1.422</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120"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16329</xdr:rowOff>
    </xdr:from>
    <xdr:to>
      <xdr:col>15</xdr:col>
      <xdr:colOff>180340</xdr:colOff>
      <xdr:row>85</xdr:row>
      <xdr:rowOff>122464</xdr:rowOff>
    </xdr:to>
    <xdr:cxnSp macro="">
      <xdr:nvCxnSpPr>
        <xdr:cNvPr id="121" name="直線コネクタ 120"/>
        <xdr:cNvCxnSpPr/>
      </xdr:nvCxnSpPr>
      <xdr:spPr>
        <a:xfrm flipV="1">
          <a:off x="10476865" y="13389429"/>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126291</xdr:rowOff>
    </xdr:from>
    <xdr:ext cx="469744" cy="259045"/>
    <xdr:sp macro="" textlink="">
      <xdr:nvSpPr>
        <xdr:cNvPr id="122" name="【公営住宅】&#10;一人当たり面積最小値テキスト"/>
        <xdr:cNvSpPr txBox="1"/>
      </xdr:nvSpPr>
      <xdr:spPr>
        <a:xfrm>
          <a:off x="10566400" y="1469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a:t>
          </a:r>
          <a:endParaRPr kumimoji="1" lang="ja-JP" altLang="en-US" sz="1000" b="1">
            <a:latin typeface="ＭＳ Ｐゴシック"/>
          </a:endParaRPr>
        </a:p>
      </xdr:txBody>
    </xdr:sp>
    <xdr:clientData/>
  </xdr:oneCellAnchor>
  <xdr:twoCellAnchor>
    <xdr:from>
      <xdr:col>15</xdr:col>
      <xdr:colOff>92075</xdr:colOff>
      <xdr:row>85</xdr:row>
      <xdr:rowOff>122464</xdr:rowOff>
    </xdr:from>
    <xdr:to>
      <xdr:col>15</xdr:col>
      <xdr:colOff>269875</xdr:colOff>
      <xdr:row>85</xdr:row>
      <xdr:rowOff>122464</xdr:rowOff>
    </xdr:to>
    <xdr:cxnSp macro="">
      <xdr:nvCxnSpPr>
        <xdr:cNvPr id="123" name="直線コネクタ 122"/>
        <xdr:cNvCxnSpPr/>
      </xdr:nvCxnSpPr>
      <xdr:spPr>
        <a:xfrm>
          <a:off x="10388600" y="1469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134456</xdr:rowOff>
    </xdr:from>
    <xdr:ext cx="469744" cy="259045"/>
    <xdr:sp macro="" textlink="">
      <xdr:nvSpPr>
        <xdr:cNvPr id="124" name="【公営住宅】&#10;一人当たり面積最大値テキスト"/>
        <xdr:cNvSpPr txBox="1"/>
      </xdr:nvSpPr>
      <xdr:spPr>
        <a:xfrm>
          <a:off x="10566400" y="1316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1.418</a:t>
          </a:r>
          <a:endParaRPr kumimoji="1" lang="ja-JP" altLang="en-US" sz="1000" b="1">
            <a:latin typeface="ＭＳ Ｐゴシック"/>
          </a:endParaRPr>
        </a:p>
      </xdr:txBody>
    </xdr:sp>
    <xdr:clientData/>
  </xdr:oneCellAnchor>
  <xdr:twoCellAnchor>
    <xdr:from>
      <xdr:col>15</xdr:col>
      <xdr:colOff>92075</xdr:colOff>
      <xdr:row>78</xdr:row>
      <xdr:rowOff>16329</xdr:rowOff>
    </xdr:from>
    <xdr:to>
      <xdr:col>15</xdr:col>
      <xdr:colOff>269875</xdr:colOff>
      <xdr:row>78</xdr:row>
      <xdr:rowOff>16329</xdr:rowOff>
    </xdr:to>
    <xdr:cxnSp macro="">
      <xdr:nvCxnSpPr>
        <xdr:cNvPr id="125" name="直線コネクタ 124"/>
        <xdr:cNvCxnSpPr/>
      </xdr:nvCxnSpPr>
      <xdr:spPr>
        <a:xfrm>
          <a:off x="10388600" y="133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79</xdr:row>
      <xdr:rowOff>80934</xdr:rowOff>
    </xdr:from>
    <xdr:ext cx="469744" cy="259045"/>
    <xdr:sp macro="" textlink="">
      <xdr:nvSpPr>
        <xdr:cNvPr id="126" name="【公営住宅】&#10;一人当たり面積平均値テキスト"/>
        <xdr:cNvSpPr txBox="1"/>
      </xdr:nvSpPr>
      <xdr:spPr>
        <a:xfrm>
          <a:off x="10566400" y="1362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1.414</a:t>
          </a:r>
          <a:endParaRPr kumimoji="1" lang="ja-JP" altLang="en-US" sz="1000" b="1">
            <a:solidFill>
              <a:srgbClr val="000080"/>
            </a:solidFill>
            <a:latin typeface="ＭＳ Ｐゴシック"/>
          </a:endParaRPr>
        </a:p>
      </xdr:txBody>
    </xdr:sp>
    <xdr:clientData/>
  </xdr:oneCellAnchor>
  <xdr:twoCellAnchor>
    <xdr:from>
      <xdr:col>15</xdr:col>
      <xdr:colOff>130175</xdr:colOff>
      <xdr:row>80</xdr:row>
      <xdr:rowOff>58057</xdr:rowOff>
    </xdr:from>
    <xdr:to>
      <xdr:col>15</xdr:col>
      <xdr:colOff>231775</xdr:colOff>
      <xdr:row>80</xdr:row>
      <xdr:rowOff>159657</xdr:rowOff>
    </xdr:to>
    <xdr:sp macro="" textlink="">
      <xdr:nvSpPr>
        <xdr:cNvPr id="127" name="フローチャート : 判断 126"/>
        <xdr:cNvSpPr/>
      </xdr:nvSpPr>
      <xdr:spPr>
        <a:xfrm>
          <a:off x="10426700" y="1377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28" name="テキスト ボックス 1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29" name="テキスト ボックス 1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30" name="テキスト ボックス 1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31" name="テキスト ボックス 1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32" name="テキスト ボックス 1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71664</xdr:rowOff>
    </xdr:from>
    <xdr:to>
      <xdr:col>15</xdr:col>
      <xdr:colOff>231775</xdr:colOff>
      <xdr:row>86</xdr:row>
      <xdr:rowOff>1814</xdr:rowOff>
    </xdr:to>
    <xdr:sp macro="" textlink="">
      <xdr:nvSpPr>
        <xdr:cNvPr id="133" name="円/楕円 132"/>
        <xdr:cNvSpPr/>
      </xdr:nvSpPr>
      <xdr:spPr>
        <a:xfrm>
          <a:off x="10426700" y="146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158041</xdr:rowOff>
    </xdr:from>
    <xdr:ext cx="469744" cy="259045"/>
    <xdr:sp macro="" textlink="">
      <xdr:nvSpPr>
        <xdr:cNvPr id="134" name="【公営住宅】&#10;一人当たり面積該当値テキスト"/>
        <xdr:cNvSpPr txBox="1"/>
      </xdr:nvSpPr>
      <xdr:spPr>
        <a:xfrm>
          <a:off x="10566400" y="1455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135" name="正方形/長方形 134"/>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136" name="正方形/長方形 135"/>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137" name="正方形/長方形 136"/>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138" name="正方形/長方形 137"/>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139" name="正方形/長方形 138"/>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140" name="正方形/長方形 139"/>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141" name="正方形/長方形 140"/>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142" name="正方形/長方形 14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143" name="正方形/長方形 14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144" name="正方形/長方形 14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145" name="正方形/長方形 14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146" name="正方形/長方形 145"/>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147" name="正方形/長方形 146"/>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48" name="正方形/長方形 1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49" name="正方形/長方形 1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50" name="正方形/長方形 1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51" name="正方形/長方形 1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52" name="正方形/長方形 1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53" name="正方形/長方形 1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154" name="正方形/長方形 153"/>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55" name="テキスト ボックス 1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56" name="直線コネクタ 1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157" name="テキスト ボックス 15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41</xdr:row>
      <xdr:rowOff>19050</xdr:rowOff>
    </xdr:from>
    <xdr:to>
      <xdr:col>24</xdr:col>
      <xdr:colOff>644525</xdr:colOff>
      <xdr:row>41</xdr:row>
      <xdr:rowOff>19050</xdr:rowOff>
    </xdr:to>
    <xdr:cxnSp macro="">
      <xdr:nvCxnSpPr>
        <xdr:cNvPr id="158" name="直線コネクタ 157"/>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48277</xdr:rowOff>
    </xdr:from>
    <xdr:ext cx="403059" cy="259045"/>
    <xdr:sp macro="" textlink="">
      <xdr:nvSpPr>
        <xdr:cNvPr id="159" name="テキスト ボックス 158"/>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160" name="直線コネクタ 15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161" name="テキスト ボックス 16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76200</xdr:rowOff>
    </xdr:from>
    <xdr:to>
      <xdr:col>24</xdr:col>
      <xdr:colOff>644525</xdr:colOff>
      <xdr:row>34</xdr:row>
      <xdr:rowOff>76200</xdr:rowOff>
    </xdr:to>
    <xdr:cxnSp macro="">
      <xdr:nvCxnSpPr>
        <xdr:cNvPr id="162" name="直線コネクタ 161"/>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33</xdr:row>
      <xdr:rowOff>105427</xdr:rowOff>
    </xdr:from>
    <xdr:ext cx="403059" cy="259045"/>
    <xdr:sp macro="" textlink="">
      <xdr:nvSpPr>
        <xdr:cNvPr id="163" name="テキスト ボックス 162"/>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64" name="直線コネクタ 1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165" name="テキスト ボックス 16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166"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93345</xdr:rowOff>
    </xdr:from>
    <xdr:to>
      <xdr:col>23</xdr:col>
      <xdr:colOff>516889</xdr:colOff>
      <xdr:row>41</xdr:row>
      <xdr:rowOff>41910</xdr:rowOff>
    </xdr:to>
    <xdr:cxnSp macro="">
      <xdr:nvCxnSpPr>
        <xdr:cNvPr id="167" name="直線コネクタ 166"/>
        <xdr:cNvCxnSpPr/>
      </xdr:nvCxnSpPr>
      <xdr:spPr>
        <a:xfrm flipV="1">
          <a:off x="16318864" y="575119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45737</xdr:rowOff>
    </xdr:from>
    <xdr:ext cx="405111" cy="259045"/>
    <xdr:sp macro="" textlink="">
      <xdr:nvSpPr>
        <xdr:cNvPr id="168" name="【認定こども園・幼稚園・保育所】&#10;有形固定資産減価償却率最小値テキスト"/>
        <xdr:cNvSpPr txBox="1"/>
      </xdr:nvSpPr>
      <xdr:spPr>
        <a:xfrm>
          <a:off x="164084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a:t>
          </a:r>
          <a:endParaRPr kumimoji="1" lang="ja-JP" altLang="en-US" sz="1000" b="1">
            <a:latin typeface="ＭＳ Ｐゴシック"/>
          </a:endParaRPr>
        </a:p>
      </xdr:txBody>
    </xdr:sp>
    <xdr:clientData/>
  </xdr:oneCellAnchor>
  <xdr:twoCellAnchor>
    <xdr:from>
      <xdr:col>23</xdr:col>
      <xdr:colOff>428625</xdr:colOff>
      <xdr:row>41</xdr:row>
      <xdr:rowOff>41910</xdr:rowOff>
    </xdr:from>
    <xdr:to>
      <xdr:col>23</xdr:col>
      <xdr:colOff>606425</xdr:colOff>
      <xdr:row>41</xdr:row>
      <xdr:rowOff>41910</xdr:rowOff>
    </xdr:to>
    <xdr:cxnSp macro="">
      <xdr:nvCxnSpPr>
        <xdr:cNvPr id="169" name="直線コネクタ 168"/>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40022</xdr:rowOff>
    </xdr:from>
    <xdr:ext cx="405111" cy="259045"/>
    <xdr:sp macro="" textlink="">
      <xdr:nvSpPr>
        <xdr:cNvPr id="170" name="【認定こども園・幼稚園・保育所】&#10;有形固定資産減価償却率最大値テキスト"/>
        <xdr:cNvSpPr txBox="1"/>
      </xdr:nvSpPr>
      <xdr:spPr>
        <a:xfrm>
          <a:off x="164084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428625</xdr:colOff>
      <xdr:row>33</xdr:row>
      <xdr:rowOff>93345</xdr:rowOff>
    </xdr:from>
    <xdr:to>
      <xdr:col>23</xdr:col>
      <xdr:colOff>606425</xdr:colOff>
      <xdr:row>33</xdr:row>
      <xdr:rowOff>93345</xdr:rowOff>
    </xdr:to>
    <xdr:cxnSp macro="">
      <xdr:nvCxnSpPr>
        <xdr:cNvPr id="171" name="直線コネクタ 170"/>
        <xdr:cNvCxnSpPr/>
      </xdr:nvCxnSpPr>
      <xdr:spPr>
        <a:xfrm>
          <a:off x="16230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49547</xdr:rowOff>
    </xdr:from>
    <xdr:ext cx="405111" cy="259045"/>
    <xdr:sp macro="" textlink="">
      <xdr:nvSpPr>
        <xdr:cNvPr id="172" name="【認定こども園・幼稚園・保育所】&#10;有形固定資産減価償却率平均値テキスト"/>
        <xdr:cNvSpPr txBox="1"/>
      </xdr:nvSpPr>
      <xdr:spPr>
        <a:xfrm>
          <a:off x="16408400" y="690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23</xdr:col>
      <xdr:colOff>466725</xdr:colOff>
      <xdr:row>40</xdr:row>
      <xdr:rowOff>71120</xdr:rowOff>
    </xdr:from>
    <xdr:to>
      <xdr:col>23</xdr:col>
      <xdr:colOff>568325</xdr:colOff>
      <xdr:row>41</xdr:row>
      <xdr:rowOff>1270</xdr:rowOff>
    </xdr:to>
    <xdr:sp macro="" textlink="">
      <xdr:nvSpPr>
        <xdr:cNvPr id="173" name="フローチャート : 判断 172"/>
        <xdr:cNvSpPr/>
      </xdr:nvSpPr>
      <xdr:spPr>
        <a:xfrm>
          <a:off x="16268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174" name="テキスト ボックス 17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75" name="テキスト ボックス 17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76" name="テキスト ボックス 17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77" name="テキスト ボックス 17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78" name="テキスト ボックス 17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42545</xdr:rowOff>
    </xdr:from>
    <xdr:to>
      <xdr:col>23</xdr:col>
      <xdr:colOff>568325</xdr:colOff>
      <xdr:row>33</xdr:row>
      <xdr:rowOff>144145</xdr:rowOff>
    </xdr:to>
    <xdr:sp macro="" textlink="">
      <xdr:nvSpPr>
        <xdr:cNvPr id="179" name="円/楕円 178"/>
        <xdr:cNvSpPr/>
      </xdr:nvSpPr>
      <xdr:spPr>
        <a:xfrm>
          <a:off x="16268700" y="570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167022</xdr:rowOff>
    </xdr:from>
    <xdr:ext cx="405111" cy="259045"/>
    <xdr:sp macro="" textlink="">
      <xdr:nvSpPr>
        <xdr:cNvPr id="180" name="【認定こども園・幼稚園・保育所】&#10;有形固定資産減価償却率該当値テキスト"/>
        <xdr:cNvSpPr txBox="1"/>
      </xdr:nvSpPr>
      <xdr:spPr>
        <a:xfrm>
          <a:off x="16408400" y="5653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181" name="正方形/長方形 180"/>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82" name="正方形/長方形 1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83" name="正方形/長方形 1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84" name="正方形/長方形 1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85" name="正方形/長方形 1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86" name="正方形/長方形 1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87" name="正方形/長方形 1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188" name="正方形/長方形 187"/>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189" name="テキスト ボックス 1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190" name="直線コネクタ 1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191" name="テキスト ボックス 190"/>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192" name="直線コネクタ 19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193" name="テキスト ボックス 19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194" name="直線コネクタ 19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195" name="テキスト ボックス 19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196" name="直線コネクタ 19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197" name="テキスト ボックス 19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198" name="直線コネクタ 19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199" name="テキスト ボックス 19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200" name="直線コネクタ 19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201" name="テキスト ボックス 20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202" name="直線コネクタ 20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203" name="テキスト ボックス 20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04" name="直線コネクタ 2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05" name="テキスト ボックス 20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206"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141514</xdr:rowOff>
    </xdr:from>
    <xdr:to>
      <xdr:col>32</xdr:col>
      <xdr:colOff>186689</xdr:colOff>
      <xdr:row>41</xdr:row>
      <xdr:rowOff>149678</xdr:rowOff>
    </xdr:to>
    <xdr:cxnSp macro="">
      <xdr:nvCxnSpPr>
        <xdr:cNvPr id="207" name="直線コネクタ 206"/>
        <xdr:cNvCxnSpPr/>
      </xdr:nvCxnSpPr>
      <xdr:spPr>
        <a:xfrm flipV="1">
          <a:off x="22160864" y="5627914"/>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153505</xdr:rowOff>
    </xdr:from>
    <xdr:ext cx="469744" cy="259045"/>
    <xdr:sp macro="" textlink="">
      <xdr:nvSpPr>
        <xdr:cNvPr id="208" name="【認定こども園・幼稚園・保育所】&#10;一人当たり面積最小値テキスト"/>
        <xdr:cNvSpPr txBox="1"/>
      </xdr:nvSpPr>
      <xdr:spPr>
        <a:xfrm>
          <a:off x="22250400" y="718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0.067</a:t>
          </a:r>
          <a:endParaRPr kumimoji="1" lang="ja-JP" altLang="en-US" sz="1000" b="1">
            <a:latin typeface="ＭＳ Ｐゴシック"/>
          </a:endParaRPr>
        </a:p>
      </xdr:txBody>
    </xdr:sp>
    <xdr:clientData/>
  </xdr:oneCellAnchor>
  <xdr:twoCellAnchor>
    <xdr:from>
      <xdr:col>32</xdr:col>
      <xdr:colOff>98425</xdr:colOff>
      <xdr:row>41</xdr:row>
      <xdr:rowOff>149678</xdr:rowOff>
    </xdr:from>
    <xdr:to>
      <xdr:col>32</xdr:col>
      <xdr:colOff>276225</xdr:colOff>
      <xdr:row>41</xdr:row>
      <xdr:rowOff>149678</xdr:rowOff>
    </xdr:to>
    <xdr:cxnSp macro="">
      <xdr:nvCxnSpPr>
        <xdr:cNvPr id="209" name="直線コネクタ 208"/>
        <xdr:cNvCxnSpPr/>
      </xdr:nvCxnSpPr>
      <xdr:spPr>
        <a:xfrm>
          <a:off x="22072600" y="717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88191</xdr:rowOff>
    </xdr:from>
    <xdr:ext cx="469744" cy="259045"/>
    <xdr:sp macro="" textlink="">
      <xdr:nvSpPr>
        <xdr:cNvPr id="210" name="【認定こども園・幼稚園・保育所】&#10;一人当たり面積最大値テキスト"/>
        <xdr:cNvSpPr txBox="1"/>
      </xdr:nvSpPr>
      <xdr:spPr>
        <a:xfrm>
          <a:off x="222504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32</xdr:row>
      <xdr:rowOff>141514</xdr:rowOff>
    </xdr:from>
    <xdr:to>
      <xdr:col>32</xdr:col>
      <xdr:colOff>276225</xdr:colOff>
      <xdr:row>32</xdr:row>
      <xdr:rowOff>141514</xdr:rowOff>
    </xdr:to>
    <xdr:cxnSp macro="">
      <xdr:nvCxnSpPr>
        <xdr:cNvPr id="211" name="直線コネクタ 210"/>
        <xdr:cNvCxnSpPr/>
      </xdr:nvCxnSpPr>
      <xdr:spPr>
        <a:xfrm>
          <a:off x="22072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121755</xdr:rowOff>
    </xdr:from>
    <xdr:ext cx="469744" cy="259045"/>
    <xdr:sp macro="" textlink="">
      <xdr:nvSpPr>
        <xdr:cNvPr id="212" name="【認定こども園・幼稚園・保育所】&#10;一人当たり面積平均値テキスト"/>
        <xdr:cNvSpPr txBox="1"/>
      </xdr:nvSpPr>
      <xdr:spPr>
        <a:xfrm>
          <a:off x="22250400" y="5951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98878</xdr:rowOff>
    </xdr:from>
    <xdr:to>
      <xdr:col>32</xdr:col>
      <xdr:colOff>238125</xdr:colOff>
      <xdr:row>36</xdr:row>
      <xdr:rowOff>29028</xdr:rowOff>
    </xdr:to>
    <xdr:sp macro="" textlink="">
      <xdr:nvSpPr>
        <xdr:cNvPr id="213" name="フローチャート : 判断 212"/>
        <xdr:cNvSpPr/>
      </xdr:nvSpPr>
      <xdr:spPr>
        <a:xfrm>
          <a:off x="22110700" y="609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14" name="テキスト ボックス 21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15" name="テキスト ボックス 21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16" name="テキスト ボックス 21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17" name="テキスト ボックス 21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18" name="テキスト ボックス 21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41</xdr:row>
      <xdr:rowOff>98878</xdr:rowOff>
    </xdr:from>
    <xdr:to>
      <xdr:col>32</xdr:col>
      <xdr:colOff>238125</xdr:colOff>
      <xdr:row>42</xdr:row>
      <xdr:rowOff>29028</xdr:rowOff>
    </xdr:to>
    <xdr:sp macro="" textlink="">
      <xdr:nvSpPr>
        <xdr:cNvPr id="219" name="円/楕円 218"/>
        <xdr:cNvSpPr/>
      </xdr:nvSpPr>
      <xdr:spPr>
        <a:xfrm>
          <a:off x="221107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13805</xdr:rowOff>
    </xdr:from>
    <xdr:ext cx="469744" cy="259045"/>
    <xdr:sp macro="" textlink="">
      <xdr:nvSpPr>
        <xdr:cNvPr id="220" name="【認定こども園・幼稚園・保育所】&#10;一人当たり面積該当値テキスト"/>
        <xdr:cNvSpPr txBox="1"/>
      </xdr:nvSpPr>
      <xdr:spPr>
        <a:xfrm>
          <a:off x="22250400" y="704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221" name="正方形/長方形 220"/>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22" name="正方形/長方形 22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23" name="正方形/長方形 22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24" name="正方形/長方形 22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25" name="正方形/長方形 22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26" name="正方形/長方形 22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27" name="正方形/長方形 22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28" name="正方形/長方形 227"/>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29" name="テキスト ボックス 22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30" name="直線コネクタ 22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31" name="テキスト ボックス 23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63</xdr:row>
      <xdr:rowOff>57150</xdr:rowOff>
    </xdr:from>
    <xdr:to>
      <xdr:col>24</xdr:col>
      <xdr:colOff>644525</xdr:colOff>
      <xdr:row>63</xdr:row>
      <xdr:rowOff>57150</xdr:rowOff>
    </xdr:to>
    <xdr:cxnSp macro="">
      <xdr:nvCxnSpPr>
        <xdr:cNvPr id="232" name="直線コネクタ 231"/>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86377</xdr:rowOff>
    </xdr:from>
    <xdr:ext cx="403059" cy="259045"/>
    <xdr:sp macro="" textlink="">
      <xdr:nvSpPr>
        <xdr:cNvPr id="233" name="テキスト ボックス 232"/>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34" name="直線コネクタ 23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35" name="テキスト ボックス 23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56</xdr:row>
      <xdr:rowOff>114300</xdr:rowOff>
    </xdr:from>
    <xdr:to>
      <xdr:col>24</xdr:col>
      <xdr:colOff>644525</xdr:colOff>
      <xdr:row>56</xdr:row>
      <xdr:rowOff>114300</xdr:rowOff>
    </xdr:to>
    <xdr:cxnSp macro="">
      <xdr:nvCxnSpPr>
        <xdr:cNvPr id="236" name="直線コネクタ 235"/>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143527</xdr:rowOff>
    </xdr:from>
    <xdr:ext cx="403059" cy="259045"/>
    <xdr:sp macro="" textlink="">
      <xdr:nvSpPr>
        <xdr:cNvPr id="237" name="テキスト ボックス 236"/>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67.0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38" name="直線コネクタ 23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39" name="テキスト ボックス 23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240"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114300</xdr:rowOff>
    </xdr:from>
    <xdr:to>
      <xdr:col>23</xdr:col>
      <xdr:colOff>516889</xdr:colOff>
      <xdr:row>64</xdr:row>
      <xdr:rowOff>0</xdr:rowOff>
    </xdr:to>
    <xdr:cxnSp macro="">
      <xdr:nvCxnSpPr>
        <xdr:cNvPr id="241" name="直線コネクタ 240"/>
        <xdr:cNvCxnSpPr/>
      </xdr:nvCxnSpPr>
      <xdr:spPr>
        <a:xfrm flipV="1">
          <a:off x="16318864" y="95440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242" name="【学校施設】&#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243" name="直線コネクタ 242"/>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60977</xdr:rowOff>
    </xdr:from>
    <xdr:ext cx="405111" cy="259045"/>
    <xdr:sp macro="" textlink="">
      <xdr:nvSpPr>
        <xdr:cNvPr id="244" name="【学校施設】&#10;有形固定資産減価償却率最大値テキスト"/>
        <xdr:cNvSpPr txBox="1"/>
      </xdr:nvSpPr>
      <xdr:spPr>
        <a:xfrm>
          <a:off x="164084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67.3</a:t>
          </a:r>
          <a:endParaRPr kumimoji="1" lang="ja-JP" altLang="en-US" sz="1000" b="1">
            <a:latin typeface="ＭＳ Ｐゴシック"/>
          </a:endParaRPr>
        </a:p>
      </xdr:txBody>
    </xdr:sp>
    <xdr:clientData/>
  </xdr:oneCellAnchor>
  <xdr:twoCellAnchor>
    <xdr:from>
      <xdr:col>23</xdr:col>
      <xdr:colOff>428625</xdr:colOff>
      <xdr:row>55</xdr:row>
      <xdr:rowOff>114300</xdr:rowOff>
    </xdr:from>
    <xdr:to>
      <xdr:col>23</xdr:col>
      <xdr:colOff>606425</xdr:colOff>
      <xdr:row>55</xdr:row>
      <xdr:rowOff>114300</xdr:rowOff>
    </xdr:to>
    <xdr:cxnSp macro="">
      <xdr:nvCxnSpPr>
        <xdr:cNvPr id="245" name="直線コネクタ 244"/>
        <xdr:cNvCxnSpPr/>
      </xdr:nvCxnSpPr>
      <xdr:spPr>
        <a:xfrm>
          <a:off x="16230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99077</xdr:rowOff>
    </xdr:from>
    <xdr:ext cx="405111" cy="259045"/>
    <xdr:sp macro="" textlink="">
      <xdr:nvSpPr>
        <xdr:cNvPr id="246" name="【学校施設】&#10;有形固定資産減価償却率平均値テキスト"/>
        <xdr:cNvSpPr txBox="1"/>
      </xdr:nvSpPr>
      <xdr:spPr>
        <a:xfrm>
          <a:off x="16408400" y="1055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120650</xdr:rowOff>
    </xdr:from>
    <xdr:to>
      <xdr:col>23</xdr:col>
      <xdr:colOff>568325</xdr:colOff>
      <xdr:row>62</xdr:row>
      <xdr:rowOff>50800</xdr:rowOff>
    </xdr:to>
    <xdr:sp macro="" textlink="">
      <xdr:nvSpPr>
        <xdr:cNvPr id="247" name="フローチャート : 判断 246"/>
        <xdr:cNvSpPr/>
      </xdr:nvSpPr>
      <xdr:spPr>
        <a:xfrm>
          <a:off x="16268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48" name="テキスト ボックス 2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49" name="テキスト ボックス 2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50" name="テキスト ボックス 2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51" name="テキスト ボックス 2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52" name="テキスト ボックス 2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63500</xdr:rowOff>
    </xdr:from>
    <xdr:to>
      <xdr:col>23</xdr:col>
      <xdr:colOff>568325</xdr:colOff>
      <xdr:row>55</xdr:row>
      <xdr:rowOff>165100</xdr:rowOff>
    </xdr:to>
    <xdr:sp macro="" textlink="">
      <xdr:nvSpPr>
        <xdr:cNvPr id="253" name="円/楕円 252"/>
        <xdr:cNvSpPr/>
      </xdr:nvSpPr>
      <xdr:spPr>
        <a:xfrm>
          <a:off x="162687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16527</xdr:rowOff>
    </xdr:from>
    <xdr:ext cx="405111" cy="259045"/>
    <xdr:sp macro="" textlink="">
      <xdr:nvSpPr>
        <xdr:cNvPr id="254" name="【学校施設】&#10;有形固定資産減価償却率該当値テキスト"/>
        <xdr:cNvSpPr txBox="1"/>
      </xdr:nvSpPr>
      <xdr:spPr>
        <a:xfrm>
          <a:off x="16408400" y="9446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255" name="正方形/長方形 254"/>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56" name="正方形/長方形 2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57" name="正方形/長方形 2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58" name="正方形/長方形 2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59" name="正方形/長方形 2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60" name="正方形/長方形 2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61" name="正方形/長方形 2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262" name="正方形/長方形 261"/>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63" name="テキスト ボックス 2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64" name="直線コネクタ 2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65" name="テキスト ボックス 26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266" name="直線コネクタ 26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267" name="テキスト ボックス 26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268" name="直線コネクタ 26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269" name="テキスト ボックス 26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270" name="直線コネクタ 26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271" name="テキスト ボックス 27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272" name="直線コネクタ 27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273" name="テキスト ボックス 27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2.900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74" name="直線コネクタ 2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75" name="テキスト ボックス 2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276"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66294</xdr:rowOff>
    </xdr:from>
    <xdr:to>
      <xdr:col>32</xdr:col>
      <xdr:colOff>186689</xdr:colOff>
      <xdr:row>62</xdr:row>
      <xdr:rowOff>160020</xdr:rowOff>
    </xdr:to>
    <xdr:cxnSp macro="">
      <xdr:nvCxnSpPr>
        <xdr:cNvPr id="277" name="直線コネクタ 276"/>
        <xdr:cNvCxnSpPr/>
      </xdr:nvCxnSpPr>
      <xdr:spPr>
        <a:xfrm flipV="1">
          <a:off x="22160864" y="949604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278" name="【学校施設】&#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2.640</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279" name="直線コネクタ 278"/>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12971</xdr:rowOff>
    </xdr:from>
    <xdr:ext cx="469744" cy="259045"/>
    <xdr:sp macro="" textlink="">
      <xdr:nvSpPr>
        <xdr:cNvPr id="280" name="【学校施設】&#10;一人当たり面積最大値テキスト"/>
        <xdr:cNvSpPr txBox="1"/>
      </xdr:nvSpPr>
      <xdr:spPr>
        <a:xfrm>
          <a:off x="222504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2.923</a:t>
          </a:r>
          <a:endParaRPr kumimoji="1" lang="ja-JP" altLang="en-US" sz="1000" b="1">
            <a:latin typeface="ＭＳ Ｐゴシック"/>
          </a:endParaRPr>
        </a:p>
      </xdr:txBody>
    </xdr:sp>
    <xdr:clientData/>
  </xdr:oneCellAnchor>
  <xdr:twoCellAnchor>
    <xdr:from>
      <xdr:col>32</xdr:col>
      <xdr:colOff>98425</xdr:colOff>
      <xdr:row>55</xdr:row>
      <xdr:rowOff>66294</xdr:rowOff>
    </xdr:from>
    <xdr:to>
      <xdr:col>32</xdr:col>
      <xdr:colOff>276225</xdr:colOff>
      <xdr:row>55</xdr:row>
      <xdr:rowOff>66294</xdr:rowOff>
    </xdr:to>
    <xdr:cxnSp macro="">
      <xdr:nvCxnSpPr>
        <xdr:cNvPr id="281" name="直線コネクタ 280"/>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129811</xdr:rowOff>
    </xdr:from>
    <xdr:ext cx="469744" cy="259045"/>
    <xdr:sp macro="" textlink="">
      <xdr:nvSpPr>
        <xdr:cNvPr id="282" name="【学校施設】&#10;一人当たり面積平均値テキスト"/>
        <xdr:cNvSpPr txBox="1"/>
      </xdr:nvSpPr>
      <xdr:spPr>
        <a:xfrm>
          <a:off x="22250400" y="9731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106934</xdr:rowOff>
    </xdr:from>
    <xdr:to>
      <xdr:col>32</xdr:col>
      <xdr:colOff>238125</xdr:colOff>
      <xdr:row>58</xdr:row>
      <xdr:rowOff>37084</xdr:rowOff>
    </xdr:to>
    <xdr:sp macro="" textlink="">
      <xdr:nvSpPr>
        <xdr:cNvPr id="283" name="フローチャート : 判断 282"/>
        <xdr:cNvSpPr/>
      </xdr:nvSpPr>
      <xdr:spPr>
        <a:xfrm>
          <a:off x="22110700" y="98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284" name="テキスト ボックス 2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85" name="テキスト ボックス 2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286" name="テキスト ボックス 2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287" name="テキスト ボックス 2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288" name="テキスト ボックス 2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109220</xdr:rowOff>
    </xdr:from>
    <xdr:to>
      <xdr:col>32</xdr:col>
      <xdr:colOff>238125</xdr:colOff>
      <xdr:row>63</xdr:row>
      <xdr:rowOff>39370</xdr:rowOff>
    </xdr:to>
    <xdr:sp macro="" textlink="">
      <xdr:nvSpPr>
        <xdr:cNvPr id="289" name="円/楕円 288"/>
        <xdr:cNvSpPr/>
      </xdr:nvSpPr>
      <xdr:spPr>
        <a:xfrm>
          <a:off x="22110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24147</xdr:rowOff>
    </xdr:from>
    <xdr:ext cx="469744" cy="259045"/>
    <xdr:sp macro="" textlink="">
      <xdr:nvSpPr>
        <xdr:cNvPr id="290" name="【学校施設】&#10;一人当たり面積該当値テキスト"/>
        <xdr:cNvSpPr txBox="1"/>
      </xdr:nvSpPr>
      <xdr:spPr>
        <a:xfrm>
          <a:off x="22250400" y="1065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291" name="正方形/長方形 290"/>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292" name="正方形/長方形 291"/>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293" name="正方形/長方形 292"/>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294" name="正方形/長方形 293"/>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295" name="正方形/長方形 294"/>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296" name="正方形/長方形 295"/>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297" name="正方形/長方形 296"/>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298" name="正方形/長方形 297"/>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299" name="正方形/長方形 298"/>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300" name="正方形/長方形 299"/>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301" name="正方形/長方形 300"/>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02" name="正方形/長方形 301"/>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303" name="正方形/長方形 302"/>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04" name="正方形/長方形 3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05" name="正方形/長方形 3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06" name="正方形/長方形 3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07" name="正方形/長方形 3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08" name="正方形/長方形 3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09" name="正方形/長方形 3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10" name="正方形/長方形 309"/>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11" name="テキスト ボックス 3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12" name="直線コネクタ 3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13" name="テキスト ボックス 31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79.0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14" name="直線コネクタ 31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15" name="テキスト ボックス 31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79.2</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16" name="直線コネクタ 31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17" name="テキスト ボックス 31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79.4</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18" name="直線コネクタ 31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19" name="テキスト ボックス 31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79.6</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20" name="直線コネクタ 31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21" name="テキスト ボックス 32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79.8</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22" name="直線コネクタ 32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323" name="テキスト ボックス 32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24" name="直線コネクタ 3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325" name="テキスト ボックス 32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80.2</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326"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19050</xdr:rowOff>
    </xdr:from>
    <xdr:to>
      <xdr:col>23</xdr:col>
      <xdr:colOff>516889</xdr:colOff>
      <xdr:row>108</xdr:row>
      <xdr:rowOff>152400</xdr:rowOff>
    </xdr:to>
    <xdr:cxnSp macro="">
      <xdr:nvCxnSpPr>
        <xdr:cNvPr id="327" name="直線コネクタ 326"/>
        <xdr:cNvCxnSpPr/>
      </xdr:nvCxnSpPr>
      <xdr:spPr>
        <a:xfrm flipV="1">
          <a:off x="16318864" y="17335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35577</xdr:rowOff>
    </xdr:from>
    <xdr:ext cx="405111" cy="259045"/>
    <xdr:sp macro="" textlink="">
      <xdr:nvSpPr>
        <xdr:cNvPr id="328" name="【公民館】&#10;有形固定資産減価償却率最小値テキスト"/>
        <xdr:cNvSpPr txBox="1"/>
      </xdr:nvSpPr>
      <xdr:spPr>
        <a:xfrm>
          <a:off x="16408400" y="1872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329" name="直線コネクタ 32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137177</xdr:rowOff>
    </xdr:from>
    <xdr:ext cx="405111" cy="259045"/>
    <xdr:sp macro="" textlink="">
      <xdr:nvSpPr>
        <xdr:cNvPr id="330" name="【公民館】&#10;有形固定資産減価償却率最大値テキスト"/>
        <xdr:cNvSpPr txBox="1"/>
      </xdr:nvSpPr>
      <xdr:spPr>
        <a:xfrm>
          <a:off x="164084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23</xdr:col>
      <xdr:colOff>428625</xdr:colOff>
      <xdr:row>101</xdr:row>
      <xdr:rowOff>19050</xdr:rowOff>
    </xdr:from>
    <xdr:to>
      <xdr:col>23</xdr:col>
      <xdr:colOff>606425</xdr:colOff>
      <xdr:row>101</xdr:row>
      <xdr:rowOff>19050</xdr:rowOff>
    </xdr:to>
    <xdr:cxnSp macro="">
      <xdr:nvCxnSpPr>
        <xdr:cNvPr id="331" name="直線コネクタ 330"/>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80027</xdr:rowOff>
    </xdr:from>
    <xdr:ext cx="405111" cy="259045"/>
    <xdr:sp macro="" textlink="">
      <xdr:nvSpPr>
        <xdr:cNvPr id="332" name="【公民館】&#10;有形固定資産減価償却率平均値テキスト"/>
        <xdr:cNvSpPr txBox="1"/>
      </xdr:nvSpPr>
      <xdr:spPr>
        <a:xfrm>
          <a:off x="16408400" y="18596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79.2</a:t>
          </a:r>
          <a:endParaRPr kumimoji="1" lang="ja-JP" altLang="en-US" sz="1000" b="1">
            <a:solidFill>
              <a:srgbClr val="000080"/>
            </a:solidFill>
            <a:latin typeface="ＭＳ Ｐゴシック"/>
          </a:endParaRPr>
        </a:p>
      </xdr:txBody>
    </xdr:sp>
    <xdr:clientData/>
  </xdr:oneCellAnchor>
  <xdr:twoCellAnchor>
    <xdr:from>
      <xdr:col>23</xdr:col>
      <xdr:colOff>466725</xdr:colOff>
      <xdr:row>108</xdr:row>
      <xdr:rowOff>101600</xdr:rowOff>
    </xdr:from>
    <xdr:to>
      <xdr:col>23</xdr:col>
      <xdr:colOff>568325</xdr:colOff>
      <xdr:row>109</xdr:row>
      <xdr:rowOff>31750</xdr:rowOff>
    </xdr:to>
    <xdr:sp macro="" textlink="">
      <xdr:nvSpPr>
        <xdr:cNvPr id="333" name="フローチャート : 判断 332"/>
        <xdr:cNvSpPr/>
      </xdr:nvSpPr>
      <xdr:spPr>
        <a:xfrm>
          <a:off x="16268700" y="1861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334" name="テキスト ボックス 3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35" name="テキスト ボックス 3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36" name="テキスト ボックス 3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37" name="テキスト ボックス 3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38" name="テキスト ボックス 3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100</xdr:row>
      <xdr:rowOff>139700</xdr:rowOff>
    </xdr:from>
    <xdr:to>
      <xdr:col>23</xdr:col>
      <xdr:colOff>568325</xdr:colOff>
      <xdr:row>101</xdr:row>
      <xdr:rowOff>69850</xdr:rowOff>
    </xdr:to>
    <xdr:sp macro="" textlink="">
      <xdr:nvSpPr>
        <xdr:cNvPr id="339" name="円/楕円 338"/>
        <xdr:cNvSpPr/>
      </xdr:nvSpPr>
      <xdr:spPr>
        <a:xfrm>
          <a:off x="162687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92727</xdr:rowOff>
    </xdr:from>
    <xdr:ext cx="405111" cy="259045"/>
    <xdr:sp macro="" textlink="">
      <xdr:nvSpPr>
        <xdr:cNvPr id="340" name="【公民館】&#10;有形固定資産減価償却率該当値テキスト"/>
        <xdr:cNvSpPr txBox="1"/>
      </xdr:nvSpPr>
      <xdr:spPr>
        <a:xfrm>
          <a:off x="16408400" y="1723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341" name="正方形/長方形 340"/>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42" name="正方形/長方形 3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43" name="正方形/長方形 3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44" name="正方形/長方形 3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45" name="正方形/長方形 3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46" name="正方形/長方形 3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47" name="正方形/長方形 3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348" name="正方形/長方形 347"/>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49" name="テキスト ボックス 3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50" name="直線コネクタ 3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51" name="テキスト ボックス 35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352" name="直線コネクタ 35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353" name="テキスト ボックス 35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0.170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354" name="直線コネクタ 35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355" name="テキスト ボックス 35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356" name="直線コネクタ 35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357" name="テキスト ボックス 35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0.190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358" name="直線コネクタ 35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359" name="テキスト ボックス 35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360" name="直線コネクタ 35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361" name="テキスト ボックス 36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62" name="直線コネクタ 3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63" name="テキスト ボックス 3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0.220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364"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95250</xdr:rowOff>
    </xdr:from>
    <xdr:to>
      <xdr:col>32</xdr:col>
      <xdr:colOff>186689</xdr:colOff>
      <xdr:row>107</xdr:row>
      <xdr:rowOff>133350</xdr:rowOff>
    </xdr:to>
    <xdr:cxnSp macro="">
      <xdr:nvCxnSpPr>
        <xdr:cNvPr id="365" name="直線コネクタ 364"/>
        <xdr:cNvCxnSpPr/>
      </xdr:nvCxnSpPr>
      <xdr:spPr>
        <a:xfrm flipV="1">
          <a:off x="22160864" y="17068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137177</xdr:rowOff>
    </xdr:from>
    <xdr:ext cx="469744" cy="259045"/>
    <xdr:sp macro="" textlink="">
      <xdr:nvSpPr>
        <xdr:cNvPr id="366" name="【公民館】&#10;一人当たり面積最小値テキスト"/>
        <xdr:cNvSpPr txBox="1"/>
      </xdr:nvSpPr>
      <xdr:spPr>
        <a:xfrm>
          <a:off x="222504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0.175</a:t>
          </a:r>
          <a:endParaRPr kumimoji="1" lang="ja-JP" altLang="en-US" sz="1000" b="1">
            <a:latin typeface="ＭＳ Ｐゴシック"/>
          </a:endParaRPr>
        </a:p>
      </xdr:txBody>
    </xdr:sp>
    <xdr:clientData/>
  </xdr:oneCellAnchor>
  <xdr:twoCellAnchor>
    <xdr:from>
      <xdr:col>32</xdr:col>
      <xdr:colOff>98425</xdr:colOff>
      <xdr:row>107</xdr:row>
      <xdr:rowOff>133350</xdr:rowOff>
    </xdr:from>
    <xdr:to>
      <xdr:col>32</xdr:col>
      <xdr:colOff>276225</xdr:colOff>
      <xdr:row>107</xdr:row>
      <xdr:rowOff>133350</xdr:rowOff>
    </xdr:to>
    <xdr:cxnSp macro="">
      <xdr:nvCxnSpPr>
        <xdr:cNvPr id="367" name="直線コネクタ 366"/>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41927</xdr:rowOff>
    </xdr:from>
    <xdr:ext cx="469744" cy="259045"/>
    <xdr:sp macro="" textlink="">
      <xdr:nvSpPr>
        <xdr:cNvPr id="368" name="【公民館】&#10;一人当たり面積最大値テキスト"/>
        <xdr:cNvSpPr txBox="1"/>
      </xdr:nvSpPr>
      <xdr:spPr>
        <a:xfrm>
          <a:off x="222504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0.212</a:t>
          </a:r>
          <a:endParaRPr kumimoji="1" lang="ja-JP" altLang="en-US" sz="1000" b="1">
            <a:latin typeface="ＭＳ Ｐゴシック"/>
          </a:endParaRPr>
        </a:p>
      </xdr:txBody>
    </xdr:sp>
    <xdr:clientData/>
  </xdr:oneCellAnchor>
  <xdr:twoCellAnchor>
    <xdr:from>
      <xdr:col>32</xdr:col>
      <xdr:colOff>98425</xdr:colOff>
      <xdr:row>99</xdr:row>
      <xdr:rowOff>95250</xdr:rowOff>
    </xdr:from>
    <xdr:to>
      <xdr:col>32</xdr:col>
      <xdr:colOff>276225</xdr:colOff>
      <xdr:row>99</xdr:row>
      <xdr:rowOff>95250</xdr:rowOff>
    </xdr:to>
    <xdr:cxnSp macro="">
      <xdr:nvCxnSpPr>
        <xdr:cNvPr id="369" name="直線コネクタ 368"/>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118127</xdr:rowOff>
    </xdr:from>
    <xdr:ext cx="469744" cy="259045"/>
    <xdr:sp macro="" textlink="">
      <xdr:nvSpPr>
        <xdr:cNvPr id="370" name="【公民館】&#10;一人当たり面積平均値テキスト"/>
        <xdr:cNvSpPr txBox="1"/>
      </xdr:nvSpPr>
      <xdr:spPr>
        <a:xfrm>
          <a:off x="222504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139700</xdr:rowOff>
    </xdr:from>
    <xdr:to>
      <xdr:col>32</xdr:col>
      <xdr:colOff>238125</xdr:colOff>
      <xdr:row>105</xdr:row>
      <xdr:rowOff>69850</xdr:rowOff>
    </xdr:to>
    <xdr:sp macro="" textlink="">
      <xdr:nvSpPr>
        <xdr:cNvPr id="371" name="フローチャート : 判断 370"/>
        <xdr:cNvSpPr/>
      </xdr:nvSpPr>
      <xdr:spPr>
        <a:xfrm>
          <a:off x="22110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372" name="テキスト ボックス 3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73" name="テキスト ボックス 3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74" name="テキスト ボックス 3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75" name="テキスト ボックス 3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76" name="テキスト ボックス 3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44450</xdr:rowOff>
    </xdr:from>
    <xdr:to>
      <xdr:col>32</xdr:col>
      <xdr:colOff>238125</xdr:colOff>
      <xdr:row>99</xdr:row>
      <xdr:rowOff>146050</xdr:rowOff>
    </xdr:to>
    <xdr:sp macro="" textlink="">
      <xdr:nvSpPr>
        <xdr:cNvPr id="377" name="円/楕円 376"/>
        <xdr:cNvSpPr/>
      </xdr:nvSpPr>
      <xdr:spPr>
        <a:xfrm>
          <a:off x="22110700" y="1701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98</xdr:row>
      <xdr:rowOff>168927</xdr:rowOff>
    </xdr:from>
    <xdr:ext cx="469744" cy="259045"/>
    <xdr:sp macro="" textlink="">
      <xdr:nvSpPr>
        <xdr:cNvPr id="378" name="【公民館】&#10;一人当たり面積該当値テキスト"/>
        <xdr:cNvSpPr txBox="1"/>
      </xdr:nvSpPr>
      <xdr:spPr>
        <a:xfrm>
          <a:off x="22250400" y="1697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0.212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379" name="正方形/長方形 378"/>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80" name="正方形/長方形 3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381" name="テキスト ボックス 380"/>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類似団体と比較して特に有形固定資産減価償却率が高くなっている施設は、認定こども園・幼稚園・保育所であり、特に低くなっている施設は、公営住宅である。</a:t>
          </a:r>
          <a:r>
            <a:rPr kumimoji="1" lang="ja-JP" altLang="ja-JP" sz="1300">
              <a:solidFill>
                <a:schemeClr val="dk1"/>
              </a:solidFill>
              <a:effectLst/>
              <a:latin typeface="+mn-lt"/>
              <a:ea typeface="+mn-ea"/>
              <a:cs typeface="+mn-cs"/>
            </a:rPr>
            <a:t>認定こども園・幼稚園・保育所</a:t>
          </a:r>
          <a:r>
            <a:rPr kumimoji="1" lang="ja-JP" altLang="en-US" sz="1300">
              <a:solidFill>
                <a:schemeClr val="dk1"/>
              </a:solidFill>
              <a:effectLst/>
              <a:latin typeface="+mn-lt"/>
              <a:ea typeface="+mn-ea"/>
              <a:cs typeface="+mn-cs"/>
            </a:rPr>
            <a:t>については、</a:t>
          </a:r>
          <a:r>
            <a:rPr kumimoji="1" lang="ja-JP" altLang="ja-JP" sz="1300">
              <a:solidFill>
                <a:schemeClr val="dk1"/>
              </a:solidFill>
              <a:effectLst/>
              <a:latin typeface="+mn-lt"/>
              <a:ea typeface="+mn-ea"/>
              <a:cs typeface="+mn-cs"/>
            </a:rPr>
            <a:t>千種保育所</a:t>
          </a:r>
          <a:r>
            <a:rPr kumimoji="1" lang="ja-JP" altLang="en-US" sz="1300">
              <a:solidFill>
                <a:schemeClr val="dk1"/>
              </a:solidFill>
              <a:effectLst/>
              <a:latin typeface="+mn-lt"/>
              <a:ea typeface="+mn-ea"/>
              <a:cs typeface="+mn-cs"/>
            </a:rPr>
            <a:t>が昭和５３年に建設され、耐用年数が４７年、市木保育所が昭和６１年に建設され、耐用年数が３４年となっており、それぞれ耐用年数を経過しつつあるため高くなっている。両保育所については、今後、民設民営化に向けて取り組んでいく方針である。</a:t>
          </a:r>
          <a:r>
            <a:rPr kumimoji="1" lang="ja-JP" altLang="en-US" sz="1300">
              <a:latin typeface="ＭＳ Ｐゴシック"/>
            </a:rPr>
            <a:t>公営住宅については、多くの公営住宅が昭和</a:t>
          </a:r>
          <a:r>
            <a:rPr kumimoji="1" lang="en-US" altLang="ja-JP" sz="1300">
              <a:latin typeface="ＭＳ Ｐゴシック"/>
            </a:rPr>
            <a:t>30</a:t>
          </a:r>
          <a:r>
            <a:rPr kumimoji="1" lang="ja-JP" altLang="en-US" sz="1300">
              <a:latin typeface="ＭＳ Ｐゴシック"/>
            </a:rPr>
            <a:t>年代に建設されており、築</a:t>
          </a:r>
          <a:r>
            <a:rPr kumimoji="1" lang="en-US" altLang="ja-JP" sz="1300">
              <a:latin typeface="ＭＳ Ｐゴシック"/>
            </a:rPr>
            <a:t>50</a:t>
          </a:r>
          <a:r>
            <a:rPr kumimoji="1" lang="ja-JP" altLang="en-US" sz="1300">
              <a:latin typeface="ＭＳ Ｐゴシック"/>
            </a:rPr>
            <a:t>年以上経過していたことにより、平成</a:t>
          </a:r>
          <a:r>
            <a:rPr kumimoji="1" lang="en-US" altLang="ja-JP" sz="1300">
              <a:latin typeface="ＭＳ Ｐゴシック"/>
            </a:rPr>
            <a:t>27</a:t>
          </a:r>
          <a:r>
            <a:rPr kumimoji="1" lang="ja-JP" altLang="en-US" sz="1300">
              <a:latin typeface="ＭＳ Ｐゴシック"/>
            </a:rPr>
            <a:t>年度までに大規模な新設工事を完了したため低くなっている。平成</a:t>
          </a:r>
          <a:r>
            <a:rPr kumimoji="1" lang="en-US" altLang="ja-JP" sz="1300">
              <a:latin typeface="ＭＳ Ｐゴシック"/>
            </a:rPr>
            <a:t>28</a:t>
          </a:r>
          <a:r>
            <a:rPr kumimoji="1" lang="ja-JP" altLang="en-US" sz="1300">
              <a:latin typeface="ＭＳ Ｐゴシック"/>
            </a:rPr>
            <a:t>年度以降も長期修繕計画に基づいて適切に修繕を行っていくこととしている。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宮崎県串間市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19,636
19,548
295.16
12,183,964
11,839,789
319,984
6,891,134
9,490,591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24.3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41910</xdr:rowOff>
    </xdr:from>
    <xdr:to>
      <xdr:col>6</xdr:col>
      <xdr:colOff>510540</xdr:colOff>
      <xdr:row>41</xdr:row>
      <xdr:rowOff>41910</xdr:rowOff>
    </xdr:to>
    <xdr:cxnSp macro="">
      <xdr:nvCxnSpPr>
        <xdr:cNvPr id="55" name="直線コネクタ 54"/>
        <xdr:cNvCxnSpPr/>
      </xdr:nvCxnSpPr>
      <xdr:spPr>
        <a:xfrm flipV="1">
          <a:off x="4634865" y="56997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45737</xdr:rowOff>
    </xdr:from>
    <xdr:ext cx="405111" cy="259045"/>
    <xdr:sp macro="" textlink="">
      <xdr:nvSpPr>
        <xdr:cNvPr id="56" name="【図書館】&#10;有形固定資産減価償却率最小値テキスト"/>
        <xdr:cNvSpPr txBox="1"/>
      </xdr:nvSpPr>
      <xdr:spPr>
        <a:xfrm>
          <a:off x="47244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6</xdr:col>
      <xdr:colOff>422275</xdr:colOff>
      <xdr:row>41</xdr:row>
      <xdr:rowOff>41910</xdr:rowOff>
    </xdr:from>
    <xdr:to>
      <xdr:col>6</xdr:col>
      <xdr:colOff>600075</xdr:colOff>
      <xdr:row>41</xdr:row>
      <xdr:rowOff>41910</xdr:rowOff>
    </xdr:to>
    <xdr:cxnSp macro="">
      <xdr:nvCxnSpPr>
        <xdr:cNvPr id="57" name="直線コネクタ 56"/>
        <xdr:cNvCxnSpPr/>
      </xdr:nvCxnSpPr>
      <xdr:spPr>
        <a:xfrm>
          <a:off x="4546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160037</xdr:rowOff>
    </xdr:from>
    <xdr:ext cx="405111" cy="259045"/>
    <xdr:sp macro="" textlink="">
      <xdr:nvSpPr>
        <xdr:cNvPr id="58" name="【図書館】&#10;有形固定資産減価償却率最大値テキスト"/>
        <xdr:cNvSpPr txBox="1"/>
      </xdr:nvSpPr>
      <xdr:spPr>
        <a:xfrm>
          <a:off x="47244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6</xdr:col>
      <xdr:colOff>422275</xdr:colOff>
      <xdr:row>33</xdr:row>
      <xdr:rowOff>41910</xdr:rowOff>
    </xdr:from>
    <xdr:to>
      <xdr:col>6</xdr:col>
      <xdr:colOff>600075</xdr:colOff>
      <xdr:row>33</xdr:row>
      <xdr:rowOff>41910</xdr:rowOff>
    </xdr:to>
    <xdr:cxnSp macro="">
      <xdr:nvCxnSpPr>
        <xdr:cNvPr id="59" name="直線コネクタ 58"/>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135145</xdr:rowOff>
    </xdr:from>
    <xdr:ext cx="405111" cy="259045"/>
    <xdr:sp macro="" textlink="">
      <xdr:nvSpPr>
        <xdr:cNvPr id="60" name="【図書館】&#10;有形固定資産減価償却率平均値テキスト"/>
        <xdr:cNvSpPr txBox="1"/>
      </xdr:nvSpPr>
      <xdr:spPr>
        <a:xfrm>
          <a:off x="4724400" y="6135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112268</xdr:rowOff>
    </xdr:from>
    <xdr:to>
      <xdr:col>6</xdr:col>
      <xdr:colOff>561975</xdr:colOff>
      <xdr:row>37</xdr:row>
      <xdr:rowOff>42418</xdr:rowOff>
    </xdr:to>
    <xdr:sp macro="" textlink="">
      <xdr:nvSpPr>
        <xdr:cNvPr id="61" name="フローチャート : 判断 60"/>
        <xdr:cNvSpPr/>
      </xdr:nvSpPr>
      <xdr:spPr>
        <a:xfrm>
          <a:off x="45847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40</xdr:row>
      <xdr:rowOff>162560</xdr:rowOff>
    </xdr:from>
    <xdr:to>
      <xdr:col>6</xdr:col>
      <xdr:colOff>561975</xdr:colOff>
      <xdr:row>41</xdr:row>
      <xdr:rowOff>92710</xdr:rowOff>
    </xdr:to>
    <xdr:sp macro="" textlink="">
      <xdr:nvSpPr>
        <xdr:cNvPr id="67" name="円/楕円 66"/>
        <xdr:cNvSpPr/>
      </xdr:nvSpPr>
      <xdr:spPr>
        <a:xfrm>
          <a:off x="4584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77487</xdr:rowOff>
    </xdr:from>
    <xdr:ext cx="405111" cy="259045"/>
    <xdr:sp macro="" textlink="">
      <xdr:nvSpPr>
        <xdr:cNvPr id="68" name="【図書館】&#10;有形固定資産減価償却率該当値テキスト"/>
        <xdr:cNvSpPr txBox="1"/>
      </xdr:nvSpPr>
      <xdr:spPr>
        <a:xfrm>
          <a:off x="4724400" y="693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7" name="テキスト ボックス 7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79" name="テキスト ボックス 7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0" name="直線コネクタ 7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1" name="テキスト ボックス 8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2" name="直線コネクタ 8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3" name="テキスト ボックス 8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4" name="直線コネクタ 8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5" name="テキスト ボックス 8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6" name="直線コネクタ 8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87" name="テキスト ボックス 8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8" name="直線コネクタ 8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89" name="テキスト ボックス 8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0"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64770</xdr:rowOff>
    </xdr:from>
    <xdr:to>
      <xdr:col>15</xdr:col>
      <xdr:colOff>180340</xdr:colOff>
      <xdr:row>40</xdr:row>
      <xdr:rowOff>167640</xdr:rowOff>
    </xdr:to>
    <xdr:cxnSp macro="">
      <xdr:nvCxnSpPr>
        <xdr:cNvPr id="91" name="直線コネクタ 90"/>
        <xdr:cNvCxnSpPr/>
      </xdr:nvCxnSpPr>
      <xdr:spPr>
        <a:xfrm flipV="1">
          <a:off x="10476865" y="606552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17</xdr:rowOff>
    </xdr:from>
    <xdr:ext cx="469744" cy="259045"/>
    <xdr:sp macro="" textlink="">
      <xdr:nvSpPr>
        <xdr:cNvPr id="92" name="【図書館】&#10;一人当たり面積最小値テキスト"/>
        <xdr:cNvSpPr txBox="1"/>
      </xdr:nvSpPr>
      <xdr:spPr>
        <a:xfrm>
          <a:off x="105664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40</xdr:row>
      <xdr:rowOff>167640</xdr:rowOff>
    </xdr:from>
    <xdr:to>
      <xdr:col>15</xdr:col>
      <xdr:colOff>269875</xdr:colOff>
      <xdr:row>40</xdr:row>
      <xdr:rowOff>167640</xdr:rowOff>
    </xdr:to>
    <xdr:cxnSp macro="">
      <xdr:nvCxnSpPr>
        <xdr:cNvPr id="93" name="直線コネクタ 92"/>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34</xdr:row>
      <xdr:rowOff>11447</xdr:rowOff>
    </xdr:from>
    <xdr:ext cx="469744" cy="259045"/>
    <xdr:sp macro="" textlink="">
      <xdr:nvSpPr>
        <xdr:cNvPr id="94" name="【図書館】&#10;一人当たり面積最大値テキスト"/>
        <xdr:cNvSpPr txBox="1"/>
      </xdr:nvSpPr>
      <xdr:spPr>
        <a:xfrm>
          <a:off x="10566400" y="584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0.044</a:t>
          </a:r>
          <a:endParaRPr kumimoji="1" lang="ja-JP" altLang="en-US" sz="1000" b="1">
            <a:latin typeface="ＭＳ Ｐゴシック"/>
          </a:endParaRPr>
        </a:p>
      </xdr:txBody>
    </xdr:sp>
    <xdr:clientData/>
  </xdr:oneCellAnchor>
  <xdr:twoCellAnchor>
    <xdr:from>
      <xdr:col>15</xdr:col>
      <xdr:colOff>92075</xdr:colOff>
      <xdr:row>35</xdr:row>
      <xdr:rowOff>64770</xdr:rowOff>
    </xdr:from>
    <xdr:to>
      <xdr:col>15</xdr:col>
      <xdr:colOff>269875</xdr:colOff>
      <xdr:row>35</xdr:row>
      <xdr:rowOff>64770</xdr:rowOff>
    </xdr:to>
    <xdr:cxnSp macro="">
      <xdr:nvCxnSpPr>
        <xdr:cNvPr id="95" name="直線コネクタ 94"/>
        <xdr:cNvCxnSpPr/>
      </xdr:nvCxnSpPr>
      <xdr:spPr>
        <a:xfrm>
          <a:off x="10388600" y="606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118127</xdr:rowOff>
    </xdr:from>
    <xdr:ext cx="469744" cy="259045"/>
    <xdr:sp macro="" textlink="">
      <xdr:nvSpPr>
        <xdr:cNvPr id="96" name="【図書館】&#10;一人当たり面積平均値テキスト"/>
        <xdr:cNvSpPr txBox="1"/>
      </xdr:nvSpPr>
      <xdr:spPr>
        <a:xfrm>
          <a:off x="1056640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139700</xdr:rowOff>
    </xdr:from>
    <xdr:to>
      <xdr:col>15</xdr:col>
      <xdr:colOff>231775</xdr:colOff>
      <xdr:row>39</xdr:row>
      <xdr:rowOff>69850</xdr:rowOff>
    </xdr:to>
    <xdr:sp macro="" textlink="">
      <xdr:nvSpPr>
        <xdr:cNvPr id="97" name="フローチャート : 判断 96"/>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13970</xdr:rowOff>
    </xdr:from>
    <xdr:to>
      <xdr:col>15</xdr:col>
      <xdr:colOff>231775</xdr:colOff>
      <xdr:row>35</xdr:row>
      <xdr:rowOff>115570</xdr:rowOff>
    </xdr:to>
    <xdr:sp macro="" textlink="">
      <xdr:nvSpPr>
        <xdr:cNvPr id="103" name="円/楕円 102"/>
        <xdr:cNvSpPr/>
      </xdr:nvSpPr>
      <xdr:spPr>
        <a:xfrm>
          <a:off x="104267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138447</xdr:rowOff>
    </xdr:from>
    <xdr:ext cx="469744" cy="259045"/>
    <xdr:sp macro="" textlink="">
      <xdr:nvSpPr>
        <xdr:cNvPr id="104" name="【図書館】&#10;一人当たり面積該当値テキスト"/>
        <xdr:cNvSpPr txBox="1"/>
      </xdr:nvSpPr>
      <xdr:spPr>
        <a:xfrm>
          <a:off x="10566400" y="596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5" name="正方形/長方形 104"/>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6" name="正方形/長方形 10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7" name="正方形/長方形 10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8" name="正方形/長方形 10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09" name="正方形/長方形 10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0" name="正方形/長方形 10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1" name="正方形/長方形 11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2" name="正方形/長方形 111"/>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3" name="テキスト ボックス 11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4" name="直線コネクタ 11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5" name="テキスト ボックス 11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6" name="直線コネクタ 11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7" name="テキスト ボックス 11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8" name="直線コネクタ 11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19" name="テキスト ボックス 11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0" name="直線コネクタ 11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1" name="テキスト ボックス 12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2" name="直線コネクタ 12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3" name="テキスト ボックス 12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4" name="直線コネクタ 12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5" name="テキスト ボックス 12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6" name="直線コネクタ 12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7" name="テキスト ボックス 12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8"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41910</xdr:rowOff>
    </xdr:from>
    <xdr:to>
      <xdr:col>6</xdr:col>
      <xdr:colOff>510540</xdr:colOff>
      <xdr:row>64</xdr:row>
      <xdr:rowOff>26670</xdr:rowOff>
    </xdr:to>
    <xdr:cxnSp macro="">
      <xdr:nvCxnSpPr>
        <xdr:cNvPr id="129" name="直線コネクタ 128"/>
        <xdr:cNvCxnSpPr/>
      </xdr:nvCxnSpPr>
      <xdr:spPr>
        <a:xfrm flipV="1">
          <a:off x="4634865" y="947166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30497</xdr:rowOff>
    </xdr:from>
    <xdr:ext cx="405111" cy="259045"/>
    <xdr:sp macro="" textlink="">
      <xdr:nvSpPr>
        <xdr:cNvPr id="130" name="【体育館・プール】&#10;有形固定資産減価償却率最小値テキスト"/>
        <xdr:cNvSpPr txBox="1"/>
      </xdr:nvSpPr>
      <xdr:spPr>
        <a:xfrm>
          <a:off x="4724400"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6</xdr:col>
      <xdr:colOff>422275</xdr:colOff>
      <xdr:row>64</xdr:row>
      <xdr:rowOff>26670</xdr:rowOff>
    </xdr:from>
    <xdr:to>
      <xdr:col>6</xdr:col>
      <xdr:colOff>600075</xdr:colOff>
      <xdr:row>64</xdr:row>
      <xdr:rowOff>26670</xdr:rowOff>
    </xdr:to>
    <xdr:cxnSp macro="">
      <xdr:nvCxnSpPr>
        <xdr:cNvPr id="131" name="直線コネクタ 130"/>
        <xdr:cNvCxnSpPr/>
      </xdr:nvCxnSpPr>
      <xdr:spPr>
        <a:xfrm>
          <a:off x="4546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160037</xdr:rowOff>
    </xdr:from>
    <xdr:ext cx="405111" cy="259045"/>
    <xdr:sp macro="" textlink="">
      <xdr:nvSpPr>
        <xdr:cNvPr id="132" name="【体育館・プール】&#10;有形固定資産減価償却率最大値テキスト"/>
        <xdr:cNvSpPr txBox="1"/>
      </xdr:nvSpPr>
      <xdr:spPr>
        <a:xfrm>
          <a:off x="47244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55</xdr:row>
      <xdr:rowOff>41910</xdr:rowOff>
    </xdr:from>
    <xdr:to>
      <xdr:col>6</xdr:col>
      <xdr:colOff>600075</xdr:colOff>
      <xdr:row>55</xdr:row>
      <xdr:rowOff>41910</xdr:rowOff>
    </xdr:to>
    <xdr:cxnSp macro="">
      <xdr:nvCxnSpPr>
        <xdr:cNvPr id="133" name="直線コネクタ 132"/>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34" name="【体育館・プール】&#10;有形固定資産減価償却率平均値テキスト"/>
        <xdr:cNvSpPr txBox="1"/>
      </xdr:nvSpPr>
      <xdr:spPr>
        <a:xfrm>
          <a:off x="4724400" y="10839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a:t>
          </a:r>
          <a:endParaRPr kumimoji="1" lang="ja-JP" altLang="en-US" sz="1000" b="1">
            <a:solidFill>
              <a:srgbClr val="000080"/>
            </a:solidFill>
            <a:latin typeface="ＭＳ Ｐゴシック"/>
          </a:endParaRPr>
        </a:p>
      </xdr:txBody>
    </xdr:sp>
    <xdr:clientData/>
  </xdr:oneCellAnchor>
  <xdr:twoCellAnchor>
    <xdr:from>
      <xdr:col>6</xdr:col>
      <xdr:colOff>460375</xdr:colOff>
      <xdr:row>63</xdr:row>
      <xdr:rowOff>59690</xdr:rowOff>
    </xdr:from>
    <xdr:to>
      <xdr:col>6</xdr:col>
      <xdr:colOff>561975</xdr:colOff>
      <xdr:row>63</xdr:row>
      <xdr:rowOff>161290</xdr:rowOff>
    </xdr:to>
    <xdr:sp macro="" textlink="">
      <xdr:nvSpPr>
        <xdr:cNvPr id="135" name="フローチャート : 判断 134"/>
        <xdr:cNvSpPr/>
      </xdr:nvSpPr>
      <xdr:spPr>
        <a:xfrm>
          <a:off x="4584700" y="108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6" name="テキスト ボックス 13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7" name="テキスト ボックス 13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8" name="テキスト ボックス 13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9" name="テキスト ボックス 13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0" name="テキスト ボックス 13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162560</xdr:rowOff>
    </xdr:from>
    <xdr:to>
      <xdr:col>6</xdr:col>
      <xdr:colOff>561975</xdr:colOff>
      <xdr:row>55</xdr:row>
      <xdr:rowOff>92710</xdr:rowOff>
    </xdr:to>
    <xdr:sp macro="" textlink="">
      <xdr:nvSpPr>
        <xdr:cNvPr id="141" name="円/楕円 140"/>
        <xdr:cNvSpPr/>
      </xdr:nvSpPr>
      <xdr:spPr>
        <a:xfrm>
          <a:off x="4584700" y="942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54</xdr:row>
      <xdr:rowOff>115587</xdr:rowOff>
    </xdr:from>
    <xdr:ext cx="405111" cy="259045"/>
    <xdr:sp macro="" textlink="">
      <xdr:nvSpPr>
        <xdr:cNvPr id="142" name="【体育館・プール】&#10;有形固定資産減価償却率該当値テキスト"/>
        <xdr:cNvSpPr txBox="1"/>
      </xdr:nvSpPr>
      <xdr:spPr>
        <a:xfrm>
          <a:off x="4724400" y="9373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3" name="正方形/長方形 142"/>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4" name="正方形/長方形 14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5" name="正方形/長方形 14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6" name="正方形/長方形 14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7" name="正方形/長方形 14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8" name="正方形/長方形 14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9" name="正方形/長方形 14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0" name="正方形/長方形 149"/>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1" name="テキスト ボックス 15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2" name="直線コネクタ 15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53" name="テキスト ボックス 152"/>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54" name="直線コネクタ 15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55" name="テキスト ボックス 15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6" name="直線コネクタ 15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57" name="テキスト ボックス 15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8" name="直線コネクタ 15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59" name="テキスト ボックス 15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0" name="直線コネクタ 15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1" name="テキスト ボックス 16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2" name="直線コネクタ 16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3" name="テキスト ボックス 16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4" name="直線コネクタ 16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5" name="テキスト ボックス 16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6"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80010</xdr:rowOff>
    </xdr:from>
    <xdr:to>
      <xdr:col>15</xdr:col>
      <xdr:colOff>180340</xdr:colOff>
      <xdr:row>62</xdr:row>
      <xdr:rowOff>140970</xdr:rowOff>
    </xdr:to>
    <xdr:cxnSp macro="">
      <xdr:nvCxnSpPr>
        <xdr:cNvPr id="167" name="直線コネクタ 166"/>
        <xdr:cNvCxnSpPr/>
      </xdr:nvCxnSpPr>
      <xdr:spPr>
        <a:xfrm flipV="1">
          <a:off x="10476865" y="968121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144797</xdr:rowOff>
    </xdr:from>
    <xdr:ext cx="469744" cy="259045"/>
    <xdr:sp macro="" textlink="">
      <xdr:nvSpPr>
        <xdr:cNvPr id="168" name="【体育館・プール】&#10;一人当たり面積最小値テキスト"/>
        <xdr:cNvSpPr txBox="1"/>
      </xdr:nvSpPr>
      <xdr:spPr>
        <a:xfrm>
          <a:off x="10566400"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0.173</a:t>
          </a:r>
          <a:endParaRPr kumimoji="1" lang="ja-JP" altLang="en-US" sz="1000" b="1">
            <a:latin typeface="ＭＳ Ｐゴシック"/>
          </a:endParaRPr>
        </a:p>
      </xdr:txBody>
    </xdr:sp>
    <xdr:clientData/>
  </xdr:oneCellAnchor>
  <xdr:twoCellAnchor>
    <xdr:from>
      <xdr:col>15</xdr:col>
      <xdr:colOff>92075</xdr:colOff>
      <xdr:row>62</xdr:row>
      <xdr:rowOff>140970</xdr:rowOff>
    </xdr:from>
    <xdr:to>
      <xdr:col>15</xdr:col>
      <xdr:colOff>269875</xdr:colOff>
      <xdr:row>62</xdr:row>
      <xdr:rowOff>140970</xdr:rowOff>
    </xdr:to>
    <xdr:cxnSp macro="">
      <xdr:nvCxnSpPr>
        <xdr:cNvPr id="169" name="直線コネクタ 168"/>
        <xdr:cNvCxnSpPr/>
      </xdr:nvCxnSpPr>
      <xdr:spPr>
        <a:xfrm>
          <a:off x="10388600" y="1077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26687</xdr:rowOff>
    </xdr:from>
    <xdr:ext cx="469744" cy="259045"/>
    <xdr:sp macro="" textlink="">
      <xdr:nvSpPr>
        <xdr:cNvPr id="170" name="【体育館・プール】&#10;一人当たり面積最大値テキスト"/>
        <xdr:cNvSpPr txBox="1"/>
      </xdr:nvSpPr>
      <xdr:spPr>
        <a:xfrm>
          <a:off x="105664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0.459</a:t>
          </a:r>
          <a:endParaRPr kumimoji="1" lang="ja-JP" altLang="en-US" sz="1000" b="1">
            <a:latin typeface="ＭＳ Ｐゴシック"/>
          </a:endParaRPr>
        </a:p>
      </xdr:txBody>
    </xdr:sp>
    <xdr:clientData/>
  </xdr:oneCellAnchor>
  <xdr:twoCellAnchor>
    <xdr:from>
      <xdr:col>15</xdr:col>
      <xdr:colOff>92075</xdr:colOff>
      <xdr:row>56</xdr:row>
      <xdr:rowOff>80010</xdr:rowOff>
    </xdr:from>
    <xdr:to>
      <xdr:col>15</xdr:col>
      <xdr:colOff>269875</xdr:colOff>
      <xdr:row>56</xdr:row>
      <xdr:rowOff>80010</xdr:rowOff>
    </xdr:to>
    <xdr:cxnSp macro="">
      <xdr:nvCxnSpPr>
        <xdr:cNvPr id="171" name="直線コネクタ 170"/>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74947</xdr:rowOff>
    </xdr:from>
    <xdr:ext cx="469744" cy="259045"/>
    <xdr:sp macro="" textlink="">
      <xdr:nvSpPr>
        <xdr:cNvPr id="172" name="【体育館・プール】&#10;一人当たり面積平均値テキスト"/>
        <xdr:cNvSpPr txBox="1"/>
      </xdr:nvSpPr>
      <xdr:spPr>
        <a:xfrm>
          <a:off x="10566400" y="9847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0.363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52070</xdr:rowOff>
    </xdr:from>
    <xdr:to>
      <xdr:col>15</xdr:col>
      <xdr:colOff>231775</xdr:colOff>
      <xdr:row>58</xdr:row>
      <xdr:rowOff>153670</xdr:rowOff>
    </xdr:to>
    <xdr:sp macro="" textlink="">
      <xdr:nvSpPr>
        <xdr:cNvPr id="173" name="フローチャート : 判断 172"/>
        <xdr:cNvSpPr/>
      </xdr:nvSpPr>
      <xdr:spPr>
        <a:xfrm>
          <a:off x="104267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4" name="テキスト ボックス 17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5" name="テキスト ボックス 17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6" name="テキスト ボックス 17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7" name="テキスト ボックス 17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8" name="テキスト ボックス 17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62</xdr:row>
      <xdr:rowOff>90170</xdr:rowOff>
    </xdr:from>
    <xdr:to>
      <xdr:col>15</xdr:col>
      <xdr:colOff>231775</xdr:colOff>
      <xdr:row>63</xdr:row>
      <xdr:rowOff>20320</xdr:rowOff>
    </xdr:to>
    <xdr:sp macro="" textlink="">
      <xdr:nvSpPr>
        <xdr:cNvPr id="179" name="円/楕円 178"/>
        <xdr:cNvSpPr/>
      </xdr:nvSpPr>
      <xdr:spPr>
        <a:xfrm>
          <a:off x="104267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5097</xdr:rowOff>
    </xdr:from>
    <xdr:ext cx="469744" cy="259045"/>
    <xdr:sp macro="" textlink="">
      <xdr:nvSpPr>
        <xdr:cNvPr id="180" name="【体育館・プール】&#10;一人当たり面積該当値テキスト"/>
        <xdr:cNvSpPr txBox="1"/>
      </xdr:nvSpPr>
      <xdr:spPr>
        <a:xfrm>
          <a:off x="10566400" y="1063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1" name="正方形/長方形 180"/>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2" name="正方形/長方形 18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3" name="正方形/長方形 18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4" name="正方形/長方形 18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5" name="正方形/長方形 18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6" name="正方形/長方形 18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7" name="正方形/長方形 18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8" name="正方形/長方形 187"/>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9" name="テキスト ボックス 18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0" name="直線コネクタ 18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1" name="テキスト ボックス 19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2" name="直線コネクタ 19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3" name="テキスト ボックス 19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4" name="直線コネクタ 19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5" name="テキスト ボックス 19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6" name="直線コネクタ 19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7" name="テキスト ボックス 19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98" name="直線コネクタ 19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99" name="テキスト ボックス 19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0" name="直線コネクタ 19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1" name="テキスト ボックス 20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2"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129539</xdr:rowOff>
    </xdr:from>
    <xdr:to>
      <xdr:col>6</xdr:col>
      <xdr:colOff>510540</xdr:colOff>
      <xdr:row>86</xdr:row>
      <xdr:rowOff>1524</xdr:rowOff>
    </xdr:to>
    <xdr:cxnSp macro="">
      <xdr:nvCxnSpPr>
        <xdr:cNvPr id="203" name="直線コネクタ 202"/>
        <xdr:cNvCxnSpPr/>
      </xdr:nvCxnSpPr>
      <xdr:spPr>
        <a:xfrm flipV="1">
          <a:off x="4634865" y="13502639"/>
          <a:ext cx="0" cy="124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5351</xdr:rowOff>
    </xdr:from>
    <xdr:ext cx="405111" cy="259045"/>
    <xdr:sp macro="" textlink="">
      <xdr:nvSpPr>
        <xdr:cNvPr id="204" name="【福祉施設】&#10;有形固定資産減価償却率最小値テキスト"/>
        <xdr:cNvSpPr txBox="1"/>
      </xdr:nvSpPr>
      <xdr:spPr>
        <a:xfrm>
          <a:off x="4724400" y="1475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6</xdr:col>
      <xdr:colOff>422275</xdr:colOff>
      <xdr:row>86</xdr:row>
      <xdr:rowOff>1524</xdr:rowOff>
    </xdr:from>
    <xdr:to>
      <xdr:col>6</xdr:col>
      <xdr:colOff>600075</xdr:colOff>
      <xdr:row>86</xdr:row>
      <xdr:rowOff>1524</xdr:rowOff>
    </xdr:to>
    <xdr:cxnSp macro="">
      <xdr:nvCxnSpPr>
        <xdr:cNvPr id="205" name="直線コネクタ 204"/>
        <xdr:cNvCxnSpPr/>
      </xdr:nvCxnSpPr>
      <xdr:spPr>
        <a:xfrm>
          <a:off x="4546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76216</xdr:rowOff>
    </xdr:from>
    <xdr:ext cx="405111" cy="259045"/>
    <xdr:sp macro="" textlink="">
      <xdr:nvSpPr>
        <xdr:cNvPr id="206" name="【福祉施設】&#10;有形固定資産減価償却率最大値テキスト"/>
        <xdr:cNvSpPr txBox="1"/>
      </xdr:nvSpPr>
      <xdr:spPr>
        <a:xfrm>
          <a:off x="47244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a:t>
          </a:r>
          <a:endParaRPr kumimoji="1" lang="ja-JP" altLang="en-US" sz="1000" b="1">
            <a:latin typeface="ＭＳ Ｐゴシック"/>
          </a:endParaRPr>
        </a:p>
      </xdr:txBody>
    </xdr:sp>
    <xdr:clientData/>
  </xdr:oneCellAnchor>
  <xdr:twoCellAnchor>
    <xdr:from>
      <xdr:col>6</xdr:col>
      <xdr:colOff>422275</xdr:colOff>
      <xdr:row>78</xdr:row>
      <xdr:rowOff>129539</xdr:rowOff>
    </xdr:from>
    <xdr:to>
      <xdr:col>6</xdr:col>
      <xdr:colOff>600075</xdr:colOff>
      <xdr:row>78</xdr:row>
      <xdr:rowOff>129539</xdr:rowOff>
    </xdr:to>
    <xdr:cxnSp macro="">
      <xdr:nvCxnSpPr>
        <xdr:cNvPr id="207" name="直線コネクタ 206"/>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147338</xdr:rowOff>
    </xdr:from>
    <xdr:ext cx="405111" cy="259045"/>
    <xdr:sp macro="" textlink="">
      <xdr:nvSpPr>
        <xdr:cNvPr id="208" name="【福祉施設】&#10;有形固定資産減価償却率平均値テキスト"/>
        <xdr:cNvSpPr txBox="1"/>
      </xdr:nvSpPr>
      <xdr:spPr>
        <a:xfrm>
          <a:off x="4724400" y="13691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124461</xdr:rowOff>
    </xdr:from>
    <xdr:to>
      <xdr:col>6</xdr:col>
      <xdr:colOff>561975</xdr:colOff>
      <xdr:row>81</xdr:row>
      <xdr:rowOff>54611</xdr:rowOff>
    </xdr:to>
    <xdr:sp macro="" textlink="">
      <xdr:nvSpPr>
        <xdr:cNvPr id="209" name="フローチャート : 判断 208"/>
        <xdr:cNvSpPr/>
      </xdr:nvSpPr>
      <xdr:spPr>
        <a:xfrm>
          <a:off x="45847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0" name="テキスト ボックス 20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1" name="テキスト ボックス 21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2" name="テキスト ボックス 21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3" name="テキスト ボックス 21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4" name="テキスト ボックス 21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85</xdr:row>
      <xdr:rowOff>122174</xdr:rowOff>
    </xdr:from>
    <xdr:to>
      <xdr:col>6</xdr:col>
      <xdr:colOff>561975</xdr:colOff>
      <xdr:row>86</xdr:row>
      <xdr:rowOff>52324</xdr:rowOff>
    </xdr:to>
    <xdr:sp macro="" textlink="">
      <xdr:nvSpPr>
        <xdr:cNvPr id="215" name="円/楕円 214"/>
        <xdr:cNvSpPr/>
      </xdr:nvSpPr>
      <xdr:spPr>
        <a:xfrm>
          <a:off x="45847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37101</xdr:rowOff>
    </xdr:from>
    <xdr:ext cx="405111" cy="259045"/>
    <xdr:sp macro="" textlink="">
      <xdr:nvSpPr>
        <xdr:cNvPr id="216" name="【福祉施設】&#10;有形固定資産減価償却率該当値テキスト"/>
        <xdr:cNvSpPr txBox="1"/>
      </xdr:nvSpPr>
      <xdr:spPr>
        <a:xfrm>
          <a:off x="4724400" y="14610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7" name="正方形/長方形 216"/>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8" name="正方形/長方形 2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9" name="正方形/長方形 2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0" name="正方形/長方形 2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1" name="正方形/長方形 2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2" name="正方形/長方形 2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3" name="正方形/長方形 2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4" name="正方形/長方形 223"/>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5" name="テキスト ボックス 2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6" name="直線コネクタ 2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27" name="テキスト ボックス 226"/>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28" name="直線コネクタ 2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29" name="テキスト ボックス 2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0" name="直線コネクタ 2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1" name="テキスト ボックス 2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2" name="直線コネクタ 2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3" name="テキスト ボックス 2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4" name="直線コネクタ 2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5" name="テキスト ボックス 2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36" name="直線コネクタ 2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37" name="テキスト ボックス 2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8" name="直線コネクタ 2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9" name="テキスト ボックス 2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0"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95250</xdr:rowOff>
    </xdr:from>
    <xdr:to>
      <xdr:col>15</xdr:col>
      <xdr:colOff>180340</xdr:colOff>
      <xdr:row>85</xdr:row>
      <xdr:rowOff>76200</xdr:rowOff>
    </xdr:to>
    <xdr:cxnSp macro="">
      <xdr:nvCxnSpPr>
        <xdr:cNvPr id="241" name="直線コネクタ 240"/>
        <xdr:cNvCxnSpPr/>
      </xdr:nvCxnSpPr>
      <xdr:spPr>
        <a:xfrm flipV="1">
          <a:off x="10476865" y="134683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80027</xdr:rowOff>
    </xdr:from>
    <xdr:ext cx="469744" cy="259045"/>
    <xdr:sp macro="" textlink="">
      <xdr:nvSpPr>
        <xdr:cNvPr id="242" name="【福祉施設】&#10;一人当たり面積最小値テキスト"/>
        <xdr:cNvSpPr txBox="1"/>
      </xdr:nvSpPr>
      <xdr:spPr>
        <a:xfrm>
          <a:off x="10566400"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85</xdr:row>
      <xdr:rowOff>76200</xdr:rowOff>
    </xdr:from>
    <xdr:to>
      <xdr:col>15</xdr:col>
      <xdr:colOff>269875</xdr:colOff>
      <xdr:row>85</xdr:row>
      <xdr:rowOff>76200</xdr:rowOff>
    </xdr:to>
    <xdr:cxnSp macro="">
      <xdr:nvCxnSpPr>
        <xdr:cNvPr id="243" name="直線コネクタ 242"/>
        <xdr:cNvCxnSpPr/>
      </xdr:nvCxnSpPr>
      <xdr:spPr>
        <a:xfrm>
          <a:off x="10388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41927</xdr:rowOff>
    </xdr:from>
    <xdr:ext cx="469744" cy="259045"/>
    <xdr:sp macro="" textlink="">
      <xdr:nvSpPr>
        <xdr:cNvPr id="244" name="【福祉施設】&#10;一人当たり面積最大値テキスト"/>
        <xdr:cNvSpPr txBox="1"/>
      </xdr:nvSpPr>
      <xdr:spPr>
        <a:xfrm>
          <a:off x="105664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0.193</a:t>
          </a:r>
          <a:endParaRPr kumimoji="1" lang="ja-JP" altLang="en-US" sz="1000" b="1">
            <a:latin typeface="ＭＳ Ｐゴシック"/>
          </a:endParaRPr>
        </a:p>
      </xdr:txBody>
    </xdr:sp>
    <xdr:clientData/>
  </xdr:oneCellAnchor>
  <xdr:twoCellAnchor>
    <xdr:from>
      <xdr:col>15</xdr:col>
      <xdr:colOff>92075</xdr:colOff>
      <xdr:row>78</xdr:row>
      <xdr:rowOff>95250</xdr:rowOff>
    </xdr:from>
    <xdr:to>
      <xdr:col>15</xdr:col>
      <xdr:colOff>269875</xdr:colOff>
      <xdr:row>78</xdr:row>
      <xdr:rowOff>95250</xdr:rowOff>
    </xdr:to>
    <xdr:cxnSp macro="">
      <xdr:nvCxnSpPr>
        <xdr:cNvPr id="245" name="直線コネクタ 244"/>
        <xdr:cNvCxnSpPr/>
      </xdr:nvCxnSpPr>
      <xdr:spPr>
        <a:xfrm>
          <a:off x="10388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137177</xdr:rowOff>
    </xdr:from>
    <xdr:ext cx="469744" cy="259045"/>
    <xdr:sp macro="" textlink="">
      <xdr:nvSpPr>
        <xdr:cNvPr id="246" name="【福祉施設】&#10;一人当たり面積平均値テキスト"/>
        <xdr:cNvSpPr txBox="1"/>
      </xdr:nvSpPr>
      <xdr:spPr>
        <a:xfrm>
          <a:off x="10566400" y="1419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0.151</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158750</xdr:rowOff>
    </xdr:from>
    <xdr:to>
      <xdr:col>15</xdr:col>
      <xdr:colOff>231775</xdr:colOff>
      <xdr:row>83</xdr:row>
      <xdr:rowOff>88900</xdr:rowOff>
    </xdr:to>
    <xdr:sp macro="" textlink="">
      <xdr:nvSpPr>
        <xdr:cNvPr id="247" name="フローチャート : 判断 246"/>
        <xdr:cNvSpPr/>
      </xdr:nvSpPr>
      <xdr:spPr>
        <a:xfrm>
          <a:off x="10426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8" name="テキスト ボックス 2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9" name="テキスト ボックス 2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0" name="テキスト ボックス 2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1" name="テキスト ボックス 2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2" name="テキスト ボックス 2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44450</xdr:rowOff>
    </xdr:from>
    <xdr:to>
      <xdr:col>15</xdr:col>
      <xdr:colOff>231775</xdr:colOff>
      <xdr:row>78</xdr:row>
      <xdr:rowOff>146050</xdr:rowOff>
    </xdr:to>
    <xdr:sp macro="" textlink="">
      <xdr:nvSpPr>
        <xdr:cNvPr id="253" name="円/楕円 252"/>
        <xdr:cNvSpPr/>
      </xdr:nvSpPr>
      <xdr:spPr>
        <a:xfrm>
          <a:off x="104267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168927</xdr:rowOff>
    </xdr:from>
    <xdr:ext cx="469744" cy="259045"/>
    <xdr:sp macro="" textlink="">
      <xdr:nvSpPr>
        <xdr:cNvPr id="254" name="【福祉施設】&#10;一人当たり面積該当値テキスト"/>
        <xdr:cNvSpPr txBox="1"/>
      </xdr:nvSpPr>
      <xdr:spPr>
        <a:xfrm>
          <a:off x="10566400" y="1337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5" name="正方形/長方形 254"/>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6" name="正方形/長方形 2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7" name="正方形/長方形 2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58" name="正方形/長方形 2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59" name="正方形/長方形 2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0" name="正方形/長方形 2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1" name="正方形/長方形 2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2" name="正方形/長方形 261"/>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3" name="テキスト ボックス 26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4" name="直線コネクタ 26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65" name="テキスト ボックス 26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107</xdr:row>
      <xdr:rowOff>133350</xdr:rowOff>
    </xdr:from>
    <xdr:to>
      <xdr:col>7</xdr:col>
      <xdr:colOff>638175</xdr:colOff>
      <xdr:row>107</xdr:row>
      <xdr:rowOff>133350</xdr:rowOff>
    </xdr:to>
    <xdr:cxnSp macro="">
      <xdr:nvCxnSpPr>
        <xdr:cNvPr id="266" name="直線コネクタ 265"/>
        <xdr:cNvCxnSpPr/>
      </xdr:nvCxnSpPr>
      <xdr:spPr>
        <a:xfrm>
          <a:off x="762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162577</xdr:rowOff>
    </xdr:from>
    <xdr:ext cx="403059" cy="259045"/>
    <xdr:sp macro="" textlink="">
      <xdr:nvSpPr>
        <xdr:cNvPr id="267" name="テキスト ボックス 266"/>
        <xdr:cNvSpPr txBox="1"/>
      </xdr:nvSpPr>
      <xdr:spPr>
        <a:xfrm>
          <a:off x="358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68" name="直線コネクタ 26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69" name="テキスト ボックス 26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47.0</a:t>
          </a:r>
          <a:endParaRPr kumimoji="1" lang="ja-JP" altLang="en-US" sz="1000">
            <a:latin typeface="ＭＳ Ｐゴシック"/>
          </a:endParaRPr>
        </a:p>
      </xdr:txBody>
    </xdr:sp>
    <xdr:clientData/>
  </xdr:oneCellAnchor>
  <xdr:twoCellAnchor>
    <xdr:from>
      <xdr:col>1</xdr:col>
      <xdr:colOff>66675</xdr:colOff>
      <xdr:row>101</xdr:row>
      <xdr:rowOff>19050</xdr:rowOff>
    </xdr:from>
    <xdr:to>
      <xdr:col>7</xdr:col>
      <xdr:colOff>638175</xdr:colOff>
      <xdr:row>101</xdr:row>
      <xdr:rowOff>19050</xdr:rowOff>
    </xdr:to>
    <xdr:cxnSp macro="">
      <xdr:nvCxnSpPr>
        <xdr:cNvPr id="270" name="直線コネクタ 269"/>
        <xdr:cNvCxnSpPr/>
      </xdr:nvCxnSpPr>
      <xdr:spPr>
        <a:xfrm>
          <a:off x="762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48277</xdr:rowOff>
    </xdr:from>
    <xdr:ext cx="403059" cy="259045"/>
    <xdr:sp macro="" textlink="">
      <xdr:nvSpPr>
        <xdr:cNvPr id="271" name="テキスト ボックス 270"/>
        <xdr:cNvSpPr txBox="1"/>
      </xdr:nvSpPr>
      <xdr:spPr>
        <a:xfrm>
          <a:off x="358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2" name="直線コネクタ 27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73" name="テキスト ボックス 272"/>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49.0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74"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19050</xdr:rowOff>
    </xdr:from>
    <xdr:to>
      <xdr:col>6</xdr:col>
      <xdr:colOff>510540</xdr:colOff>
      <xdr:row>107</xdr:row>
      <xdr:rowOff>133350</xdr:rowOff>
    </xdr:to>
    <xdr:cxnSp macro="">
      <xdr:nvCxnSpPr>
        <xdr:cNvPr id="275" name="直線コネクタ 274"/>
        <xdr:cNvCxnSpPr/>
      </xdr:nvCxnSpPr>
      <xdr:spPr>
        <a:xfrm flipV="1">
          <a:off x="4634865" y="173355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137177</xdr:rowOff>
    </xdr:from>
    <xdr:ext cx="405111" cy="259045"/>
    <xdr:sp macro="" textlink="">
      <xdr:nvSpPr>
        <xdr:cNvPr id="276" name="【市民会館】&#10;有形固定資産減価償却率最小値テキスト"/>
        <xdr:cNvSpPr txBox="1"/>
      </xdr:nvSpPr>
      <xdr:spPr>
        <a:xfrm>
          <a:off x="47244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107</xdr:row>
      <xdr:rowOff>133350</xdr:rowOff>
    </xdr:from>
    <xdr:to>
      <xdr:col>6</xdr:col>
      <xdr:colOff>600075</xdr:colOff>
      <xdr:row>107</xdr:row>
      <xdr:rowOff>133350</xdr:rowOff>
    </xdr:to>
    <xdr:cxnSp macro="">
      <xdr:nvCxnSpPr>
        <xdr:cNvPr id="277" name="直線コネクタ 276"/>
        <xdr:cNvCxnSpPr/>
      </xdr:nvCxnSpPr>
      <xdr:spPr>
        <a:xfrm>
          <a:off x="4546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137177</xdr:rowOff>
    </xdr:from>
    <xdr:ext cx="405111" cy="259045"/>
    <xdr:sp macro="" textlink="">
      <xdr:nvSpPr>
        <xdr:cNvPr id="278" name="【市民会館】&#10;有形固定資産減価償却率最大値テキスト"/>
        <xdr:cNvSpPr txBox="1"/>
      </xdr:nvSpPr>
      <xdr:spPr>
        <a:xfrm>
          <a:off x="47244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a:t>
          </a:r>
          <a:endParaRPr kumimoji="1" lang="ja-JP" altLang="en-US" sz="1000" b="1">
            <a:latin typeface="ＭＳ Ｐゴシック"/>
          </a:endParaRPr>
        </a:p>
      </xdr:txBody>
    </xdr:sp>
    <xdr:clientData/>
  </xdr:oneCellAnchor>
  <xdr:twoCellAnchor>
    <xdr:from>
      <xdr:col>6</xdr:col>
      <xdr:colOff>422275</xdr:colOff>
      <xdr:row>101</xdr:row>
      <xdr:rowOff>19050</xdr:rowOff>
    </xdr:from>
    <xdr:to>
      <xdr:col>6</xdr:col>
      <xdr:colOff>600075</xdr:colOff>
      <xdr:row>101</xdr:row>
      <xdr:rowOff>19050</xdr:rowOff>
    </xdr:to>
    <xdr:cxnSp macro="">
      <xdr:nvCxnSpPr>
        <xdr:cNvPr id="279" name="直線コネクタ 278"/>
        <xdr:cNvCxnSpPr/>
      </xdr:nvCxnSpPr>
      <xdr:spPr>
        <a:xfrm>
          <a:off x="4546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48277</xdr:rowOff>
    </xdr:from>
    <xdr:ext cx="405111" cy="259045"/>
    <xdr:sp macro="" textlink="">
      <xdr:nvSpPr>
        <xdr:cNvPr id="280" name="【市民会館】&#10;有形固定資産減価償却率平均値テキスト"/>
        <xdr:cNvSpPr txBox="1"/>
      </xdr:nvSpPr>
      <xdr:spPr>
        <a:xfrm>
          <a:off x="4724400" y="1753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25400</xdr:rowOff>
    </xdr:from>
    <xdr:to>
      <xdr:col>6</xdr:col>
      <xdr:colOff>561975</xdr:colOff>
      <xdr:row>103</xdr:row>
      <xdr:rowOff>127000</xdr:rowOff>
    </xdr:to>
    <xdr:sp macro="" textlink="">
      <xdr:nvSpPr>
        <xdr:cNvPr id="281" name="フローチャート : 判断 280"/>
        <xdr:cNvSpPr/>
      </xdr:nvSpPr>
      <xdr:spPr>
        <a:xfrm>
          <a:off x="4584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2" name="テキスト ボックス 28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83" name="テキスト ボックス 28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84" name="テキスト ボックス 28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85" name="テキスト ボックス 28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86" name="テキスト ボックス 28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107</xdr:row>
      <xdr:rowOff>82550</xdr:rowOff>
    </xdr:from>
    <xdr:to>
      <xdr:col>6</xdr:col>
      <xdr:colOff>561975</xdr:colOff>
      <xdr:row>108</xdr:row>
      <xdr:rowOff>12700</xdr:rowOff>
    </xdr:to>
    <xdr:sp macro="" textlink="">
      <xdr:nvSpPr>
        <xdr:cNvPr id="287" name="円/楕円 286"/>
        <xdr:cNvSpPr/>
      </xdr:nvSpPr>
      <xdr:spPr>
        <a:xfrm>
          <a:off x="4584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106</xdr:row>
      <xdr:rowOff>168927</xdr:rowOff>
    </xdr:from>
    <xdr:ext cx="405111" cy="259045"/>
    <xdr:sp macro="" textlink="">
      <xdr:nvSpPr>
        <xdr:cNvPr id="288" name="【市民会館】&#10;有形固定資産減価償却率該当値テキスト"/>
        <xdr:cNvSpPr txBox="1"/>
      </xdr:nvSpPr>
      <xdr:spPr>
        <a:xfrm>
          <a:off x="4724400" y="183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89" name="正方形/長方形 288"/>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96" name="正方形/長方形 295"/>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97" name="テキスト ボックス 29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98" name="直線コネクタ 29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99" name="テキスト ボックス 298"/>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109</xdr:row>
      <xdr:rowOff>76200</xdr:rowOff>
    </xdr:from>
    <xdr:to>
      <xdr:col>16</xdr:col>
      <xdr:colOff>307975</xdr:colOff>
      <xdr:row>109</xdr:row>
      <xdr:rowOff>76200</xdr:rowOff>
    </xdr:to>
    <xdr:cxnSp macro="">
      <xdr:nvCxnSpPr>
        <xdr:cNvPr id="300" name="直線コネクタ 299"/>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105427</xdr:rowOff>
    </xdr:from>
    <xdr:ext cx="467179" cy="259045"/>
    <xdr:sp macro="" textlink="">
      <xdr:nvSpPr>
        <xdr:cNvPr id="301" name="テキスト ボックス 300"/>
        <xdr:cNvSpPr txBox="1"/>
      </xdr:nvSpPr>
      <xdr:spPr>
        <a:xfrm>
          <a:off x="6136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302" name="直線コネクタ 30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03" name="テキスト ボックス 30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106</xdr:row>
      <xdr:rowOff>19050</xdr:rowOff>
    </xdr:from>
    <xdr:to>
      <xdr:col>16</xdr:col>
      <xdr:colOff>307975</xdr:colOff>
      <xdr:row>106</xdr:row>
      <xdr:rowOff>19050</xdr:rowOff>
    </xdr:to>
    <xdr:cxnSp macro="">
      <xdr:nvCxnSpPr>
        <xdr:cNvPr id="304" name="直線コネクタ 303"/>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48277</xdr:rowOff>
    </xdr:from>
    <xdr:ext cx="467179" cy="259045"/>
    <xdr:sp macro="" textlink="">
      <xdr:nvSpPr>
        <xdr:cNvPr id="305" name="テキスト ボックス 304"/>
        <xdr:cNvSpPr txBox="1"/>
      </xdr:nvSpPr>
      <xdr:spPr>
        <a:xfrm>
          <a:off x="6136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06" name="直線コネクタ 30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07" name="テキスト ボックス 30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9</xdr:col>
      <xdr:colOff>422275</xdr:colOff>
      <xdr:row>102</xdr:row>
      <xdr:rowOff>133350</xdr:rowOff>
    </xdr:from>
    <xdr:to>
      <xdr:col>16</xdr:col>
      <xdr:colOff>307975</xdr:colOff>
      <xdr:row>102</xdr:row>
      <xdr:rowOff>133350</xdr:rowOff>
    </xdr:to>
    <xdr:cxnSp macro="">
      <xdr:nvCxnSpPr>
        <xdr:cNvPr id="308" name="直線コネクタ 307"/>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162577</xdr:rowOff>
    </xdr:from>
    <xdr:ext cx="467179" cy="259045"/>
    <xdr:sp macro="" textlink="">
      <xdr:nvSpPr>
        <xdr:cNvPr id="309" name="テキスト ボックス 308"/>
        <xdr:cNvSpPr txBox="1"/>
      </xdr:nvSpPr>
      <xdr:spPr>
        <a:xfrm>
          <a:off x="6136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10" name="直線コネクタ 309"/>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11" name="テキスト ボックス 310"/>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99</xdr:row>
      <xdr:rowOff>76200</xdr:rowOff>
    </xdr:from>
    <xdr:to>
      <xdr:col>16</xdr:col>
      <xdr:colOff>307975</xdr:colOff>
      <xdr:row>99</xdr:row>
      <xdr:rowOff>76200</xdr:rowOff>
    </xdr:to>
    <xdr:cxnSp macro="">
      <xdr:nvCxnSpPr>
        <xdr:cNvPr id="312" name="直線コネクタ 311"/>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105427</xdr:rowOff>
    </xdr:from>
    <xdr:ext cx="467179" cy="259045"/>
    <xdr:sp macro="" textlink="">
      <xdr:nvSpPr>
        <xdr:cNvPr id="313" name="テキスト ボックス 312"/>
        <xdr:cNvSpPr txBox="1"/>
      </xdr:nvSpPr>
      <xdr:spPr>
        <a:xfrm>
          <a:off x="6136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0.220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4" name="直線コネクタ 31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5" name="テキスト ボックス 31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16"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90488</xdr:rowOff>
    </xdr:from>
    <xdr:to>
      <xdr:col>15</xdr:col>
      <xdr:colOff>180340</xdr:colOff>
      <xdr:row>108</xdr:row>
      <xdr:rowOff>61913</xdr:rowOff>
    </xdr:to>
    <xdr:cxnSp macro="">
      <xdr:nvCxnSpPr>
        <xdr:cNvPr id="317" name="直線コネクタ 316"/>
        <xdr:cNvCxnSpPr/>
      </xdr:nvCxnSpPr>
      <xdr:spPr>
        <a:xfrm flipV="1">
          <a:off x="10476865" y="17235488"/>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65740</xdr:rowOff>
    </xdr:from>
    <xdr:ext cx="469744" cy="259045"/>
    <xdr:sp macro="" textlink="">
      <xdr:nvSpPr>
        <xdr:cNvPr id="318" name="【市民会館】&#10;一人当たり面積最小値テキスト"/>
        <xdr:cNvSpPr txBox="1"/>
      </xdr:nvSpPr>
      <xdr:spPr>
        <a:xfrm>
          <a:off x="10566400" y="1858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15</xdr:col>
      <xdr:colOff>92075</xdr:colOff>
      <xdr:row>108</xdr:row>
      <xdr:rowOff>61913</xdr:rowOff>
    </xdr:from>
    <xdr:to>
      <xdr:col>15</xdr:col>
      <xdr:colOff>269875</xdr:colOff>
      <xdr:row>108</xdr:row>
      <xdr:rowOff>61913</xdr:rowOff>
    </xdr:to>
    <xdr:cxnSp macro="">
      <xdr:nvCxnSpPr>
        <xdr:cNvPr id="319" name="直線コネクタ 318"/>
        <xdr:cNvCxnSpPr/>
      </xdr:nvCxnSpPr>
      <xdr:spPr>
        <a:xfrm>
          <a:off x="10388600" y="18578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37165</xdr:rowOff>
    </xdr:from>
    <xdr:ext cx="469744" cy="259045"/>
    <xdr:sp macro="" textlink="">
      <xdr:nvSpPr>
        <xdr:cNvPr id="320" name="【市民会館】&#10;一人当たり面積最大値テキスト"/>
        <xdr:cNvSpPr txBox="1"/>
      </xdr:nvSpPr>
      <xdr:spPr>
        <a:xfrm>
          <a:off x="10566400" y="1701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0.207</a:t>
          </a:r>
          <a:endParaRPr kumimoji="1" lang="ja-JP" altLang="en-US" sz="1000" b="1">
            <a:latin typeface="ＭＳ Ｐゴシック"/>
          </a:endParaRPr>
        </a:p>
      </xdr:txBody>
    </xdr:sp>
    <xdr:clientData/>
  </xdr:oneCellAnchor>
  <xdr:twoCellAnchor>
    <xdr:from>
      <xdr:col>15</xdr:col>
      <xdr:colOff>92075</xdr:colOff>
      <xdr:row>100</xdr:row>
      <xdr:rowOff>90488</xdr:rowOff>
    </xdr:from>
    <xdr:to>
      <xdr:col>15</xdr:col>
      <xdr:colOff>269875</xdr:colOff>
      <xdr:row>100</xdr:row>
      <xdr:rowOff>90488</xdr:rowOff>
    </xdr:to>
    <xdr:cxnSp macro="">
      <xdr:nvCxnSpPr>
        <xdr:cNvPr id="321" name="直線コネクタ 320"/>
        <xdr:cNvCxnSpPr/>
      </xdr:nvCxnSpPr>
      <xdr:spPr>
        <a:xfrm>
          <a:off x="10388600" y="17235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46690</xdr:rowOff>
    </xdr:from>
    <xdr:ext cx="469744" cy="259045"/>
    <xdr:sp macro="" textlink="">
      <xdr:nvSpPr>
        <xdr:cNvPr id="322" name="【市民会館】&#10;一人当たり面積平均値テキスト"/>
        <xdr:cNvSpPr txBox="1"/>
      </xdr:nvSpPr>
      <xdr:spPr>
        <a:xfrm>
          <a:off x="10566400" y="1804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68263</xdr:rowOff>
    </xdr:from>
    <xdr:to>
      <xdr:col>15</xdr:col>
      <xdr:colOff>231775</xdr:colOff>
      <xdr:row>105</xdr:row>
      <xdr:rowOff>169863</xdr:rowOff>
    </xdr:to>
    <xdr:sp macro="" textlink="">
      <xdr:nvSpPr>
        <xdr:cNvPr id="323" name="フローチャート : 判断 322"/>
        <xdr:cNvSpPr/>
      </xdr:nvSpPr>
      <xdr:spPr>
        <a:xfrm>
          <a:off x="10426700" y="1807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4" name="テキスト ボックス 32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5" name="テキスト ボックス 32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6" name="テキスト ボックス 32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7" name="テキスト ボックス 32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8" name="テキスト ボックス 32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100</xdr:row>
      <xdr:rowOff>39688</xdr:rowOff>
    </xdr:from>
    <xdr:to>
      <xdr:col>15</xdr:col>
      <xdr:colOff>231775</xdr:colOff>
      <xdr:row>100</xdr:row>
      <xdr:rowOff>141288</xdr:rowOff>
    </xdr:to>
    <xdr:sp macro="" textlink="">
      <xdr:nvSpPr>
        <xdr:cNvPr id="329" name="円/楕円 328"/>
        <xdr:cNvSpPr/>
      </xdr:nvSpPr>
      <xdr:spPr>
        <a:xfrm>
          <a:off x="10426700" y="1718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99</xdr:row>
      <xdr:rowOff>164165</xdr:rowOff>
    </xdr:from>
    <xdr:ext cx="469744" cy="259045"/>
    <xdr:sp macro="" textlink="">
      <xdr:nvSpPr>
        <xdr:cNvPr id="330" name="【市民会館】&#10;一人当たり面積該当値テキスト"/>
        <xdr:cNvSpPr txBox="1"/>
      </xdr:nvSpPr>
      <xdr:spPr>
        <a:xfrm>
          <a:off x="10566400" y="1713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1" name="正方形/長方形 330"/>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2" name="正方形/長方形 3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3" name="正方形/長方形 3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4" name="正方形/長方形 3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5" name="正方形/長方形 3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6" name="正方形/長方形 3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7" name="正方形/長方形 3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38" name="正方形/長方形 337"/>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39" name="テキスト ボックス 3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0" name="直線コネクタ 3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41" name="テキスト ボックス 34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42" name="直線コネクタ 3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43" name="テキスト ボックス 342"/>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44" name="直線コネクタ 3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45" name="テキスト ボックス 3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46" name="直線コネクタ 3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47" name="テキスト ボックス 3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48" name="直線コネクタ 3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49" name="テキスト ボックス 3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50" name="直線コネクタ 3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51" name="テキスト ボックス 3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52" name="直線コネクタ 3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53" name="テキスト ボックス 352"/>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56"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2722</xdr:rowOff>
    </xdr:from>
    <xdr:to>
      <xdr:col>23</xdr:col>
      <xdr:colOff>516889</xdr:colOff>
      <xdr:row>41</xdr:row>
      <xdr:rowOff>136616</xdr:rowOff>
    </xdr:to>
    <xdr:cxnSp macro="">
      <xdr:nvCxnSpPr>
        <xdr:cNvPr id="357" name="直線コネクタ 356"/>
        <xdr:cNvCxnSpPr/>
      </xdr:nvCxnSpPr>
      <xdr:spPr>
        <a:xfrm flipV="1">
          <a:off x="16318864" y="5660572"/>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140443</xdr:rowOff>
    </xdr:from>
    <xdr:ext cx="405111" cy="259045"/>
    <xdr:sp macro="" textlink="">
      <xdr:nvSpPr>
        <xdr:cNvPr id="358" name="【一般廃棄物処理施設】&#10;有形固定資産減価償却率最小値テキスト"/>
        <xdr:cNvSpPr txBox="1"/>
      </xdr:nvSpPr>
      <xdr:spPr>
        <a:xfrm>
          <a:off x="16408400" y="7169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23</xdr:col>
      <xdr:colOff>428625</xdr:colOff>
      <xdr:row>41</xdr:row>
      <xdr:rowOff>136616</xdr:rowOff>
    </xdr:from>
    <xdr:to>
      <xdr:col>23</xdr:col>
      <xdr:colOff>606425</xdr:colOff>
      <xdr:row>41</xdr:row>
      <xdr:rowOff>136616</xdr:rowOff>
    </xdr:to>
    <xdr:cxnSp macro="">
      <xdr:nvCxnSpPr>
        <xdr:cNvPr id="359" name="直線コネクタ 358"/>
        <xdr:cNvCxnSpPr/>
      </xdr:nvCxnSpPr>
      <xdr:spPr>
        <a:xfrm>
          <a:off x="16230600" y="716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120849</xdr:rowOff>
    </xdr:from>
    <xdr:ext cx="405111" cy="259045"/>
    <xdr:sp macro="" textlink="">
      <xdr:nvSpPr>
        <xdr:cNvPr id="360" name="【一般廃棄物処理施設】&#10;有形固定資産減価償却率最大値テキスト"/>
        <xdr:cNvSpPr txBox="1"/>
      </xdr:nvSpPr>
      <xdr:spPr>
        <a:xfrm>
          <a:off x="16408400" y="543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33</xdr:row>
      <xdr:rowOff>2722</xdr:rowOff>
    </xdr:from>
    <xdr:to>
      <xdr:col>23</xdr:col>
      <xdr:colOff>606425</xdr:colOff>
      <xdr:row>33</xdr:row>
      <xdr:rowOff>2722</xdr:rowOff>
    </xdr:to>
    <xdr:cxnSp macro="">
      <xdr:nvCxnSpPr>
        <xdr:cNvPr id="361" name="直線コネクタ 36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35214</xdr:rowOff>
    </xdr:from>
    <xdr:ext cx="405111" cy="259045"/>
    <xdr:sp macro="" textlink="">
      <xdr:nvSpPr>
        <xdr:cNvPr id="362" name="【一般廃棄物処理施設】&#10;有形固定資産減価償却率平均値テキスト"/>
        <xdr:cNvSpPr txBox="1"/>
      </xdr:nvSpPr>
      <xdr:spPr>
        <a:xfrm>
          <a:off x="16408400" y="6721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40</xdr:row>
      <xdr:rowOff>12337</xdr:rowOff>
    </xdr:from>
    <xdr:to>
      <xdr:col>23</xdr:col>
      <xdr:colOff>568325</xdr:colOff>
      <xdr:row>40</xdr:row>
      <xdr:rowOff>113937</xdr:rowOff>
    </xdr:to>
    <xdr:sp macro="" textlink="">
      <xdr:nvSpPr>
        <xdr:cNvPr id="363" name="フローチャート : 判断 362"/>
        <xdr:cNvSpPr/>
      </xdr:nvSpPr>
      <xdr:spPr>
        <a:xfrm>
          <a:off x="16268700" y="687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4" name="テキスト ボックス 3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5" name="テキスト ボックス 3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6" name="テキスト ボックス 3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7" name="テキスト ボックス 3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8" name="テキスト ボックス 3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41</xdr:row>
      <xdr:rowOff>85816</xdr:rowOff>
    </xdr:from>
    <xdr:to>
      <xdr:col>23</xdr:col>
      <xdr:colOff>568325</xdr:colOff>
      <xdr:row>42</xdr:row>
      <xdr:rowOff>15966</xdr:rowOff>
    </xdr:to>
    <xdr:sp macro="" textlink="">
      <xdr:nvSpPr>
        <xdr:cNvPr id="369" name="円/楕円 368"/>
        <xdr:cNvSpPr/>
      </xdr:nvSpPr>
      <xdr:spPr>
        <a:xfrm>
          <a:off x="16268700" y="711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41</xdr:row>
      <xdr:rowOff>743</xdr:rowOff>
    </xdr:from>
    <xdr:ext cx="405111" cy="259045"/>
    <xdr:sp macro="" textlink="">
      <xdr:nvSpPr>
        <xdr:cNvPr id="370" name="【一般廃棄物処理施設】&#10;有形固定資産減価償却率該当値テキスト"/>
        <xdr:cNvSpPr txBox="1"/>
      </xdr:nvSpPr>
      <xdr:spPr>
        <a:xfrm>
          <a:off x="16408400" y="7030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71" name="正方形/長方形 370"/>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2" name="正方形/長方形 3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3" name="正方形/長方形 3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4" name="正方形/長方形 3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5" name="正方形/長方形 3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6" name="正方形/長方形 3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7" name="正方形/長方形 3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66,014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78" name="正方形/長方形 377"/>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9" name="テキスト ボックス 37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0" name="直線コネクタ 37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81" name="直線コネクタ 38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382" name="テキスト ボックス 38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83" name="直線コネクタ 38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384" name="テキスト ボックス 38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85" name="直線コネクタ 38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386" name="テキスト ボックス 38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87" name="直線コネクタ 38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388" name="テキスト ボックス 38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89" name="直線コネクタ 38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390" name="テキスト ボックス 38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91" name="直線コネクタ 39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392" name="テキスト ボックス 39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3" name="直線コネクタ 3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94" name="テキスト ボックス 39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95"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167161</xdr:rowOff>
    </xdr:from>
    <xdr:to>
      <xdr:col>32</xdr:col>
      <xdr:colOff>186689</xdr:colOff>
      <xdr:row>41</xdr:row>
      <xdr:rowOff>103654</xdr:rowOff>
    </xdr:to>
    <xdr:cxnSp macro="">
      <xdr:nvCxnSpPr>
        <xdr:cNvPr id="396" name="直線コネクタ 395"/>
        <xdr:cNvCxnSpPr/>
      </xdr:nvCxnSpPr>
      <xdr:spPr>
        <a:xfrm flipV="1">
          <a:off x="22160864" y="5653561"/>
          <a:ext cx="0" cy="1479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107481</xdr:rowOff>
    </xdr:from>
    <xdr:ext cx="534377" cy="259045"/>
    <xdr:sp macro="" textlink="">
      <xdr:nvSpPr>
        <xdr:cNvPr id="397" name="【一般廃棄物処理施設】&#10;一人当たり有形固定資産（償却資産）額最小値テキスト"/>
        <xdr:cNvSpPr txBox="1"/>
      </xdr:nvSpPr>
      <xdr:spPr>
        <a:xfrm>
          <a:off x="22250400" y="713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14,728</a:t>
          </a:r>
          <a:endParaRPr kumimoji="1" lang="ja-JP" altLang="en-US" sz="1000" b="1">
            <a:latin typeface="ＭＳ Ｐゴシック"/>
          </a:endParaRPr>
        </a:p>
      </xdr:txBody>
    </xdr:sp>
    <xdr:clientData/>
  </xdr:oneCellAnchor>
  <xdr:twoCellAnchor>
    <xdr:from>
      <xdr:col>32</xdr:col>
      <xdr:colOff>98425</xdr:colOff>
      <xdr:row>41</xdr:row>
      <xdr:rowOff>103654</xdr:rowOff>
    </xdr:from>
    <xdr:to>
      <xdr:col>32</xdr:col>
      <xdr:colOff>276225</xdr:colOff>
      <xdr:row>41</xdr:row>
      <xdr:rowOff>103654</xdr:rowOff>
    </xdr:to>
    <xdr:cxnSp macro="">
      <xdr:nvCxnSpPr>
        <xdr:cNvPr id="398" name="直線コネクタ 397"/>
        <xdr:cNvCxnSpPr/>
      </xdr:nvCxnSpPr>
      <xdr:spPr>
        <a:xfrm>
          <a:off x="22072600" y="713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113838</xdr:rowOff>
    </xdr:from>
    <xdr:ext cx="599010" cy="259045"/>
    <xdr:sp macro="" textlink="">
      <xdr:nvSpPr>
        <xdr:cNvPr id="399" name="【一般廃棄物処理施設】&#10;一人当たり有形固定資産（償却資産）額最大値テキスト"/>
        <xdr:cNvSpPr txBox="1"/>
      </xdr:nvSpPr>
      <xdr:spPr>
        <a:xfrm>
          <a:off x="22250400" y="542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150,644</a:t>
          </a:r>
          <a:endParaRPr kumimoji="1" lang="ja-JP" altLang="en-US" sz="1000" b="1">
            <a:latin typeface="ＭＳ Ｐゴシック"/>
          </a:endParaRPr>
        </a:p>
      </xdr:txBody>
    </xdr:sp>
    <xdr:clientData/>
  </xdr:oneCellAnchor>
  <xdr:twoCellAnchor>
    <xdr:from>
      <xdr:col>32</xdr:col>
      <xdr:colOff>98425</xdr:colOff>
      <xdr:row>32</xdr:row>
      <xdr:rowOff>167161</xdr:rowOff>
    </xdr:from>
    <xdr:to>
      <xdr:col>32</xdr:col>
      <xdr:colOff>276225</xdr:colOff>
      <xdr:row>32</xdr:row>
      <xdr:rowOff>167161</xdr:rowOff>
    </xdr:to>
    <xdr:cxnSp macro="">
      <xdr:nvCxnSpPr>
        <xdr:cNvPr id="400" name="直線コネクタ 399"/>
        <xdr:cNvCxnSpPr/>
      </xdr:nvCxnSpPr>
      <xdr:spPr>
        <a:xfrm>
          <a:off x="22072600" y="56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49231</xdr:rowOff>
    </xdr:from>
    <xdr:ext cx="534377" cy="259045"/>
    <xdr:sp macro="" textlink="">
      <xdr:nvSpPr>
        <xdr:cNvPr id="401" name="【一般廃棄物処理施設】&#10;一人当たり有形固定資産（償却資産）額平均値テキスト"/>
        <xdr:cNvSpPr txBox="1"/>
      </xdr:nvSpPr>
      <xdr:spPr>
        <a:xfrm>
          <a:off x="22250400" y="6564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60,329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70804</xdr:rowOff>
    </xdr:from>
    <xdr:to>
      <xdr:col>32</xdr:col>
      <xdr:colOff>238125</xdr:colOff>
      <xdr:row>39</xdr:row>
      <xdr:rowOff>954</xdr:rowOff>
    </xdr:to>
    <xdr:sp macro="" textlink="">
      <xdr:nvSpPr>
        <xdr:cNvPr id="402" name="フローチャート : 判断 401"/>
        <xdr:cNvSpPr/>
      </xdr:nvSpPr>
      <xdr:spPr>
        <a:xfrm>
          <a:off x="22110700" y="658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3" name="テキスト ボックス 40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4" name="テキスト ボックス 40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5" name="テキスト ボックス 40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6" name="テキスト ボックス 40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7" name="テキスト ボックス 40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32</xdr:row>
      <xdr:rowOff>116361</xdr:rowOff>
    </xdr:from>
    <xdr:to>
      <xdr:col>32</xdr:col>
      <xdr:colOff>238125</xdr:colOff>
      <xdr:row>33</xdr:row>
      <xdr:rowOff>46511</xdr:rowOff>
    </xdr:to>
    <xdr:sp macro="" textlink="">
      <xdr:nvSpPr>
        <xdr:cNvPr id="408" name="円/楕円 407"/>
        <xdr:cNvSpPr/>
      </xdr:nvSpPr>
      <xdr:spPr>
        <a:xfrm>
          <a:off x="22110700" y="560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32</xdr:row>
      <xdr:rowOff>69388</xdr:rowOff>
    </xdr:from>
    <xdr:ext cx="599010" cy="259045"/>
    <xdr:sp macro="" textlink="">
      <xdr:nvSpPr>
        <xdr:cNvPr id="409" name="【一般廃棄物処理施設】&#10;一人当たり有形固定資産（償却資産）額該当値テキスト"/>
        <xdr:cNvSpPr txBox="1"/>
      </xdr:nvSpPr>
      <xdr:spPr>
        <a:xfrm>
          <a:off x="22250400" y="555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150,644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10" name="正方形/長方形 409"/>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50</xdr:row>
      <xdr:rowOff>88900</xdr:rowOff>
    </xdr:from>
    <xdr:to>
      <xdr:col>20</xdr:col>
      <xdr:colOff>225425</xdr:colOff>
      <xdr:row>52</xdr:row>
      <xdr:rowOff>0</xdr:rowOff>
    </xdr:to>
    <xdr:sp macro="" textlink="">
      <xdr:nvSpPr>
        <xdr:cNvPr id="411" name="正方形/長方形 410"/>
        <xdr:cNvSpPr/>
      </xdr:nvSpPr>
      <xdr:spPr>
        <a:xfrm>
          <a:off x="1244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51</xdr:row>
      <xdr:rowOff>120650</xdr:rowOff>
    </xdr:from>
    <xdr:to>
      <xdr:col>20</xdr:col>
      <xdr:colOff>225425</xdr:colOff>
      <xdr:row>53</xdr:row>
      <xdr:rowOff>31750</xdr:rowOff>
    </xdr:to>
    <xdr:sp macro="" textlink="">
      <xdr:nvSpPr>
        <xdr:cNvPr id="412" name="正方形/長方形 411"/>
        <xdr:cNvSpPr/>
      </xdr:nvSpPr>
      <xdr:spPr>
        <a:xfrm>
          <a:off x="1244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19</xdr:col>
      <xdr:colOff>657225</xdr:colOff>
      <xdr:row>50</xdr:row>
      <xdr:rowOff>88900</xdr:rowOff>
    </xdr:from>
    <xdr:to>
      <xdr:col>22</xdr:col>
      <xdr:colOff>123825</xdr:colOff>
      <xdr:row>52</xdr:row>
      <xdr:rowOff>0</xdr:rowOff>
    </xdr:to>
    <xdr:sp macro="" textlink="">
      <xdr:nvSpPr>
        <xdr:cNvPr id="413" name="正方形/長方形 412"/>
        <xdr:cNvSpPr/>
      </xdr:nvSpPr>
      <xdr:spPr>
        <a:xfrm>
          <a:off x="1371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19</xdr:col>
      <xdr:colOff>657225</xdr:colOff>
      <xdr:row>51</xdr:row>
      <xdr:rowOff>120650</xdr:rowOff>
    </xdr:from>
    <xdr:to>
      <xdr:col>22</xdr:col>
      <xdr:colOff>123825</xdr:colOff>
      <xdr:row>53</xdr:row>
      <xdr:rowOff>31750</xdr:rowOff>
    </xdr:to>
    <xdr:sp macro="" textlink="">
      <xdr:nvSpPr>
        <xdr:cNvPr id="414" name="正方形/長方形 413"/>
        <xdr:cNvSpPr/>
      </xdr:nvSpPr>
      <xdr:spPr>
        <a:xfrm>
          <a:off x="1371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15" name="正方形/長方形 414"/>
        <xdr:cNvSpPr/>
      </xdr:nvSpPr>
      <xdr:spPr>
        <a:xfrm>
          <a:off x="12446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314325</xdr:colOff>
      <xdr:row>50</xdr:row>
      <xdr:rowOff>63500</xdr:rowOff>
    </xdr:to>
    <xdr:sp macro="" textlink="">
      <xdr:nvSpPr>
        <xdr:cNvPr id="416" name="正方形/長方形 415"/>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50</xdr:row>
      <xdr:rowOff>88900</xdr:rowOff>
    </xdr:from>
    <xdr:to>
      <xdr:col>28</xdr:col>
      <xdr:colOff>581025</xdr:colOff>
      <xdr:row>52</xdr:row>
      <xdr:rowOff>0</xdr:rowOff>
    </xdr:to>
    <xdr:sp macro="" textlink="">
      <xdr:nvSpPr>
        <xdr:cNvPr id="417" name="正方形/長方形 416"/>
        <xdr:cNvSpPr/>
      </xdr:nvSpPr>
      <xdr:spPr>
        <a:xfrm>
          <a:off x="1828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51</xdr:row>
      <xdr:rowOff>120650</xdr:rowOff>
    </xdr:from>
    <xdr:to>
      <xdr:col>28</xdr:col>
      <xdr:colOff>581025</xdr:colOff>
      <xdr:row>53</xdr:row>
      <xdr:rowOff>31750</xdr:rowOff>
    </xdr:to>
    <xdr:sp macro="" textlink="">
      <xdr:nvSpPr>
        <xdr:cNvPr id="418" name="正方形/長方形 417"/>
        <xdr:cNvSpPr/>
      </xdr:nvSpPr>
      <xdr:spPr>
        <a:xfrm>
          <a:off x="1828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28</xdr:col>
      <xdr:colOff>327025</xdr:colOff>
      <xdr:row>50</xdr:row>
      <xdr:rowOff>88900</xdr:rowOff>
    </xdr:from>
    <xdr:to>
      <xdr:col>30</xdr:col>
      <xdr:colOff>479425</xdr:colOff>
      <xdr:row>52</xdr:row>
      <xdr:rowOff>0</xdr:rowOff>
    </xdr:to>
    <xdr:sp macro="" textlink="">
      <xdr:nvSpPr>
        <xdr:cNvPr id="419" name="正方形/長方形 418"/>
        <xdr:cNvSpPr/>
      </xdr:nvSpPr>
      <xdr:spPr>
        <a:xfrm>
          <a:off x="1955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28</xdr:col>
      <xdr:colOff>327025</xdr:colOff>
      <xdr:row>51</xdr:row>
      <xdr:rowOff>120650</xdr:rowOff>
    </xdr:from>
    <xdr:to>
      <xdr:col>30</xdr:col>
      <xdr:colOff>479425</xdr:colOff>
      <xdr:row>53</xdr:row>
      <xdr:rowOff>31750</xdr:rowOff>
    </xdr:to>
    <xdr:sp macro="" textlink="">
      <xdr:nvSpPr>
        <xdr:cNvPr id="420" name="正方形/長方形 419"/>
        <xdr:cNvSpPr/>
      </xdr:nvSpPr>
      <xdr:spPr>
        <a:xfrm>
          <a:off x="1955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21" name="正方形/長方形 420"/>
        <xdr:cNvSpPr/>
      </xdr:nvSpPr>
      <xdr:spPr>
        <a:xfrm>
          <a:off x="18288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644525</xdr:colOff>
      <xdr:row>72</xdr:row>
      <xdr:rowOff>101600</xdr:rowOff>
    </xdr:to>
    <xdr:sp macro="" textlink="">
      <xdr:nvSpPr>
        <xdr:cNvPr id="422" name="正方形/長方形 421"/>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3" name="正方形/長方形 4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4" name="正方形/長方形 4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5" name="正方形/長方形 4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6" name="正方形/長方形 4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7" name="正方形/長方形 4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8" name="正方形/長方形 4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29" name="正方形/長方形 428"/>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0" name="テキスト ボックス 4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1" name="直線コネクタ 4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32" name="テキスト ボックス 431"/>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33" name="直線コネクタ 4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34" name="テキスト ボックス 43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35" name="直線コネクタ 4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36" name="テキスト ボックス 4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37" name="直線コネクタ 4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38" name="テキスト ボックス 4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39" name="直線コネクタ 4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40" name="テキスト ボックス 4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41" name="直線コネクタ 4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42" name="テキスト ボックス 4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43" name="直線コネクタ 4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44" name="テキスト ボックス 44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45"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22861</xdr:rowOff>
    </xdr:from>
    <xdr:to>
      <xdr:col>23</xdr:col>
      <xdr:colOff>516889</xdr:colOff>
      <xdr:row>85</xdr:row>
      <xdr:rowOff>57150</xdr:rowOff>
    </xdr:to>
    <xdr:cxnSp macro="">
      <xdr:nvCxnSpPr>
        <xdr:cNvPr id="446" name="直線コネクタ 445"/>
        <xdr:cNvCxnSpPr/>
      </xdr:nvCxnSpPr>
      <xdr:spPr>
        <a:xfrm flipV="1">
          <a:off x="16318864" y="133959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60977</xdr:rowOff>
    </xdr:from>
    <xdr:ext cx="405111" cy="259045"/>
    <xdr:sp macro="" textlink="">
      <xdr:nvSpPr>
        <xdr:cNvPr id="447" name="【消防施設】&#10;有形固定資産減価償却率最小値テキスト"/>
        <xdr:cNvSpPr txBox="1"/>
      </xdr:nvSpPr>
      <xdr:spPr>
        <a:xfrm>
          <a:off x="16408400"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a:t>
          </a:r>
          <a:endParaRPr kumimoji="1" lang="ja-JP" altLang="en-US" sz="1000" b="1">
            <a:latin typeface="ＭＳ Ｐゴシック"/>
          </a:endParaRPr>
        </a:p>
      </xdr:txBody>
    </xdr:sp>
    <xdr:clientData/>
  </xdr:oneCellAnchor>
  <xdr:twoCellAnchor>
    <xdr:from>
      <xdr:col>23</xdr:col>
      <xdr:colOff>428625</xdr:colOff>
      <xdr:row>85</xdr:row>
      <xdr:rowOff>57150</xdr:rowOff>
    </xdr:from>
    <xdr:to>
      <xdr:col>23</xdr:col>
      <xdr:colOff>606425</xdr:colOff>
      <xdr:row>85</xdr:row>
      <xdr:rowOff>57150</xdr:rowOff>
    </xdr:to>
    <xdr:cxnSp macro="">
      <xdr:nvCxnSpPr>
        <xdr:cNvPr id="448" name="直線コネクタ 447"/>
        <xdr:cNvCxnSpPr/>
      </xdr:nvCxnSpPr>
      <xdr:spPr>
        <a:xfrm>
          <a:off x="16230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140988</xdr:rowOff>
    </xdr:from>
    <xdr:ext cx="405111" cy="259045"/>
    <xdr:sp macro="" textlink="">
      <xdr:nvSpPr>
        <xdr:cNvPr id="449" name="【消防施設】&#10;有形固定資産減価償却率最大値テキスト"/>
        <xdr:cNvSpPr txBox="1"/>
      </xdr:nvSpPr>
      <xdr:spPr>
        <a:xfrm>
          <a:off x="16408400" y="1317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23</xdr:col>
      <xdr:colOff>428625</xdr:colOff>
      <xdr:row>78</xdr:row>
      <xdr:rowOff>22861</xdr:rowOff>
    </xdr:from>
    <xdr:to>
      <xdr:col>23</xdr:col>
      <xdr:colOff>606425</xdr:colOff>
      <xdr:row>78</xdr:row>
      <xdr:rowOff>22861</xdr:rowOff>
    </xdr:to>
    <xdr:cxnSp macro="">
      <xdr:nvCxnSpPr>
        <xdr:cNvPr id="450" name="直線コネクタ 449"/>
        <xdr:cNvCxnSpPr/>
      </xdr:nvCxnSpPr>
      <xdr:spPr>
        <a:xfrm>
          <a:off x="16230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166388</xdr:rowOff>
    </xdr:from>
    <xdr:ext cx="405111" cy="259045"/>
    <xdr:sp macro="" textlink="">
      <xdr:nvSpPr>
        <xdr:cNvPr id="451" name="【消防施設】&#10;有形固定資産減価償却率平均値テキスト"/>
        <xdr:cNvSpPr txBox="1"/>
      </xdr:nvSpPr>
      <xdr:spPr>
        <a:xfrm>
          <a:off x="16408400" y="13539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143511</xdr:rowOff>
    </xdr:from>
    <xdr:to>
      <xdr:col>23</xdr:col>
      <xdr:colOff>568325</xdr:colOff>
      <xdr:row>80</xdr:row>
      <xdr:rowOff>73661</xdr:rowOff>
    </xdr:to>
    <xdr:sp macro="" textlink="">
      <xdr:nvSpPr>
        <xdr:cNvPr id="452" name="フローチャート : 判断 451"/>
        <xdr:cNvSpPr/>
      </xdr:nvSpPr>
      <xdr:spPr>
        <a:xfrm>
          <a:off x="16268700" y="1368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53" name="テキスト ボックス 4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54" name="テキスト ボックス 4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55" name="テキスト ボックス 4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56" name="テキスト ボックス 4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57" name="テキスト ボックス 4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85</xdr:row>
      <xdr:rowOff>6350</xdr:rowOff>
    </xdr:from>
    <xdr:to>
      <xdr:col>23</xdr:col>
      <xdr:colOff>568325</xdr:colOff>
      <xdr:row>85</xdr:row>
      <xdr:rowOff>107950</xdr:rowOff>
    </xdr:to>
    <xdr:sp macro="" textlink="">
      <xdr:nvSpPr>
        <xdr:cNvPr id="458" name="円/楕円 457"/>
        <xdr:cNvSpPr/>
      </xdr:nvSpPr>
      <xdr:spPr>
        <a:xfrm>
          <a:off x="16268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92727</xdr:rowOff>
    </xdr:from>
    <xdr:ext cx="405111" cy="259045"/>
    <xdr:sp macro="" textlink="">
      <xdr:nvSpPr>
        <xdr:cNvPr id="459" name="【消防施設】&#10;有形固定資産減価償却率該当値テキスト"/>
        <xdr:cNvSpPr txBox="1"/>
      </xdr:nvSpPr>
      <xdr:spPr>
        <a:xfrm>
          <a:off x="16408400" y="1449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60" name="正方形/長方形 459"/>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1" name="正方形/長方形 4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2" name="正方形/長方形 4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3" name="正方形/長方形 4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4" name="正方形/長方形 4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5" name="正方形/長方形 4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6" name="正方形/長方形 4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67" name="正方形/長方形 466"/>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68" name="テキスト ボックス 4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9" name="直線コネクタ 4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70" name="テキスト ボックス 46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0.111</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71" name="直線コネクタ 47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72" name="テキスト ボックス 47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0.114</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73" name="直線コネクタ 47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74" name="テキスト ボックス 47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0.117</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75" name="直線コネクタ 47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76" name="テキスト ボックス 47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77" name="直線コネクタ 47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78" name="テキスト ボックス 47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0.123</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79" name="直線コネクタ 47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80" name="テキスト ボックス 47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0.126</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81" name="直線コネクタ 48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82" name="テキスト ボックス 48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0.129</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83"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133350</xdr:rowOff>
    </xdr:from>
    <xdr:to>
      <xdr:col>32</xdr:col>
      <xdr:colOff>186689</xdr:colOff>
      <xdr:row>86</xdr:row>
      <xdr:rowOff>114300</xdr:rowOff>
    </xdr:to>
    <xdr:cxnSp macro="">
      <xdr:nvCxnSpPr>
        <xdr:cNvPr id="484" name="直線コネクタ 483"/>
        <xdr:cNvCxnSpPr/>
      </xdr:nvCxnSpPr>
      <xdr:spPr>
        <a:xfrm flipV="1">
          <a:off x="22160864"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118127</xdr:rowOff>
    </xdr:from>
    <xdr:ext cx="469744" cy="259045"/>
    <xdr:sp macro="" textlink="">
      <xdr:nvSpPr>
        <xdr:cNvPr id="485" name="【消防施設】&#10;一人当たり面積最小値テキスト"/>
        <xdr:cNvSpPr txBox="1"/>
      </xdr:nvSpPr>
      <xdr:spPr>
        <a:xfrm>
          <a:off x="222504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86</xdr:row>
      <xdr:rowOff>114300</xdr:rowOff>
    </xdr:from>
    <xdr:to>
      <xdr:col>32</xdr:col>
      <xdr:colOff>276225</xdr:colOff>
      <xdr:row>86</xdr:row>
      <xdr:rowOff>114300</xdr:rowOff>
    </xdr:to>
    <xdr:cxnSp macro="">
      <xdr:nvCxnSpPr>
        <xdr:cNvPr id="486" name="直線コネクタ 485"/>
        <xdr:cNvCxnSpPr/>
      </xdr:nvCxnSpPr>
      <xdr:spPr>
        <a:xfrm>
          <a:off x="22072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80027</xdr:rowOff>
    </xdr:from>
    <xdr:ext cx="469744" cy="259045"/>
    <xdr:sp macro="" textlink="">
      <xdr:nvSpPr>
        <xdr:cNvPr id="487" name="【消防施設】&#10;一人当たり面積最大値テキスト"/>
        <xdr:cNvSpPr txBox="1"/>
      </xdr:nvSpPr>
      <xdr:spPr>
        <a:xfrm>
          <a:off x="22250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0.126</a:t>
          </a:r>
          <a:endParaRPr kumimoji="1" lang="ja-JP" altLang="en-US" sz="1000" b="1">
            <a:latin typeface="ＭＳ Ｐゴシック"/>
          </a:endParaRPr>
        </a:p>
      </xdr:txBody>
    </xdr:sp>
    <xdr:clientData/>
  </xdr:oneCellAnchor>
  <xdr:twoCellAnchor>
    <xdr:from>
      <xdr:col>32</xdr:col>
      <xdr:colOff>98425</xdr:colOff>
      <xdr:row>77</xdr:row>
      <xdr:rowOff>133350</xdr:rowOff>
    </xdr:from>
    <xdr:to>
      <xdr:col>32</xdr:col>
      <xdr:colOff>276225</xdr:colOff>
      <xdr:row>77</xdr:row>
      <xdr:rowOff>133350</xdr:rowOff>
    </xdr:to>
    <xdr:cxnSp macro="">
      <xdr:nvCxnSpPr>
        <xdr:cNvPr id="488" name="直線コネクタ 487"/>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48277</xdr:rowOff>
    </xdr:from>
    <xdr:ext cx="469744" cy="259045"/>
    <xdr:sp macro="" textlink="">
      <xdr:nvSpPr>
        <xdr:cNvPr id="489" name="【消防施設】&#10;一人当たり面積平均値テキスト"/>
        <xdr:cNvSpPr txBox="1"/>
      </xdr:nvSpPr>
      <xdr:spPr>
        <a:xfrm>
          <a:off x="222504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69850</xdr:rowOff>
    </xdr:from>
    <xdr:to>
      <xdr:col>32</xdr:col>
      <xdr:colOff>238125</xdr:colOff>
      <xdr:row>84</xdr:row>
      <xdr:rowOff>0</xdr:rowOff>
    </xdr:to>
    <xdr:sp macro="" textlink="">
      <xdr:nvSpPr>
        <xdr:cNvPr id="490" name="フローチャート : 判断 489"/>
        <xdr:cNvSpPr/>
      </xdr:nvSpPr>
      <xdr:spPr>
        <a:xfrm>
          <a:off x="221107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91" name="テキスト ボックス 49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92" name="テキスト ボックス 49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93" name="テキスト ボックス 49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4" name="テキスト ボックス 49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5" name="テキスト ボックス 49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82550</xdr:rowOff>
    </xdr:from>
    <xdr:to>
      <xdr:col>32</xdr:col>
      <xdr:colOff>238125</xdr:colOff>
      <xdr:row>78</xdr:row>
      <xdr:rowOff>12700</xdr:rowOff>
    </xdr:to>
    <xdr:sp macro="" textlink="">
      <xdr:nvSpPr>
        <xdr:cNvPr id="496" name="円/楕円 495"/>
        <xdr:cNvSpPr/>
      </xdr:nvSpPr>
      <xdr:spPr>
        <a:xfrm>
          <a:off x="22110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35577</xdr:rowOff>
    </xdr:from>
    <xdr:ext cx="469744" cy="259045"/>
    <xdr:sp macro="" textlink="">
      <xdr:nvSpPr>
        <xdr:cNvPr id="497" name="【消防施設】&#10;一人当たり面積該当値テキスト"/>
        <xdr:cNvSpPr txBox="1"/>
      </xdr:nvSpPr>
      <xdr:spPr>
        <a:xfrm>
          <a:off x="222504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98" name="正方形/長方形 497"/>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9" name="正方形/長方形 4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0" name="正方形/長方形 4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1" name="正方形/長方形 5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2" name="正方形/長方形 5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3" name="正方形/長方形 5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4" name="正方形/長方形 5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05" name="正方形/長方形 504"/>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6" name="テキスト ボックス 5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7" name="直線コネクタ 5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08" name="テキスト ボックス 50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09" name="直線コネクタ 50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10" name="テキスト ボックス 509"/>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11" name="直線コネクタ 51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12" name="テキスト ボックス 51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13" name="直線コネクタ 51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14" name="テキスト ボックス 51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15" name="直線コネクタ 51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16" name="テキスト ボックス 51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17" name="直線コネクタ 51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18" name="テキスト ボックス 51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19" name="直線コネクタ 51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20" name="テキスト ボックス 519"/>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1" name="直線コネクタ 5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22" name="テキスト ボックス 52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23"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89263</xdr:rowOff>
    </xdr:from>
    <xdr:to>
      <xdr:col>23</xdr:col>
      <xdr:colOff>516889</xdr:colOff>
      <xdr:row>109</xdr:row>
      <xdr:rowOff>117021</xdr:rowOff>
    </xdr:to>
    <xdr:cxnSp macro="">
      <xdr:nvCxnSpPr>
        <xdr:cNvPr id="524" name="直線コネクタ 523"/>
        <xdr:cNvCxnSpPr/>
      </xdr:nvCxnSpPr>
      <xdr:spPr>
        <a:xfrm flipV="1">
          <a:off x="16318864" y="17234263"/>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120848</xdr:rowOff>
    </xdr:from>
    <xdr:ext cx="405111" cy="259045"/>
    <xdr:sp macro="" textlink="">
      <xdr:nvSpPr>
        <xdr:cNvPr id="525" name="【庁舎】&#10;有形固定資産減価償却率最小値テキスト"/>
        <xdr:cNvSpPr txBox="1"/>
      </xdr:nvSpPr>
      <xdr:spPr>
        <a:xfrm>
          <a:off x="16408400" y="18808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428625</xdr:colOff>
      <xdr:row>109</xdr:row>
      <xdr:rowOff>117021</xdr:rowOff>
    </xdr:from>
    <xdr:to>
      <xdr:col>23</xdr:col>
      <xdr:colOff>606425</xdr:colOff>
      <xdr:row>109</xdr:row>
      <xdr:rowOff>117021</xdr:rowOff>
    </xdr:to>
    <xdr:cxnSp macro="">
      <xdr:nvCxnSpPr>
        <xdr:cNvPr id="526" name="直線コネクタ 525"/>
        <xdr:cNvCxnSpPr/>
      </xdr:nvCxnSpPr>
      <xdr:spPr>
        <a:xfrm>
          <a:off x="16230600" y="1880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35940</xdr:rowOff>
    </xdr:from>
    <xdr:ext cx="405111" cy="259045"/>
    <xdr:sp macro="" textlink="">
      <xdr:nvSpPr>
        <xdr:cNvPr id="527" name="【庁舎】&#10;有形固定資産減価償却率最大値テキスト"/>
        <xdr:cNvSpPr txBox="1"/>
      </xdr:nvSpPr>
      <xdr:spPr>
        <a:xfrm>
          <a:off x="16408400" y="1700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75.6</a:t>
          </a:r>
          <a:endParaRPr kumimoji="1" lang="ja-JP" altLang="en-US" sz="1000" b="1">
            <a:latin typeface="ＭＳ Ｐゴシック"/>
          </a:endParaRPr>
        </a:p>
      </xdr:txBody>
    </xdr:sp>
    <xdr:clientData/>
  </xdr:oneCellAnchor>
  <xdr:twoCellAnchor>
    <xdr:from>
      <xdr:col>23</xdr:col>
      <xdr:colOff>428625</xdr:colOff>
      <xdr:row>100</xdr:row>
      <xdr:rowOff>89263</xdr:rowOff>
    </xdr:from>
    <xdr:to>
      <xdr:col>23</xdr:col>
      <xdr:colOff>606425</xdr:colOff>
      <xdr:row>100</xdr:row>
      <xdr:rowOff>89263</xdr:rowOff>
    </xdr:to>
    <xdr:cxnSp macro="">
      <xdr:nvCxnSpPr>
        <xdr:cNvPr id="528" name="直線コネクタ 527"/>
        <xdr:cNvCxnSpPr/>
      </xdr:nvCxnSpPr>
      <xdr:spPr>
        <a:xfrm>
          <a:off x="16230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52813</xdr:rowOff>
    </xdr:from>
    <xdr:ext cx="405111" cy="259045"/>
    <xdr:sp macro="" textlink="">
      <xdr:nvSpPr>
        <xdr:cNvPr id="529" name="【庁舎】&#10;有形固定資産減価償却率平均値テキスト"/>
        <xdr:cNvSpPr txBox="1"/>
      </xdr:nvSpPr>
      <xdr:spPr>
        <a:xfrm>
          <a:off x="16408400" y="1856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23</xdr:col>
      <xdr:colOff>466725</xdr:colOff>
      <xdr:row>108</xdr:row>
      <xdr:rowOff>74386</xdr:rowOff>
    </xdr:from>
    <xdr:to>
      <xdr:col>23</xdr:col>
      <xdr:colOff>568325</xdr:colOff>
      <xdr:row>109</xdr:row>
      <xdr:rowOff>4536</xdr:rowOff>
    </xdr:to>
    <xdr:sp macro="" textlink="">
      <xdr:nvSpPr>
        <xdr:cNvPr id="530" name="フローチャート : 判断 529"/>
        <xdr:cNvSpPr/>
      </xdr:nvSpPr>
      <xdr:spPr>
        <a:xfrm>
          <a:off x="16268700" y="1859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1" name="テキスト ボックス 5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2" name="テキスト ボックス 5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3" name="テキスト ボックス 5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4" name="テキスト ボックス 5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5" name="テキスト ボックス 5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100</xdr:row>
      <xdr:rowOff>38463</xdr:rowOff>
    </xdr:from>
    <xdr:to>
      <xdr:col>23</xdr:col>
      <xdr:colOff>568325</xdr:colOff>
      <xdr:row>100</xdr:row>
      <xdr:rowOff>140063</xdr:rowOff>
    </xdr:to>
    <xdr:sp macro="" textlink="">
      <xdr:nvSpPr>
        <xdr:cNvPr id="536" name="円/楕円 535"/>
        <xdr:cNvSpPr/>
      </xdr:nvSpPr>
      <xdr:spPr>
        <a:xfrm>
          <a:off x="16268700" y="1718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162940</xdr:rowOff>
    </xdr:from>
    <xdr:ext cx="405111" cy="259045"/>
    <xdr:sp macro="" textlink="">
      <xdr:nvSpPr>
        <xdr:cNvPr id="537" name="【庁舎】&#10;有形固定資産減価償却率該当値テキスト"/>
        <xdr:cNvSpPr txBox="1"/>
      </xdr:nvSpPr>
      <xdr:spPr>
        <a:xfrm>
          <a:off x="16408400" y="17136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38" name="正方形/長方形 537"/>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9" name="正方形/長方形 5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0" name="正方形/長方形 5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1" name="正方形/長方形 5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2" name="正方形/長方形 5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3" name="正方形/長方形 5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4" name="正方形/長方形 5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45" name="正方形/長方形 544"/>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6" name="テキスト ボックス 5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7" name="直線コネクタ 5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48" name="テキスト ボックス 54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49" name="直線コネクタ 54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50" name="テキスト ボックス 54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51" name="直線コネクタ 55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52" name="テキスト ボックス 55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53" name="直線コネクタ 55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54" name="テキスト ボックス 55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55" name="直線コネクタ 55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56" name="テキスト ボックス 55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7" name="直線コネクタ 5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8" name="テキスト ボックス 5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59"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142494</xdr:rowOff>
    </xdr:from>
    <xdr:to>
      <xdr:col>32</xdr:col>
      <xdr:colOff>186689</xdr:colOff>
      <xdr:row>107</xdr:row>
      <xdr:rowOff>92202</xdr:rowOff>
    </xdr:to>
    <xdr:cxnSp macro="">
      <xdr:nvCxnSpPr>
        <xdr:cNvPr id="560" name="直線コネクタ 559"/>
        <xdr:cNvCxnSpPr/>
      </xdr:nvCxnSpPr>
      <xdr:spPr>
        <a:xfrm flipV="1">
          <a:off x="22160864" y="1745894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96029</xdr:rowOff>
    </xdr:from>
    <xdr:ext cx="469744" cy="259045"/>
    <xdr:sp macro="" textlink="">
      <xdr:nvSpPr>
        <xdr:cNvPr id="561" name="【庁舎】&#10;一人当たり面積最小値テキスト"/>
        <xdr:cNvSpPr txBox="1"/>
      </xdr:nvSpPr>
      <xdr:spPr>
        <a:xfrm>
          <a:off x="22250400"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32</xdr:col>
      <xdr:colOff>98425</xdr:colOff>
      <xdr:row>107</xdr:row>
      <xdr:rowOff>92202</xdr:rowOff>
    </xdr:from>
    <xdr:to>
      <xdr:col>32</xdr:col>
      <xdr:colOff>276225</xdr:colOff>
      <xdr:row>107</xdr:row>
      <xdr:rowOff>92202</xdr:rowOff>
    </xdr:to>
    <xdr:cxnSp macro="">
      <xdr:nvCxnSpPr>
        <xdr:cNvPr id="562" name="直線コネクタ 561"/>
        <xdr:cNvCxnSpPr/>
      </xdr:nvCxnSpPr>
      <xdr:spPr>
        <a:xfrm>
          <a:off x="22072600" y="1843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89171</xdr:rowOff>
    </xdr:from>
    <xdr:ext cx="469744" cy="259045"/>
    <xdr:sp macro="" textlink="">
      <xdr:nvSpPr>
        <xdr:cNvPr id="563" name="【庁舎】&#10;一人当たり面積最大値テキスト"/>
        <xdr:cNvSpPr txBox="1"/>
      </xdr:nvSpPr>
      <xdr:spPr>
        <a:xfrm>
          <a:off x="22250400" y="1723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0.548</a:t>
          </a:r>
          <a:endParaRPr kumimoji="1" lang="ja-JP" altLang="en-US" sz="1000" b="1">
            <a:latin typeface="ＭＳ Ｐゴシック"/>
          </a:endParaRPr>
        </a:p>
      </xdr:txBody>
    </xdr:sp>
    <xdr:clientData/>
  </xdr:oneCellAnchor>
  <xdr:twoCellAnchor>
    <xdr:from>
      <xdr:col>32</xdr:col>
      <xdr:colOff>98425</xdr:colOff>
      <xdr:row>101</xdr:row>
      <xdr:rowOff>142494</xdr:rowOff>
    </xdr:from>
    <xdr:to>
      <xdr:col>32</xdr:col>
      <xdr:colOff>276225</xdr:colOff>
      <xdr:row>101</xdr:row>
      <xdr:rowOff>142494</xdr:rowOff>
    </xdr:to>
    <xdr:cxnSp macro="">
      <xdr:nvCxnSpPr>
        <xdr:cNvPr id="564" name="直線コネクタ 563"/>
        <xdr:cNvCxnSpPr/>
      </xdr:nvCxnSpPr>
      <xdr:spPr>
        <a:xfrm>
          <a:off x="22072600" y="1745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100855</xdr:rowOff>
    </xdr:from>
    <xdr:ext cx="469744" cy="259045"/>
    <xdr:sp macro="" textlink="">
      <xdr:nvSpPr>
        <xdr:cNvPr id="565" name="【庁舎】&#10;一人当たり面積平均値テキスト"/>
        <xdr:cNvSpPr txBox="1"/>
      </xdr:nvSpPr>
      <xdr:spPr>
        <a:xfrm>
          <a:off x="22250400" y="17588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0.476</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77978</xdr:rowOff>
    </xdr:from>
    <xdr:to>
      <xdr:col>32</xdr:col>
      <xdr:colOff>238125</xdr:colOff>
      <xdr:row>104</xdr:row>
      <xdr:rowOff>8128</xdr:rowOff>
    </xdr:to>
    <xdr:sp macro="" textlink="">
      <xdr:nvSpPr>
        <xdr:cNvPr id="566" name="フローチャート : 判断 565"/>
        <xdr:cNvSpPr/>
      </xdr:nvSpPr>
      <xdr:spPr>
        <a:xfrm>
          <a:off x="221107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7" name="テキスト ボックス 5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8" name="テキスト ボックス 5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9" name="テキスト ボックス 5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0" name="テキスト ボックス 5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1" name="テキスト ボックス 5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41402</xdr:rowOff>
    </xdr:from>
    <xdr:to>
      <xdr:col>32</xdr:col>
      <xdr:colOff>238125</xdr:colOff>
      <xdr:row>107</xdr:row>
      <xdr:rowOff>143002</xdr:rowOff>
    </xdr:to>
    <xdr:sp macro="" textlink="">
      <xdr:nvSpPr>
        <xdr:cNvPr id="572" name="円/楕円 571"/>
        <xdr:cNvSpPr/>
      </xdr:nvSpPr>
      <xdr:spPr>
        <a:xfrm>
          <a:off x="221107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127779</xdr:rowOff>
    </xdr:from>
    <xdr:ext cx="469744" cy="259045"/>
    <xdr:sp macro="" textlink="">
      <xdr:nvSpPr>
        <xdr:cNvPr id="573" name="【庁舎】&#10;一人当たり面積該当値テキスト"/>
        <xdr:cNvSpPr txBox="1"/>
      </xdr:nvSpPr>
      <xdr:spPr>
        <a:xfrm>
          <a:off x="22250400" y="1830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0.334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74" name="正方形/長方形 57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5" name="正方形/長方形 5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76" name="テキスト ボックス 57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類似団体と比較して特に有形固定資産減価償却率が高くなっている施設は、</a:t>
          </a:r>
          <a:r>
            <a:rPr kumimoji="1" lang="ja-JP" altLang="en-US" sz="1300">
              <a:solidFill>
                <a:schemeClr val="dk1"/>
              </a:solidFill>
              <a:effectLst/>
              <a:latin typeface="+mn-lt"/>
              <a:ea typeface="+mn-ea"/>
              <a:cs typeface="+mn-cs"/>
            </a:rPr>
            <a:t>体育館・プール、庁舎</a:t>
          </a:r>
          <a:r>
            <a:rPr kumimoji="1" lang="ja-JP" altLang="ja-JP" sz="1300">
              <a:solidFill>
                <a:schemeClr val="dk1"/>
              </a:solidFill>
              <a:effectLst/>
              <a:latin typeface="+mn-lt"/>
              <a:ea typeface="+mn-ea"/>
              <a:cs typeface="+mn-cs"/>
            </a:rPr>
            <a:t>であり、特に低くなっている施設は、</a:t>
          </a:r>
          <a:r>
            <a:rPr kumimoji="1" lang="ja-JP" altLang="en-US" sz="1300">
              <a:solidFill>
                <a:schemeClr val="dk1"/>
              </a:solidFill>
              <a:effectLst/>
              <a:latin typeface="+mn-lt"/>
              <a:ea typeface="+mn-ea"/>
              <a:cs typeface="+mn-cs"/>
            </a:rPr>
            <a:t>図書館・福祉施設</a:t>
          </a:r>
          <a:r>
            <a:rPr kumimoji="1" lang="ja-JP" altLang="ja-JP" sz="1300">
              <a:solidFill>
                <a:schemeClr val="dk1"/>
              </a:solidFill>
              <a:effectLst/>
              <a:latin typeface="+mn-lt"/>
              <a:ea typeface="+mn-ea"/>
              <a:cs typeface="+mn-cs"/>
            </a:rPr>
            <a:t>である。</a:t>
          </a:r>
          <a:r>
            <a:rPr kumimoji="1" lang="ja-JP" altLang="en-US" sz="1300">
              <a:solidFill>
                <a:schemeClr val="dk1"/>
              </a:solidFill>
              <a:effectLst/>
              <a:latin typeface="+mn-lt"/>
              <a:ea typeface="+mn-ea"/>
              <a:cs typeface="+mn-cs"/>
            </a:rPr>
            <a:t>庁舎については、昭和５１年に建設されており、築年数が４１年経過しているため、高くなっているものである。ただし、平成２７年度までに庁舎耐震工事を完了しており、今後も長期修繕計画に基づいて修繕を行っていく方針である。図書館については、平成５年に建設されており、築年数が２４年経過しているが、耐用年数が６０年であることから、低くなっている。ただし、利用者数の減少により一人当たりの面積が増加していることから、維持管理にかかる経費の増加に留意していくこととしてい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宮崎県串間市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19,636
19,548
295.16
12,183,964
11,839,789
319,984
6,891,134
9,490,591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24.3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財政力指数については近年ほぼ横ばいの状況にあり、他団体に比して低い状況も変わっていない。これは、人口の減少や全国平均を上回る高齢化率（Ｈ２７年度末</a:t>
          </a:r>
          <a:r>
            <a:rPr kumimoji="1" lang="en-US" altLang="ja-JP" sz="1300">
              <a:latin typeface="ＭＳ Ｐゴシック"/>
            </a:rPr>
            <a:t>40.12</a:t>
          </a:r>
          <a:r>
            <a:rPr kumimoji="1" lang="ja-JP" altLang="en-US" sz="1300">
              <a:latin typeface="ＭＳ Ｐゴシック"/>
            </a:rPr>
            <a:t>％）により財政基盤が弱いといった背景によるものである。平成２７年度においては地方消費税交付金の増により基準財政収入額が増え、</a:t>
          </a:r>
          <a:r>
            <a:rPr kumimoji="1" lang="en-US" altLang="ja-JP" sz="1300">
              <a:latin typeface="ＭＳ Ｐゴシック"/>
            </a:rPr>
            <a:t>0.1</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　財政力指数について改善目標数値は設定していないところであるが、今後はさらなる減少に転ずることのないよう、収納対策や新たな歳入の確保に取り組む必要がある。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45</xdr:row>
      <xdr:rowOff>13758</xdr:rowOff>
    </xdr:to>
    <xdr:cxnSp macro="">
      <xdr:nvCxnSpPr>
        <xdr:cNvPr id="63" name="直線コネクタ 62"/>
        <xdr:cNvCxnSpPr/>
      </xdr:nvCxnSpPr>
      <xdr:spPr>
        <a:xfrm flipV="1">
          <a:off x="4953000" y="616055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144992</xdr:rowOff>
    </xdr:from>
    <xdr:to>
      <xdr:col>7</xdr:col>
      <xdr:colOff>152400</xdr:colOff>
      <xdr:row>44</xdr:row>
      <xdr:rowOff>165100</xdr:rowOff>
    </xdr:to>
    <xdr:cxnSp macro="">
      <xdr:nvCxnSpPr>
        <xdr:cNvPr id="68" name="直線コネクタ 67"/>
        <xdr:cNvCxnSpPr/>
      </xdr:nvCxnSpPr>
      <xdr:spPr>
        <a:xfrm flipV="1">
          <a:off x="4114800" y="76887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44</xdr:row>
      <xdr:rowOff>165100</xdr:rowOff>
    </xdr:to>
    <xdr:cxnSp macro="">
      <xdr:nvCxnSpPr>
        <xdr:cNvPr id="71" name="直線コネクタ 70"/>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3" name="テキスト ボックス 72"/>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44</xdr:row>
      <xdr:rowOff>165100</xdr:rowOff>
    </xdr:to>
    <xdr:cxnSp macro="">
      <xdr:nvCxnSpPr>
        <xdr:cNvPr id="74" name="直線コネクタ 73"/>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144992</xdr:rowOff>
    </xdr:from>
    <xdr:to>
      <xdr:col>3</xdr:col>
      <xdr:colOff>279400</xdr:colOff>
      <xdr:row>44</xdr:row>
      <xdr:rowOff>165100</xdr:rowOff>
    </xdr:to>
    <xdr:cxnSp macro="">
      <xdr:nvCxnSpPr>
        <xdr:cNvPr id="77" name="直線コネクタ 76"/>
        <xdr:cNvCxnSpPr/>
      </xdr:nvCxnSpPr>
      <xdr:spPr>
        <a:xfrm>
          <a:off x="1447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81" name="テキスト ボックス 80"/>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94192</xdr:rowOff>
    </xdr:from>
    <xdr:to>
      <xdr:col>7</xdr:col>
      <xdr:colOff>203200</xdr:colOff>
      <xdr:row>45</xdr:row>
      <xdr:rowOff>24342</xdr:rowOff>
    </xdr:to>
    <xdr:sp macro="" textlink="">
      <xdr:nvSpPr>
        <xdr:cNvPr id="87" name="円/楕円 86"/>
        <xdr:cNvSpPr/>
      </xdr:nvSpPr>
      <xdr:spPr>
        <a:xfrm>
          <a:off x="49022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161519</xdr:rowOff>
    </xdr:from>
    <xdr:ext cx="762000" cy="259045"/>
    <xdr:sp macro="" textlink="">
      <xdr:nvSpPr>
        <xdr:cNvPr id="88" name="財政力該当値テキスト"/>
        <xdr:cNvSpPr txBox="1"/>
      </xdr:nvSpPr>
      <xdr:spPr>
        <a:xfrm>
          <a:off x="5041900" y="753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89" name="円/楕円 88"/>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90" name="テキスト ボックス 89"/>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1" name="円/楕円 90"/>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2" name="テキスト ボックス 91"/>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3" name="円/楕円 92"/>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4" name="テキスト ボックス 93"/>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94192</xdr:rowOff>
    </xdr:from>
    <xdr:to>
      <xdr:col>2</xdr:col>
      <xdr:colOff>127000</xdr:colOff>
      <xdr:row>45</xdr:row>
      <xdr:rowOff>24342</xdr:rowOff>
    </xdr:to>
    <xdr:sp macro="" textlink="">
      <xdr:nvSpPr>
        <xdr:cNvPr id="95" name="円/楕円 94"/>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9119</xdr:rowOff>
    </xdr:from>
    <xdr:ext cx="762000" cy="259045"/>
    <xdr:sp macro="" textlink="">
      <xdr:nvSpPr>
        <xdr:cNvPr id="96" name="テキスト ボックス 95"/>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歳出面では定年退職者の減（１２人→６人）により約２億１千万円、公債費が約１億３千万円の減となったこと、歳入面では地方消費税交付金が１億６千万円の増となったことから、</a:t>
          </a:r>
          <a:r>
            <a:rPr kumimoji="1" lang="en-US" altLang="ja-JP" sz="1300">
              <a:latin typeface="ＭＳ Ｐゴシック"/>
            </a:rPr>
            <a:t>5.4</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　しかし、人件費、扶助費といった義務的経費の、経常収支比率に占める割合は依然として高い状況にあるため、財政構造の弾力性は低いと言える。</a:t>
          </a:r>
        </a:p>
        <a:p>
          <a:r>
            <a:rPr kumimoji="1" lang="ja-JP" altLang="en-US" sz="1300">
              <a:latin typeface="ＭＳ Ｐゴシック"/>
            </a:rPr>
            <a:t>　今後は「自立推進行政改革プラン」に基づくこれまでの取組に加え、給与体系の見直しや収納対策に取り組む必要がある。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129540</xdr:rowOff>
    </xdr:from>
    <xdr:to>
      <xdr:col>7</xdr:col>
      <xdr:colOff>152400</xdr:colOff>
      <xdr:row>66</xdr:row>
      <xdr:rowOff>2117</xdr:rowOff>
    </xdr:to>
    <xdr:cxnSp macro="">
      <xdr:nvCxnSpPr>
        <xdr:cNvPr id="126" name="直線コネクタ 125"/>
        <xdr:cNvCxnSpPr/>
      </xdr:nvCxnSpPr>
      <xdr:spPr>
        <a:xfrm flipV="1">
          <a:off x="4953000" y="99021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7"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8" name="直線コネクタ 127"/>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44467</xdr:rowOff>
    </xdr:from>
    <xdr:ext cx="762000" cy="259045"/>
    <xdr:sp macro="" textlink="">
      <xdr:nvSpPr>
        <xdr:cNvPr id="129"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7</xdr:col>
      <xdr:colOff>63500</xdr:colOff>
      <xdr:row>57</xdr:row>
      <xdr:rowOff>129540</xdr:rowOff>
    </xdr:from>
    <xdr:to>
      <xdr:col>7</xdr:col>
      <xdr:colOff>241300</xdr:colOff>
      <xdr:row>57</xdr:row>
      <xdr:rowOff>129540</xdr:rowOff>
    </xdr:to>
    <xdr:cxnSp macro="">
      <xdr:nvCxnSpPr>
        <xdr:cNvPr id="130" name="直線コネクタ 129"/>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167640</xdr:rowOff>
    </xdr:from>
    <xdr:to>
      <xdr:col>7</xdr:col>
      <xdr:colOff>152400</xdr:colOff>
      <xdr:row>64</xdr:row>
      <xdr:rowOff>87630</xdr:rowOff>
    </xdr:to>
    <xdr:cxnSp macro="">
      <xdr:nvCxnSpPr>
        <xdr:cNvPr id="131" name="直線コネクタ 130"/>
        <xdr:cNvCxnSpPr/>
      </xdr:nvCxnSpPr>
      <xdr:spPr>
        <a:xfrm flipV="1">
          <a:off x="4114800" y="10626090"/>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77064</xdr:rowOff>
    </xdr:from>
    <xdr:ext cx="762000" cy="259045"/>
    <xdr:sp macro="" textlink="">
      <xdr:nvSpPr>
        <xdr:cNvPr id="132" name="財政構造の弾力性平均値テキスト"/>
        <xdr:cNvSpPr txBox="1"/>
      </xdr:nvSpPr>
      <xdr:spPr>
        <a:xfrm>
          <a:off x="5041900" y="1036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33" name="フローチャート : 判断 132"/>
        <xdr:cNvSpPr/>
      </xdr:nvSpPr>
      <xdr:spPr>
        <a:xfrm>
          <a:off x="4902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138430</xdr:rowOff>
    </xdr:from>
    <xdr:to>
      <xdr:col>6</xdr:col>
      <xdr:colOff>0</xdr:colOff>
      <xdr:row>64</xdr:row>
      <xdr:rowOff>87630</xdr:rowOff>
    </xdr:to>
    <xdr:cxnSp macro="">
      <xdr:nvCxnSpPr>
        <xdr:cNvPr id="134" name="直線コネクタ 133"/>
        <xdr:cNvCxnSpPr/>
      </xdr:nvCxnSpPr>
      <xdr:spPr>
        <a:xfrm>
          <a:off x="3225800" y="1093978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149013</xdr:rowOff>
    </xdr:from>
    <xdr:to>
      <xdr:col>6</xdr:col>
      <xdr:colOff>50800</xdr:colOff>
      <xdr:row>62</xdr:row>
      <xdr:rowOff>79163</xdr:rowOff>
    </xdr:to>
    <xdr:sp macro="" textlink="">
      <xdr:nvSpPr>
        <xdr:cNvPr id="135" name="フローチャート : 判断 134"/>
        <xdr:cNvSpPr/>
      </xdr:nvSpPr>
      <xdr:spPr>
        <a:xfrm>
          <a:off x="4064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89340</xdr:rowOff>
    </xdr:from>
    <xdr:ext cx="736600" cy="259045"/>
    <xdr:sp macro="" textlink="">
      <xdr:nvSpPr>
        <xdr:cNvPr id="136" name="テキスト ボックス 135"/>
        <xdr:cNvSpPr txBox="1"/>
      </xdr:nvSpPr>
      <xdr:spPr>
        <a:xfrm>
          <a:off x="3733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138430</xdr:rowOff>
    </xdr:from>
    <xdr:to>
      <xdr:col>4</xdr:col>
      <xdr:colOff>482600</xdr:colOff>
      <xdr:row>63</xdr:row>
      <xdr:rowOff>162560</xdr:rowOff>
    </xdr:to>
    <xdr:cxnSp macro="">
      <xdr:nvCxnSpPr>
        <xdr:cNvPr id="137" name="直線コネクタ 136"/>
        <xdr:cNvCxnSpPr/>
      </xdr:nvCxnSpPr>
      <xdr:spPr>
        <a:xfrm flipV="1">
          <a:off x="2336800" y="1093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76623</xdr:rowOff>
    </xdr:from>
    <xdr:to>
      <xdr:col>4</xdr:col>
      <xdr:colOff>533400</xdr:colOff>
      <xdr:row>62</xdr:row>
      <xdr:rowOff>6773</xdr:rowOff>
    </xdr:to>
    <xdr:sp macro="" textlink="">
      <xdr:nvSpPr>
        <xdr:cNvPr id="138" name="フローチャート : 判断 137"/>
        <xdr:cNvSpPr/>
      </xdr:nvSpPr>
      <xdr:spPr>
        <a:xfrm>
          <a:off x="3175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16950</xdr:rowOff>
    </xdr:from>
    <xdr:ext cx="762000" cy="259045"/>
    <xdr:sp macro="" textlink="">
      <xdr:nvSpPr>
        <xdr:cNvPr id="139" name="テキスト ボックス 138"/>
        <xdr:cNvSpPr txBox="1"/>
      </xdr:nvSpPr>
      <xdr:spPr>
        <a:xfrm>
          <a:off x="2844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74083</xdr:rowOff>
    </xdr:from>
    <xdr:to>
      <xdr:col>3</xdr:col>
      <xdr:colOff>279400</xdr:colOff>
      <xdr:row>63</xdr:row>
      <xdr:rowOff>162560</xdr:rowOff>
    </xdr:to>
    <xdr:cxnSp macro="">
      <xdr:nvCxnSpPr>
        <xdr:cNvPr id="140" name="直線コネクタ 139"/>
        <xdr:cNvCxnSpPr/>
      </xdr:nvCxnSpPr>
      <xdr:spPr>
        <a:xfrm>
          <a:off x="1447800" y="1087543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41" name="フローチャート : 判断 140"/>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65210</xdr:rowOff>
    </xdr:from>
    <xdr:ext cx="762000" cy="259045"/>
    <xdr:sp macro="" textlink="">
      <xdr:nvSpPr>
        <xdr:cNvPr id="142" name="テキスト ボックス 141"/>
        <xdr:cNvSpPr txBox="1"/>
      </xdr:nvSpPr>
      <xdr:spPr>
        <a:xfrm>
          <a:off x="1955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43" name="フローチャート : 判断 142"/>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16950</xdr:rowOff>
    </xdr:from>
    <xdr:ext cx="762000" cy="259045"/>
    <xdr:sp macro="" textlink="">
      <xdr:nvSpPr>
        <xdr:cNvPr id="144" name="テキスト ボックス 143"/>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116840</xdr:rowOff>
    </xdr:from>
    <xdr:to>
      <xdr:col>7</xdr:col>
      <xdr:colOff>203200</xdr:colOff>
      <xdr:row>62</xdr:row>
      <xdr:rowOff>46990</xdr:rowOff>
    </xdr:to>
    <xdr:sp macro="" textlink="">
      <xdr:nvSpPr>
        <xdr:cNvPr id="150" name="円/楕円 149"/>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88917</xdr:rowOff>
    </xdr:from>
    <xdr:ext cx="762000" cy="259045"/>
    <xdr:sp macro="" textlink="">
      <xdr:nvSpPr>
        <xdr:cNvPr id="151" name="財政構造の弾力性該当値テキスト"/>
        <xdr:cNvSpPr txBox="1"/>
      </xdr:nvSpPr>
      <xdr:spPr>
        <a:xfrm>
          <a:off x="5041900" y="1054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36830</xdr:rowOff>
    </xdr:from>
    <xdr:to>
      <xdr:col>6</xdr:col>
      <xdr:colOff>50800</xdr:colOff>
      <xdr:row>64</xdr:row>
      <xdr:rowOff>138430</xdr:rowOff>
    </xdr:to>
    <xdr:sp macro="" textlink="">
      <xdr:nvSpPr>
        <xdr:cNvPr id="152" name="円/楕円 151"/>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53" name="テキスト ボックス 152"/>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87630</xdr:rowOff>
    </xdr:from>
    <xdr:to>
      <xdr:col>4</xdr:col>
      <xdr:colOff>533400</xdr:colOff>
      <xdr:row>64</xdr:row>
      <xdr:rowOff>17780</xdr:rowOff>
    </xdr:to>
    <xdr:sp macro="" textlink="">
      <xdr:nvSpPr>
        <xdr:cNvPr id="154" name="円/楕円 153"/>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55" name="テキスト ボックス 154"/>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111760</xdr:rowOff>
    </xdr:from>
    <xdr:to>
      <xdr:col>3</xdr:col>
      <xdr:colOff>330200</xdr:colOff>
      <xdr:row>64</xdr:row>
      <xdr:rowOff>41910</xdr:rowOff>
    </xdr:to>
    <xdr:sp macro="" textlink="">
      <xdr:nvSpPr>
        <xdr:cNvPr id="156" name="円/楕円 155"/>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26687</xdr:rowOff>
    </xdr:from>
    <xdr:ext cx="762000" cy="259045"/>
    <xdr:sp macro="" textlink="">
      <xdr:nvSpPr>
        <xdr:cNvPr id="157" name="テキスト ボックス 156"/>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23283</xdr:rowOff>
    </xdr:from>
    <xdr:to>
      <xdr:col>2</xdr:col>
      <xdr:colOff>127000</xdr:colOff>
      <xdr:row>63</xdr:row>
      <xdr:rowOff>124883</xdr:rowOff>
    </xdr:to>
    <xdr:sp macro="" textlink="">
      <xdr:nvSpPr>
        <xdr:cNvPr id="158" name="円/楕円 157"/>
        <xdr:cNvSpPr/>
      </xdr:nvSpPr>
      <xdr:spPr>
        <a:xfrm>
          <a:off x="1397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109660</xdr:rowOff>
    </xdr:from>
    <xdr:ext cx="762000" cy="259045"/>
    <xdr:sp macro="" textlink="">
      <xdr:nvSpPr>
        <xdr:cNvPr id="159" name="テキスト ボックス 158"/>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[179,403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に比べ人口１人当たりの決算額が高くなっているのは、主に人件費を要因としている。これは、市木地区に開設している診療所や市直営の保育所、単独で組織している消防本部など医師や保育士、消防士の人件費も含まれていることも一因となっている。これまで職員数の削減・コスト削減につなげてきたが、現行の行政サービスを確保するためにはさらなる削減が難しい状況となっている。これを改善するためには、これまでの努力も継続しつつ、給与体系の見直しや行政サービスの見直しを行うことも必要であ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123323</xdr:rowOff>
    </xdr:from>
    <xdr:to>
      <xdr:col>7</xdr:col>
      <xdr:colOff>152400</xdr:colOff>
      <xdr:row>88</xdr:row>
      <xdr:rowOff>106245</xdr:rowOff>
    </xdr:to>
    <xdr:cxnSp macro="">
      <xdr:nvCxnSpPr>
        <xdr:cNvPr id="189" name="直線コネクタ 188"/>
        <xdr:cNvCxnSpPr/>
      </xdr:nvCxnSpPr>
      <xdr:spPr>
        <a:xfrm flipV="1">
          <a:off x="4953000" y="13839323"/>
          <a:ext cx="0" cy="13545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78322</xdr:rowOff>
    </xdr:from>
    <xdr:ext cx="762000" cy="259045"/>
    <xdr:sp macro="" textlink="">
      <xdr:nvSpPr>
        <xdr:cNvPr id="190" name="人件費・物件費等の状況最小値テキスト"/>
        <xdr:cNvSpPr txBox="1"/>
      </xdr:nvSpPr>
      <xdr:spPr>
        <a:xfrm>
          <a:off x="5041900" y="151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273,209</a:t>
          </a:r>
          <a:endParaRPr kumimoji="1" lang="ja-JP" altLang="en-US" sz="1000" b="1">
            <a:latin typeface="ＭＳ Ｐゴシック"/>
          </a:endParaRPr>
        </a:p>
      </xdr:txBody>
    </xdr:sp>
    <xdr:clientData/>
  </xdr:oneCellAnchor>
  <xdr:twoCellAnchor>
    <xdr:from>
      <xdr:col>7</xdr:col>
      <xdr:colOff>63500</xdr:colOff>
      <xdr:row>88</xdr:row>
      <xdr:rowOff>106245</xdr:rowOff>
    </xdr:from>
    <xdr:to>
      <xdr:col>7</xdr:col>
      <xdr:colOff>241300</xdr:colOff>
      <xdr:row>88</xdr:row>
      <xdr:rowOff>106245</xdr:rowOff>
    </xdr:to>
    <xdr:cxnSp macro="">
      <xdr:nvCxnSpPr>
        <xdr:cNvPr id="191" name="直線コネクタ 190"/>
        <xdr:cNvCxnSpPr/>
      </xdr:nvCxnSpPr>
      <xdr:spPr>
        <a:xfrm>
          <a:off x="4864100" y="151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38250</xdr:rowOff>
    </xdr:from>
    <xdr:ext cx="762000" cy="259045"/>
    <xdr:sp macro="" textlink="">
      <xdr:nvSpPr>
        <xdr:cNvPr id="192" name="人件費・物件費等の状況最大値テキスト"/>
        <xdr:cNvSpPr txBox="1"/>
      </xdr:nvSpPr>
      <xdr:spPr>
        <a:xfrm>
          <a:off x="5041900" y="1358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104,806</a:t>
          </a:r>
          <a:endParaRPr kumimoji="1" lang="ja-JP" altLang="en-US" sz="1000" b="1">
            <a:latin typeface="ＭＳ Ｐゴシック"/>
          </a:endParaRPr>
        </a:p>
      </xdr:txBody>
    </xdr:sp>
    <xdr:clientData/>
  </xdr:oneCellAnchor>
  <xdr:twoCellAnchor>
    <xdr:from>
      <xdr:col>7</xdr:col>
      <xdr:colOff>63500</xdr:colOff>
      <xdr:row>80</xdr:row>
      <xdr:rowOff>123323</xdr:rowOff>
    </xdr:from>
    <xdr:to>
      <xdr:col>7</xdr:col>
      <xdr:colOff>241300</xdr:colOff>
      <xdr:row>80</xdr:row>
      <xdr:rowOff>123323</xdr:rowOff>
    </xdr:to>
    <xdr:cxnSp macro="">
      <xdr:nvCxnSpPr>
        <xdr:cNvPr id="193" name="直線コネクタ 192"/>
        <xdr:cNvCxnSpPr/>
      </xdr:nvCxnSpPr>
      <xdr:spPr>
        <a:xfrm>
          <a:off x="4864100" y="1383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23802</xdr:rowOff>
    </xdr:from>
    <xdr:to>
      <xdr:col>7</xdr:col>
      <xdr:colOff>152400</xdr:colOff>
      <xdr:row>84</xdr:row>
      <xdr:rowOff>37531</xdr:rowOff>
    </xdr:to>
    <xdr:cxnSp macro="">
      <xdr:nvCxnSpPr>
        <xdr:cNvPr id="194" name="直線コネクタ 193"/>
        <xdr:cNvCxnSpPr/>
      </xdr:nvCxnSpPr>
      <xdr:spPr>
        <a:xfrm>
          <a:off x="4114800" y="14425602"/>
          <a:ext cx="838200" cy="1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141777</xdr:rowOff>
    </xdr:from>
    <xdr:ext cx="762000" cy="259045"/>
    <xdr:sp macro="" textlink="">
      <xdr:nvSpPr>
        <xdr:cNvPr id="195" name="人件費・物件費等の状況平均値テキスト"/>
        <xdr:cNvSpPr txBox="1"/>
      </xdr:nvSpPr>
      <xdr:spPr>
        <a:xfrm>
          <a:off x="5041900" y="14029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125250</xdr:rowOff>
    </xdr:from>
    <xdr:to>
      <xdr:col>7</xdr:col>
      <xdr:colOff>203200</xdr:colOff>
      <xdr:row>83</xdr:row>
      <xdr:rowOff>55400</xdr:rowOff>
    </xdr:to>
    <xdr:sp macro="" textlink="">
      <xdr:nvSpPr>
        <xdr:cNvPr id="196" name="フローチャート : 判断 195"/>
        <xdr:cNvSpPr/>
      </xdr:nvSpPr>
      <xdr:spPr>
        <a:xfrm>
          <a:off x="49022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146862</xdr:rowOff>
    </xdr:from>
    <xdr:to>
      <xdr:col>6</xdr:col>
      <xdr:colOff>0</xdr:colOff>
      <xdr:row>84</xdr:row>
      <xdr:rowOff>23802</xdr:rowOff>
    </xdr:to>
    <xdr:cxnSp macro="">
      <xdr:nvCxnSpPr>
        <xdr:cNvPr id="197" name="直線コネクタ 196"/>
        <xdr:cNvCxnSpPr/>
      </xdr:nvCxnSpPr>
      <xdr:spPr>
        <a:xfrm>
          <a:off x="3225800" y="14377212"/>
          <a:ext cx="889000" cy="4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106300</xdr:rowOff>
    </xdr:from>
    <xdr:to>
      <xdr:col>6</xdr:col>
      <xdr:colOff>50800</xdr:colOff>
      <xdr:row>83</xdr:row>
      <xdr:rowOff>36450</xdr:rowOff>
    </xdr:to>
    <xdr:sp macro="" textlink="">
      <xdr:nvSpPr>
        <xdr:cNvPr id="198" name="フローチャート : 判断 197"/>
        <xdr:cNvSpPr/>
      </xdr:nvSpPr>
      <xdr:spPr>
        <a:xfrm>
          <a:off x="4064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46627</xdr:rowOff>
    </xdr:from>
    <xdr:ext cx="736600" cy="259045"/>
    <xdr:sp macro="" textlink="">
      <xdr:nvSpPr>
        <xdr:cNvPr id="199" name="テキスト ボックス 198"/>
        <xdr:cNvSpPr txBox="1"/>
      </xdr:nvSpPr>
      <xdr:spPr>
        <a:xfrm>
          <a:off x="3733800" y="1393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146862</xdr:rowOff>
    </xdr:from>
    <xdr:to>
      <xdr:col>4</xdr:col>
      <xdr:colOff>482600</xdr:colOff>
      <xdr:row>84</xdr:row>
      <xdr:rowOff>16264</xdr:rowOff>
    </xdr:to>
    <xdr:cxnSp macro="">
      <xdr:nvCxnSpPr>
        <xdr:cNvPr id="200" name="直線コネクタ 199"/>
        <xdr:cNvCxnSpPr/>
      </xdr:nvCxnSpPr>
      <xdr:spPr>
        <a:xfrm flipV="1">
          <a:off x="2336800" y="14377212"/>
          <a:ext cx="889000" cy="4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78631</xdr:rowOff>
    </xdr:from>
    <xdr:to>
      <xdr:col>4</xdr:col>
      <xdr:colOff>533400</xdr:colOff>
      <xdr:row>83</xdr:row>
      <xdr:rowOff>8781</xdr:rowOff>
    </xdr:to>
    <xdr:sp macro="" textlink="">
      <xdr:nvSpPr>
        <xdr:cNvPr id="201" name="フローチャート : 判断 200"/>
        <xdr:cNvSpPr/>
      </xdr:nvSpPr>
      <xdr:spPr>
        <a:xfrm>
          <a:off x="3175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18958</xdr:rowOff>
    </xdr:from>
    <xdr:ext cx="762000" cy="259045"/>
    <xdr:sp macro="" textlink="">
      <xdr:nvSpPr>
        <xdr:cNvPr id="202" name="テキスト ボックス 201"/>
        <xdr:cNvSpPr txBox="1"/>
      </xdr:nvSpPr>
      <xdr:spPr>
        <a:xfrm>
          <a:off x="2844800" y="1390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16264</xdr:rowOff>
    </xdr:from>
    <xdr:to>
      <xdr:col>3</xdr:col>
      <xdr:colOff>279400</xdr:colOff>
      <xdr:row>84</xdr:row>
      <xdr:rowOff>65193</xdr:rowOff>
    </xdr:to>
    <xdr:cxnSp macro="">
      <xdr:nvCxnSpPr>
        <xdr:cNvPr id="203" name="直線コネクタ 202"/>
        <xdr:cNvCxnSpPr/>
      </xdr:nvCxnSpPr>
      <xdr:spPr>
        <a:xfrm flipV="1">
          <a:off x="1447800" y="14418064"/>
          <a:ext cx="889000" cy="4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36911</xdr:rowOff>
    </xdr:from>
    <xdr:to>
      <xdr:col>3</xdr:col>
      <xdr:colOff>330200</xdr:colOff>
      <xdr:row>82</xdr:row>
      <xdr:rowOff>138511</xdr:rowOff>
    </xdr:to>
    <xdr:sp macro="" textlink="">
      <xdr:nvSpPr>
        <xdr:cNvPr id="204" name="フローチャート : 判断 203"/>
        <xdr:cNvSpPr/>
      </xdr:nvSpPr>
      <xdr:spPr>
        <a:xfrm>
          <a:off x="2286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148688</xdr:rowOff>
    </xdr:from>
    <xdr:ext cx="762000" cy="259045"/>
    <xdr:sp macro="" textlink="">
      <xdr:nvSpPr>
        <xdr:cNvPr id="205" name="テキスト ボックス 204"/>
        <xdr:cNvSpPr txBox="1"/>
      </xdr:nvSpPr>
      <xdr:spPr>
        <a:xfrm>
          <a:off x="1955800" y="1386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61193</xdr:rowOff>
    </xdr:from>
    <xdr:to>
      <xdr:col>2</xdr:col>
      <xdr:colOff>127000</xdr:colOff>
      <xdr:row>82</xdr:row>
      <xdr:rowOff>162793</xdr:rowOff>
    </xdr:to>
    <xdr:sp macro="" textlink="">
      <xdr:nvSpPr>
        <xdr:cNvPr id="206" name="フローチャート : 判断 205"/>
        <xdr:cNvSpPr/>
      </xdr:nvSpPr>
      <xdr:spPr>
        <a:xfrm>
          <a:off x="1397000" y="1412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1520</xdr:rowOff>
    </xdr:from>
    <xdr:ext cx="762000" cy="259045"/>
    <xdr:sp macro="" textlink="">
      <xdr:nvSpPr>
        <xdr:cNvPr id="207" name="テキスト ボックス 206"/>
        <xdr:cNvSpPr txBox="1"/>
      </xdr:nvSpPr>
      <xdr:spPr>
        <a:xfrm>
          <a:off x="1066800" y="1388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158181</xdr:rowOff>
    </xdr:from>
    <xdr:to>
      <xdr:col>7</xdr:col>
      <xdr:colOff>203200</xdr:colOff>
      <xdr:row>84</xdr:row>
      <xdr:rowOff>88331</xdr:rowOff>
    </xdr:to>
    <xdr:sp macro="" textlink="">
      <xdr:nvSpPr>
        <xdr:cNvPr id="213" name="円/楕円 212"/>
        <xdr:cNvSpPr/>
      </xdr:nvSpPr>
      <xdr:spPr>
        <a:xfrm>
          <a:off x="4902200" y="1438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130258</xdr:rowOff>
    </xdr:from>
    <xdr:ext cx="762000" cy="259045"/>
    <xdr:sp macro="" textlink="">
      <xdr:nvSpPr>
        <xdr:cNvPr id="214" name="人件費・物件費等の状況該当値テキスト"/>
        <xdr:cNvSpPr txBox="1"/>
      </xdr:nvSpPr>
      <xdr:spPr>
        <a:xfrm>
          <a:off x="5041900" y="14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179,403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144452</xdr:rowOff>
    </xdr:from>
    <xdr:to>
      <xdr:col>6</xdr:col>
      <xdr:colOff>50800</xdr:colOff>
      <xdr:row>84</xdr:row>
      <xdr:rowOff>74602</xdr:rowOff>
    </xdr:to>
    <xdr:sp macro="" textlink="">
      <xdr:nvSpPr>
        <xdr:cNvPr id="215" name="円/楕円 214"/>
        <xdr:cNvSpPr/>
      </xdr:nvSpPr>
      <xdr:spPr>
        <a:xfrm>
          <a:off x="4064000" y="1437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59379</xdr:rowOff>
    </xdr:from>
    <xdr:ext cx="736600" cy="259045"/>
    <xdr:sp macro="" textlink="">
      <xdr:nvSpPr>
        <xdr:cNvPr id="216" name="テキスト ボックス 215"/>
        <xdr:cNvSpPr txBox="1"/>
      </xdr:nvSpPr>
      <xdr:spPr>
        <a:xfrm>
          <a:off x="3733800" y="14461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177,696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96062</xdr:rowOff>
    </xdr:from>
    <xdr:to>
      <xdr:col>4</xdr:col>
      <xdr:colOff>533400</xdr:colOff>
      <xdr:row>84</xdr:row>
      <xdr:rowOff>26212</xdr:rowOff>
    </xdr:to>
    <xdr:sp macro="" textlink="">
      <xdr:nvSpPr>
        <xdr:cNvPr id="217" name="円/楕円 216"/>
        <xdr:cNvSpPr/>
      </xdr:nvSpPr>
      <xdr:spPr>
        <a:xfrm>
          <a:off x="3175000" y="1432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10989</xdr:rowOff>
    </xdr:from>
    <xdr:ext cx="762000" cy="259045"/>
    <xdr:sp macro="" textlink="">
      <xdr:nvSpPr>
        <xdr:cNvPr id="218" name="テキスト ボックス 217"/>
        <xdr:cNvSpPr txBox="1"/>
      </xdr:nvSpPr>
      <xdr:spPr>
        <a:xfrm>
          <a:off x="2844800" y="1441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171,680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136914</xdr:rowOff>
    </xdr:from>
    <xdr:to>
      <xdr:col>3</xdr:col>
      <xdr:colOff>330200</xdr:colOff>
      <xdr:row>84</xdr:row>
      <xdr:rowOff>67064</xdr:rowOff>
    </xdr:to>
    <xdr:sp macro="" textlink="">
      <xdr:nvSpPr>
        <xdr:cNvPr id="219" name="円/楕円 218"/>
        <xdr:cNvSpPr/>
      </xdr:nvSpPr>
      <xdr:spPr>
        <a:xfrm>
          <a:off x="2286000" y="1436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51841</xdr:rowOff>
    </xdr:from>
    <xdr:ext cx="762000" cy="259045"/>
    <xdr:sp macro="" textlink="">
      <xdr:nvSpPr>
        <xdr:cNvPr id="220" name="テキスト ボックス 219"/>
        <xdr:cNvSpPr txBox="1"/>
      </xdr:nvSpPr>
      <xdr:spPr>
        <a:xfrm>
          <a:off x="1955800" y="14453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176,759</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14393</xdr:rowOff>
    </xdr:from>
    <xdr:to>
      <xdr:col>2</xdr:col>
      <xdr:colOff>127000</xdr:colOff>
      <xdr:row>84</xdr:row>
      <xdr:rowOff>115993</xdr:rowOff>
    </xdr:to>
    <xdr:sp macro="" textlink="">
      <xdr:nvSpPr>
        <xdr:cNvPr id="221" name="円/楕円 220"/>
        <xdr:cNvSpPr/>
      </xdr:nvSpPr>
      <xdr:spPr>
        <a:xfrm>
          <a:off x="1397000" y="1441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100770</xdr:rowOff>
    </xdr:from>
    <xdr:ext cx="762000" cy="259045"/>
    <xdr:sp macro="" textlink="">
      <xdr:nvSpPr>
        <xdr:cNvPr id="222" name="テキスト ボックス 221"/>
        <xdr:cNvSpPr txBox="1"/>
      </xdr:nvSpPr>
      <xdr:spPr>
        <a:xfrm>
          <a:off x="1066800" y="14502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182,842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昨年度は一時的にラスパイレス指数が１００を下回ったが、再度１００を超えた状況である。</a:t>
          </a:r>
        </a:p>
        <a:p>
          <a:r>
            <a:rPr kumimoji="1" lang="ja-JP" altLang="en-US" sz="1300">
              <a:latin typeface="ＭＳ Ｐゴシック"/>
            </a:rPr>
            <a:t>　これまでもワタリ制度の廃止及び昇給抑制の実施等行い、国と同じ水準に近づくよう努力しているところである。</a:t>
          </a:r>
        </a:p>
        <a:p>
          <a:r>
            <a:rPr kumimoji="1" lang="ja-JP" altLang="en-US" sz="1300">
              <a:latin typeface="ＭＳ Ｐゴシック"/>
            </a:rPr>
            <a:t>　ラスパイレス指数が高いことについて、職員団体と共通の認識を持ち、国と同じ基準となるように職員団体と継続的に交渉を続けていており、今後も給与適正化に向けて努力していきたい。</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86</xdr:row>
      <xdr:rowOff>13123</xdr:rowOff>
    </xdr:to>
    <xdr:cxnSp macro="">
      <xdr:nvCxnSpPr>
        <xdr:cNvPr id="251" name="直線コネクタ 250"/>
        <xdr:cNvCxnSpPr/>
      </xdr:nvCxnSpPr>
      <xdr:spPr>
        <a:xfrm flipV="1">
          <a:off x="17018000" y="13985663"/>
          <a:ext cx="0" cy="7721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156650</xdr:rowOff>
    </xdr:from>
    <xdr:ext cx="762000" cy="259045"/>
    <xdr:sp macro="" textlink="">
      <xdr:nvSpPr>
        <xdr:cNvPr id="252" name="給与水準   （国との比較）最小値テキスト"/>
        <xdr:cNvSpPr txBox="1"/>
      </xdr:nvSpPr>
      <xdr:spPr>
        <a:xfrm>
          <a:off x="17106900" y="1472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86</xdr:row>
      <xdr:rowOff>13123</xdr:rowOff>
    </xdr:from>
    <xdr:to>
      <xdr:col>24</xdr:col>
      <xdr:colOff>647700</xdr:colOff>
      <xdr:row>86</xdr:row>
      <xdr:rowOff>13123</xdr:rowOff>
    </xdr:to>
    <xdr:cxnSp macro="">
      <xdr:nvCxnSpPr>
        <xdr:cNvPr id="253" name="直線コネクタ 252"/>
        <xdr:cNvCxnSpPr/>
      </xdr:nvCxnSpPr>
      <xdr:spPr>
        <a:xfrm>
          <a:off x="16929100" y="1475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4"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5" name="直線コネクタ 254"/>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154939</xdr:rowOff>
    </xdr:from>
    <xdr:to>
      <xdr:col>24</xdr:col>
      <xdr:colOff>558800</xdr:colOff>
      <xdr:row>85</xdr:row>
      <xdr:rowOff>71966</xdr:rowOff>
    </xdr:to>
    <xdr:cxnSp macro="">
      <xdr:nvCxnSpPr>
        <xdr:cNvPr id="256" name="直線コネクタ 255"/>
        <xdr:cNvCxnSpPr/>
      </xdr:nvCxnSpPr>
      <xdr:spPr>
        <a:xfrm>
          <a:off x="16179800" y="14556739"/>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155381</xdr:rowOff>
    </xdr:from>
    <xdr:ext cx="762000" cy="259045"/>
    <xdr:sp macro="" textlink="">
      <xdr:nvSpPr>
        <xdr:cNvPr id="257" name="給与水準   （国との比較）平均値テキスト"/>
        <xdr:cNvSpPr txBox="1"/>
      </xdr:nvSpPr>
      <xdr:spPr>
        <a:xfrm>
          <a:off x="17106900" y="1421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138854</xdr:rowOff>
    </xdr:from>
    <xdr:to>
      <xdr:col>24</xdr:col>
      <xdr:colOff>609600</xdr:colOff>
      <xdr:row>84</xdr:row>
      <xdr:rowOff>69004</xdr:rowOff>
    </xdr:to>
    <xdr:sp macro="" textlink="">
      <xdr:nvSpPr>
        <xdr:cNvPr id="258" name="フローチャート : 判断 257"/>
        <xdr:cNvSpPr/>
      </xdr:nvSpPr>
      <xdr:spPr>
        <a:xfrm>
          <a:off x="169672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154939</xdr:rowOff>
    </xdr:from>
    <xdr:to>
      <xdr:col>23</xdr:col>
      <xdr:colOff>406400</xdr:colOff>
      <xdr:row>85</xdr:row>
      <xdr:rowOff>71966</xdr:rowOff>
    </xdr:to>
    <xdr:cxnSp macro="">
      <xdr:nvCxnSpPr>
        <xdr:cNvPr id="259" name="直線コネクタ 258"/>
        <xdr:cNvCxnSpPr/>
      </xdr:nvCxnSpPr>
      <xdr:spPr>
        <a:xfrm flipV="1">
          <a:off x="15290800" y="14556739"/>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74507</xdr:rowOff>
    </xdr:from>
    <xdr:to>
      <xdr:col>23</xdr:col>
      <xdr:colOff>457200</xdr:colOff>
      <xdr:row>84</xdr:row>
      <xdr:rowOff>4657</xdr:rowOff>
    </xdr:to>
    <xdr:sp macro="" textlink="">
      <xdr:nvSpPr>
        <xdr:cNvPr id="260" name="フローチャート : 判断 259"/>
        <xdr:cNvSpPr/>
      </xdr:nvSpPr>
      <xdr:spPr>
        <a:xfrm>
          <a:off x="16129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14834</xdr:rowOff>
    </xdr:from>
    <xdr:ext cx="736600" cy="259045"/>
    <xdr:sp macro="" textlink="">
      <xdr:nvSpPr>
        <xdr:cNvPr id="261" name="テキスト ボックス 260"/>
        <xdr:cNvSpPr txBox="1"/>
      </xdr:nvSpPr>
      <xdr:spPr>
        <a:xfrm>
          <a:off x="15798800" y="1407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71966</xdr:rowOff>
    </xdr:from>
    <xdr:to>
      <xdr:col>22</xdr:col>
      <xdr:colOff>203200</xdr:colOff>
      <xdr:row>89</xdr:row>
      <xdr:rowOff>37677</xdr:rowOff>
    </xdr:to>
    <xdr:cxnSp macro="">
      <xdr:nvCxnSpPr>
        <xdr:cNvPr id="262" name="直線コネクタ 261"/>
        <xdr:cNvCxnSpPr/>
      </xdr:nvCxnSpPr>
      <xdr:spPr>
        <a:xfrm flipV="1">
          <a:off x="14401800" y="14645216"/>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74507</xdr:rowOff>
    </xdr:from>
    <xdr:to>
      <xdr:col>22</xdr:col>
      <xdr:colOff>254000</xdr:colOff>
      <xdr:row>84</xdr:row>
      <xdr:rowOff>4657</xdr:rowOff>
    </xdr:to>
    <xdr:sp macro="" textlink="">
      <xdr:nvSpPr>
        <xdr:cNvPr id="263" name="フローチャート : 判断 262"/>
        <xdr:cNvSpPr/>
      </xdr:nvSpPr>
      <xdr:spPr>
        <a:xfrm>
          <a:off x="15240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14834</xdr:rowOff>
    </xdr:from>
    <xdr:ext cx="762000" cy="259045"/>
    <xdr:sp macro="" textlink="">
      <xdr:nvSpPr>
        <xdr:cNvPr id="264" name="テキスト ボックス 263"/>
        <xdr:cNvSpPr txBox="1"/>
      </xdr:nvSpPr>
      <xdr:spPr>
        <a:xfrm>
          <a:off x="14909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37677</xdr:rowOff>
    </xdr:from>
    <xdr:to>
      <xdr:col>21</xdr:col>
      <xdr:colOff>0</xdr:colOff>
      <xdr:row>89</xdr:row>
      <xdr:rowOff>61807</xdr:rowOff>
    </xdr:to>
    <xdr:cxnSp macro="">
      <xdr:nvCxnSpPr>
        <xdr:cNvPr id="265" name="直線コネクタ 264"/>
        <xdr:cNvCxnSpPr/>
      </xdr:nvCxnSpPr>
      <xdr:spPr>
        <a:xfrm flipV="1">
          <a:off x="13512800" y="1529672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24130</xdr:rowOff>
    </xdr:from>
    <xdr:to>
      <xdr:col>21</xdr:col>
      <xdr:colOff>50800</xdr:colOff>
      <xdr:row>87</xdr:row>
      <xdr:rowOff>125730</xdr:rowOff>
    </xdr:to>
    <xdr:sp macro="" textlink="">
      <xdr:nvSpPr>
        <xdr:cNvPr id="266" name="フローチャート : 判断 265"/>
        <xdr:cNvSpPr/>
      </xdr:nvSpPr>
      <xdr:spPr>
        <a:xfrm>
          <a:off x="14351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135907</xdr:rowOff>
    </xdr:from>
    <xdr:ext cx="762000" cy="259045"/>
    <xdr:sp macro="" textlink="">
      <xdr:nvSpPr>
        <xdr:cNvPr id="267" name="テキスト ボックス 266"/>
        <xdr:cNvSpPr txBox="1"/>
      </xdr:nvSpPr>
      <xdr:spPr>
        <a:xfrm>
          <a:off x="14020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24130</xdr:rowOff>
    </xdr:from>
    <xdr:to>
      <xdr:col>19</xdr:col>
      <xdr:colOff>533400</xdr:colOff>
      <xdr:row>87</xdr:row>
      <xdr:rowOff>125730</xdr:rowOff>
    </xdr:to>
    <xdr:sp macro="" textlink="">
      <xdr:nvSpPr>
        <xdr:cNvPr id="268" name="フローチャート : 判断 267"/>
        <xdr:cNvSpPr/>
      </xdr:nvSpPr>
      <xdr:spPr>
        <a:xfrm>
          <a:off x="13462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135907</xdr:rowOff>
    </xdr:from>
    <xdr:ext cx="762000" cy="259045"/>
    <xdr:sp macro="" textlink="">
      <xdr:nvSpPr>
        <xdr:cNvPr id="269" name="テキスト ボックス 268"/>
        <xdr:cNvSpPr txBox="1"/>
      </xdr:nvSpPr>
      <xdr:spPr>
        <a:xfrm>
          <a:off x="13131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21166</xdr:rowOff>
    </xdr:from>
    <xdr:to>
      <xdr:col>24</xdr:col>
      <xdr:colOff>609600</xdr:colOff>
      <xdr:row>85</xdr:row>
      <xdr:rowOff>122766</xdr:rowOff>
    </xdr:to>
    <xdr:sp macro="" textlink="">
      <xdr:nvSpPr>
        <xdr:cNvPr id="275" name="円/楕円 274"/>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88493</xdr:rowOff>
    </xdr:from>
    <xdr:ext cx="762000" cy="259045"/>
    <xdr:sp macro="" textlink="">
      <xdr:nvSpPr>
        <xdr:cNvPr id="276" name="給与水準   （国との比較）該当値テキスト"/>
        <xdr:cNvSpPr txBox="1"/>
      </xdr:nvSpPr>
      <xdr:spPr>
        <a:xfrm>
          <a:off x="17106900" y="144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104139</xdr:rowOff>
    </xdr:from>
    <xdr:to>
      <xdr:col>23</xdr:col>
      <xdr:colOff>457200</xdr:colOff>
      <xdr:row>85</xdr:row>
      <xdr:rowOff>34289</xdr:rowOff>
    </xdr:to>
    <xdr:sp macro="" textlink="">
      <xdr:nvSpPr>
        <xdr:cNvPr id="277" name="円/楕円 276"/>
        <xdr:cNvSpPr/>
      </xdr:nvSpPr>
      <xdr:spPr>
        <a:xfrm>
          <a:off x="16129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19066</xdr:rowOff>
    </xdr:from>
    <xdr:ext cx="736600" cy="259045"/>
    <xdr:sp macro="" textlink="">
      <xdr:nvSpPr>
        <xdr:cNvPr id="278" name="テキスト ボックス 277"/>
        <xdr:cNvSpPr txBox="1"/>
      </xdr:nvSpPr>
      <xdr:spPr>
        <a:xfrm>
          <a:off x="15798800" y="1459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21166</xdr:rowOff>
    </xdr:from>
    <xdr:to>
      <xdr:col>22</xdr:col>
      <xdr:colOff>254000</xdr:colOff>
      <xdr:row>85</xdr:row>
      <xdr:rowOff>122766</xdr:rowOff>
    </xdr:to>
    <xdr:sp macro="" textlink="">
      <xdr:nvSpPr>
        <xdr:cNvPr id="279" name="円/楕円 278"/>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107543</xdr:rowOff>
    </xdr:from>
    <xdr:ext cx="762000" cy="259045"/>
    <xdr:sp macro="" textlink="">
      <xdr:nvSpPr>
        <xdr:cNvPr id="280" name="テキスト ボックス 279"/>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158327</xdr:rowOff>
    </xdr:from>
    <xdr:to>
      <xdr:col>21</xdr:col>
      <xdr:colOff>50800</xdr:colOff>
      <xdr:row>89</xdr:row>
      <xdr:rowOff>88477</xdr:rowOff>
    </xdr:to>
    <xdr:sp macro="" textlink="">
      <xdr:nvSpPr>
        <xdr:cNvPr id="281" name="円/楕円 280"/>
        <xdr:cNvSpPr/>
      </xdr:nvSpPr>
      <xdr:spPr>
        <a:xfrm>
          <a:off x="14351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73254</xdr:rowOff>
    </xdr:from>
    <xdr:ext cx="762000" cy="259045"/>
    <xdr:sp macro="" textlink="">
      <xdr:nvSpPr>
        <xdr:cNvPr id="282" name="テキスト ボックス 281"/>
        <xdr:cNvSpPr txBox="1"/>
      </xdr:nvSpPr>
      <xdr:spPr>
        <a:xfrm>
          <a:off x="14020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11007</xdr:rowOff>
    </xdr:from>
    <xdr:to>
      <xdr:col>19</xdr:col>
      <xdr:colOff>533400</xdr:colOff>
      <xdr:row>89</xdr:row>
      <xdr:rowOff>112607</xdr:rowOff>
    </xdr:to>
    <xdr:sp macro="" textlink="">
      <xdr:nvSpPr>
        <xdr:cNvPr id="283" name="円/楕円 282"/>
        <xdr:cNvSpPr/>
      </xdr:nvSpPr>
      <xdr:spPr>
        <a:xfrm>
          <a:off x="13462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97384</xdr:rowOff>
    </xdr:from>
    <xdr:ext cx="762000" cy="259045"/>
    <xdr:sp macro="" textlink="">
      <xdr:nvSpPr>
        <xdr:cNvPr id="284" name="テキスト ボックス 283"/>
        <xdr:cNvSpPr txBox="1"/>
      </xdr:nvSpPr>
      <xdr:spPr>
        <a:xfrm>
          <a:off x="13131800" y="153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９年度定員管理計画を策定し、民間委託や退職者の不補充等を、継続的に実施し、職員数の削減に努めてきた。現業職の撤廃の実施や、ほぼ全ての施設において指定管理者制度の活用による民間委託を実現してきたが、なお平均より高い状態である。また、本市の地域が広域であるため、単独で消防本部を組織している現状であることも一因となっている。</a:t>
          </a:r>
        </a:p>
        <a:p>
          <a:r>
            <a:rPr kumimoji="1" lang="ja-JP" altLang="en-US" sz="1300">
              <a:latin typeface="ＭＳ Ｐゴシック"/>
            </a:rPr>
            <a:t>　今後も更なる職員数の削減の余地があるか検討を重ねる必要がある。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30480</xdr:rowOff>
    </xdr:from>
    <xdr:to>
      <xdr:col>24</xdr:col>
      <xdr:colOff>558800</xdr:colOff>
      <xdr:row>66</xdr:row>
      <xdr:rowOff>125640</xdr:rowOff>
    </xdr:to>
    <xdr:cxnSp macro="">
      <xdr:nvCxnSpPr>
        <xdr:cNvPr id="316" name="直線コネクタ 315"/>
        <xdr:cNvCxnSpPr/>
      </xdr:nvCxnSpPr>
      <xdr:spPr>
        <a:xfrm flipV="1">
          <a:off x="17018000" y="9974580"/>
          <a:ext cx="0" cy="1466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17"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18" name="直線コネクタ 317"/>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116857</xdr:rowOff>
    </xdr:from>
    <xdr:ext cx="762000" cy="259045"/>
    <xdr:sp macro="" textlink="">
      <xdr:nvSpPr>
        <xdr:cNvPr id="319" name="定員管理の状況最大値テキスト"/>
        <xdr:cNvSpPr txBox="1"/>
      </xdr:nvSpPr>
      <xdr:spPr>
        <a:xfrm>
          <a:off x="17106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24</xdr:col>
      <xdr:colOff>469900</xdr:colOff>
      <xdr:row>58</xdr:row>
      <xdr:rowOff>30480</xdr:rowOff>
    </xdr:from>
    <xdr:to>
      <xdr:col>24</xdr:col>
      <xdr:colOff>647700</xdr:colOff>
      <xdr:row>58</xdr:row>
      <xdr:rowOff>30480</xdr:rowOff>
    </xdr:to>
    <xdr:cxnSp macro="">
      <xdr:nvCxnSpPr>
        <xdr:cNvPr id="320" name="直線コネクタ 319"/>
        <xdr:cNvCxnSpPr/>
      </xdr:nvCxnSpPr>
      <xdr:spPr>
        <a:xfrm>
          <a:off x="16929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141877</xdr:rowOff>
    </xdr:from>
    <xdr:to>
      <xdr:col>24</xdr:col>
      <xdr:colOff>558800</xdr:colOff>
      <xdr:row>63</xdr:row>
      <xdr:rowOff>169454</xdr:rowOff>
    </xdr:to>
    <xdr:cxnSp macro="">
      <xdr:nvCxnSpPr>
        <xdr:cNvPr id="321" name="直線コネクタ 320"/>
        <xdr:cNvCxnSpPr/>
      </xdr:nvCxnSpPr>
      <xdr:spPr>
        <a:xfrm>
          <a:off x="16179800" y="10943227"/>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10993</xdr:rowOff>
    </xdr:from>
    <xdr:ext cx="762000" cy="259045"/>
    <xdr:sp macro="" textlink="">
      <xdr:nvSpPr>
        <xdr:cNvPr id="322" name="定員管理の状況平均値テキスト"/>
        <xdr:cNvSpPr txBox="1"/>
      </xdr:nvSpPr>
      <xdr:spPr>
        <a:xfrm>
          <a:off x="17106900" y="10297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23" name="フローチャート : 判断 322"/>
        <xdr:cNvSpPr/>
      </xdr:nvSpPr>
      <xdr:spPr>
        <a:xfrm>
          <a:off x="169672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66040</xdr:rowOff>
    </xdr:from>
    <xdr:to>
      <xdr:col>23</xdr:col>
      <xdr:colOff>406400</xdr:colOff>
      <xdr:row>63</xdr:row>
      <xdr:rowOff>141877</xdr:rowOff>
    </xdr:to>
    <xdr:cxnSp macro="">
      <xdr:nvCxnSpPr>
        <xdr:cNvPr id="324" name="直線コネクタ 323"/>
        <xdr:cNvCxnSpPr/>
      </xdr:nvCxnSpPr>
      <xdr:spPr>
        <a:xfrm>
          <a:off x="15290800" y="10867390"/>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134892</xdr:rowOff>
    </xdr:from>
    <xdr:to>
      <xdr:col>23</xdr:col>
      <xdr:colOff>457200</xdr:colOff>
      <xdr:row>61</xdr:row>
      <xdr:rowOff>65042</xdr:rowOff>
    </xdr:to>
    <xdr:sp macro="" textlink="">
      <xdr:nvSpPr>
        <xdr:cNvPr id="325" name="フローチャート : 判断 324"/>
        <xdr:cNvSpPr/>
      </xdr:nvSpPr>
      <xdr:spPr>
        <a:xfrm>
          <a:off x="16129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75219</xdr:rowOff>
    </xdr:from>
    <xdr:ext cx="736600" cy="259045"/>
    <xdr:sp macro="" textlink="">
      <xdr:nvSpPr>
        <xdr:cNvPr id="326" name="テキスト ボックス 325"/>
        <xdr:cNvSpPr txBox="1"/>
      </xdr:nvSpPr>
      <xdr:spPr>
        <a:xfrm>
          <a:off x="15798800" y="1019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66040</xdr:rowOff>
    </xdr:from>
    <xdr:to>
      <xdr:col>22</xdr:col>
      <xdr:colOff>203200</xdr:colOff>
      <xdr:row>63</xdr:row>
      <xdr:rowOff>91894</xdr:rowOff>
    </xdr:to>
    <xdr:cxnSp macro="">
      <xdr:nvCxnSpPr>
        <xdr:cNvPr id="327" name="直線コネクタ 326"/>
        <xdr:cNvCxnSpPr/>
      </xdr:nvCxnSpPr>
      <xdr:spPr>
        <a:xfrm flipV="1">
          <a:off x="14401800" y="10867390"/>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122827</xdr:rowOff>
    </xdr:from>
    <xdr:to>
      <xdr:col>22</xdr:col>
      <xdr:colOff>254000</xdr:colOff>
      <xdr:row>61</xdr:row>
      <xdr:rowOff>52977</xdr:rowOff>
    </xdr:to>
    <xdr:sp macro="" textlink="">
      <xdr:nvSpPr>
        <xdr:cNvPr id="328" name="フローチャート : 判断 327"/>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63154</xdr:rowOff>
    </xdr:from>
    <xdr:ext cx="762000" cy="259045"/>
    <xdr:sp macro="" textlink="">
      <xdr:nvSpPr>
        <xdr:cNvPr id="329" name="テキスト ボックス 328"/>
        <xdr:cNvSpPr txBox="1"/>
      </xdr:nvSpPr>
      <xdr:spPr>
        <a:xfrm>
          <a:off x="14909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91894</xdr:rowOff>
    </xdr:from>
    <xdr:to>
      <xdr:col>21</xdr:col>
      <xdr:colOff>0</xdr:colOff>
      <xdr:row>63</xdr:row>
      <xdr:rowOff>102235</xdr:rowOff>
    </xdr:to>
    <xdr:cxnSp macro="">
      <xdr:nvCxnSpPr>
        <xdr:cNvPr id="330" name="直線コネクタ 329"/>
        <xdr:cNvCxnSpPr/>
      </xdr:nvCxnSpPr>
      <xdr:spPr>
        <a:xfrm flipV="1">
          <a:off x="13512800" y="1089324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134892</xdr:rowOff>
    </xdr:from>
    <xdr:to>
      <xdr:col>21</xdr:col>
      <xdr:colOff>50800</xdr:colOff>
      <xdr:row>61</xdr:row>
      <xdr:rowOff>65042</xdr:rowOff>
    </xdr:to>
    <xdr:sp macro="" textlink="">
      <xdr:nvSpPr>
        <xdr:cNvPr id="331" name="フローチャート : 判断 330"/>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75219</xdr:rowOff>
    </xdr:from>
    <xdr:ext cx="762000" cy="259045"/>
    <xdr:sp macro="" textlink="">
      <xdr:nvSpPr>
        <xdr:cNvPr id="332" name="テキスト ボックス 331"/>
        <xdr:cNvSpPr txBox="1"/>
      </xdr:nvSpPr>
      <xdr:spPr>
        <a:xfrm>
          <a:off x="14020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159022</xdr:rowOff>
    </xdr:from>
    <xdr:to>
      <xdr:col>19</xdr:col>
      <xdr:colOff>533400</xdr:colOff>
      <xdr:row>61</xdr:row>
      <xdr:rowOff>89172</xdr:rowOff>
    </xdr:to>
    <xdr:sp macro="" textlink="">
      <xdr:nvSpPr>
        <xdr:cNvPr id="333" name="フローチャート : 判断 332"/>
        <xdr:cNvSpPr/>
      </xdr:nvSpPr>
      <xdr:spPr>
        <a:xfrm>
          <a:off x="13462000" y="1044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99349</xdr:rowOff>
    </xdr:from>
    <xdr:ext cx="762000" cy="259045"/>
    <xdr:sp macro="" textlink="">
      <xdr:nvSpPr>
        <xdr:cNvPr id="334" name="テキスト ボックス 333"/>
        <xdr:cNvSpPr txBox="1"/>
      </xdr:nvSpPr>
      <xdr:spPr>
        <a:xfrm>
          <a:off x="13131800" y="1021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118654</xdr:rowOff>
    </xdr:from>
    <xdr:to>
      <xdr:col>24</xdr:col>
      <xdr:colOff>609600</xdr:colOff>
      <xdr:row>64</xdr:row>
      <xdr:rowOff>48804</xdr:rowOff>
    </xdr:to>
    <xdr:sp macro="" textlink="">
      <xdr:nvSpPr>
        <xdr:cNvPr id="340" name="円/楕円 339"/>
        <xdr:cNvSpPr/>
      </xdr:nvSpPr>
      <xdr:spPr>
        <a:xfrm>
          <a:off x="16967200" y="109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90731</xdr:rowOff>
    </xdr:from>
    <xdr:ext cx="762000" cy="259045"/>
    <xdr:sp macro="" textlink="">
      <xdr:nvSpPr>
        <xdr:cNvPr id="341" name="定員管理の状況該当値テキスト"/>
        <xdr:cNvSpPr txBox="1"/>
      </xdr:nvSpPr>
      <xdr:spPr>
        <a:xfrm>
          <a:off x="17106900" y="108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91077</xdr:rowOff>
    </xdr:from>
    <xdr:to>
      <xdr:col>23</xdr:col>
      <xdr:colOff>457200</xdr:colOff>
      <xdr:row>64</xdr:row>
      <xdr:rowOff>21227</xdr:rowOff>
    </xdr:to>
    <xdr:sp macro="" textlink="">
      <xdr:nvSpPr>
        <xdr:cNvPr id="342" name="円/楕円 341"/>
        <xdr:cNvSpPr/>
      </xdr:nvSpPr>
      <xdr:spPr>
        <a:xfrm>
          <a:off x="16129000" y="108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6004</xdr:rowOff>
    </xdr:from>
    <xdr:ext cx="736600" cy="259045"/>
    <xdr:sp macro="" textlink="">
      <xdr:nvSpPr>
        <xdr:cNvPr id="343" name="テキスト ボックス 342"/>
        <xdr:cNvSpPr txBox="1"/>
      </xdr:nvSpPr>
      <xdr:spPr>
        <a:xfrm>
          <a:off x="15798800" y="10978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15240</xdr:rowOff>
    </xdr:from>
    <xdr:to>
      <xdr:col>22</xdr:col>
      <xdr:colOff>254000</xdr:colOff>
      <xdr:row>63</xdr:row>
      <xdr:rowOff>116840</xdr:rowOff>
    </xdr:to>
    <xdr:sp macro="" textlink="">
      <xdr:nvSpPr>
        <xdr:cNvPr id="344" name="円/楕円 343"/>
        <xdr:cNvSpPr/>
      </xdr:nvSpPr>
      <xdr:spPr>
        <a:xfrm>
          <a:off x="15240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101617</xdr:rowOff>
    </xdr:from>
    <xdr:ext cx="762000" cy="259045"/>
    <xdr:sp macro="" textlink="">
      <xdr:nvSpPr>
        <xdr:cNvPr id="345" name="テキスト ボックス 344"/>
        <xdr:cNvSpPr txBox="1"/>
      </xdr:nvSpPr>
      <xdr:spPr>
        <a:xfrm>
          <a:off x="14909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11.42</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41094</xdr:rowOff>
    </xdr:from>
    <xdr:to>
      <xdr:col>21</xdr:col>
      <xdr:colOff>50800</xdr:colOff>
      <xdr:row>63</xdr:row>
      <xdr:rowOff>142694</xdr:rowOff>
    </xdr:to>
    <xdr:sp macro="" textlink="">
      <xdr:nvSpPr>
        <xdr:cNvPr id="346" name="円/楕円 345"/>
        <xdr:cNvSpPr/>
      </xdr:nvSpPr>
      <xdr:spPr>
        <a:xfrm>
          <a:off x="14351000" y="1084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127471</xdr:rowOff>
    </xdr:from>
    <xdr:ext cx="762000" cy="259045"/>
    <xdr:sp macro="" textlink="">
      <xdr:nvSpPr>
        <xdr:cNvPr id="347" name="テキスト ボックス 346"/>
        <xdr:cNvSpPr txBox="1"/>
      </xdr:nvSpPr>
      <xdr:spPr>
        <a:xfrm>
          <a:off x="14020800" y="1092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51435</xdr:rowOff>
    </xdr:from>
    <xdr:to>
      <xdr:col>19</xdr:col>
      <xdr:colOff>533400</xdr:colOff>
      <xdr:row>63</xdr:row>
      <xdr:rowOff>153035</xdr:rowOff>
    </xdr:to>
    <xdr:sp macro="" textlink="">
      <xdr:nvSpPr>
        <xdr:cNvPr id="348" name="円/楕円 347"/>
        <xdr:cNvSpPr/>
      </xdr:nvSpPr>
      <xdr:spPr>
        <a:xfrm>
          <a:off x="13462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137812</xdr:rowOff>
    </xdr:from>
    <xdr:ext cx="762000" cy="259045"/>
    <xdr:sp macro="" textlink="">
      <xdr:nvSpPr>
        <xdr:cNvPr id="349" name="テキスト ボックス 348"/>
        <xdr:cNvSpPr txBox="1"/>
      </xdr:nvSpPr>
      <xdr:spPr>
        <a:xfrm>
          <a:off x="13131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実質公債費比率については市債発行額の抑制により年々低下を続けており、平成２６年度と比較して</a:t>
          </a:r>
          <a:r>
            <a:rPr kumimoji="1" lang="en-US" altLang="ja-JP" sz="1300">
              <a:latin typeface="ＭＳ Ｐゴシック"/>
            </a:rPr>
            <a:t>1.3</a:t>
          </a:r>
          <a:r>
            <a:rPr kumimoji="1" lang="ja-JP" altLang="en-US" sz="1300">
              <a:latin typeface="ＭＳ Ｐゴシック"/>
            </a:rPr>
            <a:t>ポイントの改善がみられる。しかし、平成２７年度は大型事業の実施があったため、償還額以上の新規発行をすることとなったことから、元金償還が始まる平成３１年度には実質公債費比率が若干悪化する見込みである。事業終了後には市債発行の抑制を継続し、数値の改善を目指すものであ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45</xdr:row>
      <xdr:rowOff>131535</xdr:rowOff>
    </xdr:to>
    <xdr:cxnSp macro="">
      <xdr:nvCxnSpPr>
        <xdr:cNvPr id="380" name="直線コネクタ 379"/>
        <xdr:cNvCxnSpPr/>
      </xdr:nvCxnSpPr>
      <xdr:spPr>
        <a:xfrm flipV="1">
          <a:off x="17018000" y="6203648"/>
          <a:ext cx="0" cy="16431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81"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82" name="直線コネクタ 381"/>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83"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84" name="直線コネクタ 383"/>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57150</xdr:rowOff>
    </xdr:from>
    <xdr:to>
      <xdr:col>24</xdr:col>
      <xdr:colOff>558800</xdr:colOff>
      <xdr:row>40</xdr:row>
      <xdr:rowOff>35076</xdr:rowOff>
    </xdr:to>
    <xdr:cxnSp macro="">
      <xdr:nvCxnSpPr>
        <xdr:cNvPr id="385" name="直線コネクタ 384"/>
        <xdr:cNvCxnSpPr/>
      </xdr:nvCxnSpPr>
      <xdr:spPr>
        <a:xfrm flipV="1">
          <a:off x="16179800" y="6743700"/>
          <a:ext cx="8382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106636</xdr:rowOff>
    </xdr:from>
    <xdr:ext cx="762000" cy="259045"/>
    <xdr:sp macro="" textlink="">
      <xdr:nvSpPr>
        <xdr:cNvPr id="386" name="公債費負担の状況平均値テキスト"/>
        <xdr:cNvSpPr txBox="1"/>
      </xdr:nvSpPr>
      <xdr:spPr>
        <a:xfrm>
          <a:off x="17106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134559</xdr:rowOff>
    </xdr:from>
    <xdr:to>
      <xdr:col>24</xdr:col>
      <xdr:colOff>609600</xdr:colOff>
      <xdr:row>42</xdr:row>
      <xdr:rowOff>64709</xdr:rowOff>
    </xdr:to>
    <xdr:sp macro="" textlink="">
      <xdr:nvSpPr>
        <xdr:cNvPr id="387" name="フローチャート : 判断 386"/>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35076</xdr:rowOff>
    </xdr:from>
    <xdr:to>
      <xdr:col>23</xdr:col>
      <xdr:colOff>406400</xdr:colOff>
      <xdr:row>41</xdr:row>
      <xdr:rowOff>24493</xdr:rowOff>
    </xdr:to>
    <xdr:cxnSp macro="">
      <xdr:nvCxnSpPr>
        <xdr:cNvPr id="388" name="直線コネクタ 387"/>
        <xdr:cNvCxnSpPr/>
      </xdr:nvCxnSpPr>
      <xdr:spPr>
        <a:xfrm flipV="1">
          <a:off x="15290800" y="689307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66524</xdr:rowOff>
    </xdr:from>
    <xdr:to>
      <xdr:col>23</xdr:col>
      <xdr:colOff>457200</xdr:colOff>
      <xdr:row>42</xdr:row>
      <xdr:rowOff>168124</xdr:rowOff>
    </xdr:to>
    <xdr:sp macro="" textlink="">
      <xdr:nvSpPr>
        <xdr:cNvPr id="389" name="フローチャート : 判断 388"/>
        <xdr:cNvSpPr/>
      </xdr:nvSpPr>
      <xdr:spPr>
        <a:xfrm>
          <a:off x="16129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152901</xdr:rowOff>
    </xdr:from>
    <xdr:ext cx="736600" cy="259045"/>
    <xdr:sp macro="" textlink="">
      <xdr:nvSpPr>
        <xdr:cNvPr id="390" name="テキスト ボックス 389"/>
        <xdr:cNvSpPr txBox="1"/>
      </xdr:nvSpPr>
      <xdr:spPr>
        <a:xfrm>
          <a:off x="15798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24493</xdr:rowOff>
    </xdr:from>
    <xdr:to>
      <xdr:col>22</xdr:col>
      <xdr:colOff>203200</xdr:colOff>
      <xdr:row>42</xdr:row>
      <xdr:rowOff>36891</xdr:rowOff>
    </xdr:to>
    <xdr:cxnSp macro="">
      <xdr:nvCxnSpPr>
        <xdr:cNvPr id="391" name="直線コネクタ 390"/>
        <xdr:cNvCxnSpPr/>
      </xdr:nvCxnSpPr>
      <xdr:spPr>
        <a:xfrm flipV="1">
          <a:off x="14401800" y="7053943"/>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21469</xdr:rowOff>
    </xdr:from>
    <xdr:to>
      <xdr:col>22</xdr:col>
      <xdr:colOff>254000</xdr:colOff>
      <xdr:row>43</xdr:row>
      <xdr:rowOff>123069</xdr:rowOff>
    </xdr:to>
    <xdr:sp macro="" textlink="">
      <xdr:nvSpPr>
        <xdr:cNvPr id="392" name="フローチャート : 判断 391"/>
        <xdr:cNvSpPr/>
      </xdr:nvSpPr>
      <xdr:spPr>
        <a:xfrm>
          <a:off x="15240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107846</xdr:rowOff>
    </xdr:from>
    <xdr:ext cx="762000" cy="259045"/>
    <xdr:sp macro="" textlink="">
      <xdr:nvSpPr>
        <xdr:cNvPr id="393" name="テキスト ボックス 392"/>
        <xdr:cNvSpPr txBox="1"/>
      </xdr:nvSpPr>
      <xdr:spPr>
        <a:xfrm>
          <a:off x="14909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36891</xdr:rowOff>
    </xdr:from>
    <xdr:to>
      <xdr:col>21</xdr:col>
      <xdr:colOff>0</xdr:colOff>
      <xdr:row>43</xdr:row>
      <xdr:rowOff>49288</xdr:rowOff>
    </xdr:to>
    <xdr:cxnSp macro="">
      <xdr:nvCxnSpPr>
        <xdr:cNvPr id="394" name="直線コネクタ 393"/>
        <xdr:cNvCxnSpPr/>
      </xdr:nvCxnSpPr>
      <xdr:spPr>
        <a:xfrm flipV="1">
          <a:off x="13512800" y="7237791"/>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124883</xdr:rowOff>
    </xdr:from>
    <xdr:to>
      <xdr:col>21</xdr:col>
      <xdr:colOff>50800</xdr:colOff>
      <xdr:row>44</xdr:row>
      <xdr:rowOff>55033</xdr:rowOff>
    </xdr:to>
    <xdr:sp macro="" textlink="">
      <xdr:nvSpPr>
        <xdr:cNvPr id="395" name="フローチャート : 判断 394"/>
        <xdr:cNvSpPr/>
      </xdr:nvSpPr>
      <xdr:spPr>
        <a:xfrm>
          <a:off x="14351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39810</xdr:rowOff>
    </xdr:from>
    <xdr:ext cx="762000" cy="259045"/>
    <xdr:sp macro="" textlink="">
      <xdr:nvSpPr>
        <xdr:cNvPr id="396" name="テキスト ボックス 395"/>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79828</xdr:rowOff>
    </xdr:from>
    <xdr:to>
      <xdr:col>19</xdr:col>
      <xdr:colOff>533400</xdr:colOff>
      <xdr:row>45</xdr:row>
      <xdr:rowOff>9978</xdr:rowOff>
    </xdr:to>
    <xdr:sp macro="" textlink="">
      <xdr:nvSpPr>
        <xdr:cNvPr id="397" name="フローチャート : 判断 396"/>
        <xdr:cNvSpPr/>
      </xdr:nvSpPr>
      <xdr:spPr>
        <a:xfrm>
          <a:off x="13462000" y="76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166205</xdr:rowOff>
    </xdr:from>
    <xdr:ext cx="762000" cy="259045"/>
    <xdr:sp macro="" textlink="">
      <xdr:nvSpPr>
        <xdr:cNvPr id="398" name="テキスト ボックス 397"/>
        <xdr:cNvSpPr txBox="1"/>
      </xdr:nvSpPr>
      <xdr:spPr>
        <a:xfrm>
          <a:off x="13131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6350</xdr:rowOff>
    </xdr:from>
    <xdr:to>
      <xdr:col>24</xdr:col>
      <xdr:colOff>609600</xdr:colOff>
      <xdr:row>39</xdr:row>
      <xdr:rowOff>107950</xdr:rowOff>
    </xdr:to>
    <xdr:sp macro="" textlink="">
      <xdr:nvSpPr>
        <xdr:cNvPr id="404" name="円/楕円 403"/>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22877</xdr:rowOff>
    </xdr:from>
    <xdr:ext cx="762000" cy="259045"/>
    <xdr:sp macro="" textlink="">
      <xdr:nvSpPr>
        <xdr:cNvPr id="405"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155726</xdr:rowOff>
    </xdr:from>
    <xdr:to>
      <xdr:col>23</xdr:col>
      <xdr:colOff>457200</xdr:colOff>
      <xdr:row>40</xdr:row>
      <xdr:rowOff>85876</xdr:rowOff>
    </xdr:to>
    <xdr:sp macro="" textlink="">
      <xdr:nvSpPr>
        <xdr:cNvPr id="406" name="円/楕円 405"/>
        <xdr:cNvSpPr/>
      </xdr:nvSpPr>
      <xdr:spPr>
        <a:xfrm>
          <a:off x="16129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96053</xdr:rowOff>
    </xdr:from>
    <xdr:ext cx="736600" cy="259045"/>
    <xdr:sp macro="" textlink="">
      <xdr:nvSpPr>
        <xdr:cNvPr id="407" name="テキスト ボックス 406"/>
        <xdr:cNvSpPr txBox="1"/>
      </xdr:nvSpPr>
      <xdr:spPr>
        <a:xfrm>
          <a:off x="15798800" y="6611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145143</xdr:rowOff>
    </xdr:from>
    <xdr:to>
      <xdr:col>22</xdr:col>
      <xdr:colOff>254000</xdr:colOff>
      <xdr:row>41</xdr:row>
      <xdr:rowOff>75293</xdr:rowOff>
    </xdr:to>
    <xdr:sp macro="" textlink="">
      <xdr:nvSpPr>
        <xdr:cNvPr id="408" name="円/楕円 407"/>
        <xdr:cNvSpPr/>
      </xdr:nvSpPr>
      <xdr:spPr>
        <a:xfrm>
          <a:off x="15240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85470</xdr:rowOff>
    </xdr:from>
    <xdr:ext cx="762000" cy="259045"/>
    <xdr:sp macro="" textlink="">
      <xdr:nvSpPr>
        <xdr:cNvPr id="409" name="テキスト ボックス 408"/>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157541</xdr:rowOff>
    </xdr:from>
    <xdr:to>
      <xdr:col>21</xdr:col>
      <xdr:colOff>50800</xdr:colOff>
      <xdr:row>42</xdr:row>
      <xdr:rowOff>87691</xdr:rowOff>
    </xdr:to>
    <xdr:sp macro="" textlink="">
      <xdr:nvSpPr>
        <xdr:cNvPr id="410" name="円/楕円 409"/>
        <xdr:cNvSpPr/>
      </xdr:nvSpPr>
      <xdr:spPr>
        <a:xfrm>
          <a:off x="14351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97868</xdr:rowOff>
    </xdr:from>
    <xdr:ext cx="762000" cy="259045"/>
    <xdr:sp macro="" textlink="">
      <xdr:nvSpPr>
        <xdr:cNvPr id="411" name="テキスト ボックス 410"/>
        <xdr:cNvSpPr txBox="1"/>
      </xdr:nvSpPr>
      <xdr:spPr>
        <a:xfrm>
          <a:off x="14020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169938</xdr:rowOff>
    </xdr:from>
    <xdr:to>
      <xdr:col>19</xdr:col>
      <xdr:colOff>533400</xdr:colOff>
      <xdr:row>43</xdr:row>
      <xdr:rowOff>100088</xdr:rowOff>
    </xdr:to>
    <xdr:sp macro="" textlink="">
      <xdr:nvSpPr>
        <xdr:cNvPr id="412" name="円/楕円 411"/>
        <xdr:cNvSpPr/>
      </xdr:nvSpPr>
      <xdr:spPr>
        <a:xfrm>
          <a:off x="13462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110265</xdr:rowOff>
    </xdr:from>
    <xdr:ext cx="762000" cy="259045"/>
    <xdr:sp macro="" textlink="">
      <xdr:nvSpPr>
        <xdr:cNvPr id="413" name="テキスト ボックス 412"/>
        <xdr:cNvSpPr txBox="1"/>
      </xdr:nvSpPr>
      <xdr:spPr>
        <a:xfrm>
          <a:off x="13131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将来負担比率については、市債発行額の抑制や基金の積立等により、年々低下を続けており、平成２６年度と比較して</a:t>
          </a:r>
          <a:r>
            <a:rPr kumimoji="1" lang="en-US" altLang="ja-JP" sz="1300">
              <a:latin typeface="ＭＳ Ｐゴシック"/>
            </a:rPr>
            <a:t>4.8</a:t>
          </a:r>
          <a:r>
            <a:rPr kumimoji="1" lang="ja-JP" altLang="en-US" sz="1300">
              <a:latin typeface="ＭＳ Ｐゴシック"/>
            </a:rPr>
            <a:t>ポイントの改善が見られる。数値目標は設定していないが、今後も「自立推進行政改革プラン」に基づき、市債発行の抑制や基金の積立等の対策を継続し、さらなる改善を目指すものである。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94149</xdr:rowOff>
    </xdr:to>
    <xdr:cxnSp macro="">
      <xdr:nvCxnSpPr>
        <xdr:cNvPr id="442" name="直線コネクタ 441"/>
        <xdr:cNvCxnSpPr/>
      </xdr:nvCxnSpPr>
      <xdr:spPr>
        <a:xfrm flipV="1">
          <a:off x="17018000" y="2370667"/>
          <a:ext cx="0" cy="1323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66226</xdr:rowOff>
    </xdr:from>
    <xdr:ext cx="762000" cy="259045"/>
    <xdr:sp macro="" textlink="">
      <xdr:nvSpPr>
        <xdr:cNvPr id="443" name="将来負担の状況最小値テキスト"/>
        <xdr:cNvSpPr txBox="1"/>
      </xdr:nvSpPr>
      <xdr:spPr>
        <a:xfrm>
          <a:off x="17106900" y="366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a:t>
          </a:r>
          <a:endParaRPr kumimoji="1" lang="ja-JP" altLang="en-US" sz="1000" b="1">
            <a:latin typeface="ＭＳ Ｐゴシック"/>
          </a:endParaRPr>
        </a:p>
      </xdr:txBody>
    </xdr:sp>
    <xdr:clientData/>
  </xdr:oneCellAnchor>
  <xdr:twoCellAnchor>
    <xdr:from>
      <xdr:col>24</xdr:col>
      <xdr:colOff>469900</xdr:colOff>
      <xdr:row>21</xdr:row>
      <xdr:rowOff>94149</xdr:rowOff>
    </xdr:from>
    <xdr:to>
      <xdr:col>24</xdr:col>
      <xdr:colOff>647700</xdr:colOff>
      <xdr:row>21</xdr:row>
      <xdr:rowOff>94149</xdr:rowOff>
    </xdr:to>
    <xdr:cxnSp macro="">
      <xdr:nvCxnSpPr>
        <xdr:cNvPr id="444" name="直線コネクタ 443"/>
        <xdr:cNvCxnSpPr/>
      </xdr:nvCxnSpPr>
      <xdr:spPr>
        <a:xfrm>
          <a:off x="16929100" y="369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165820</xdr:rowOff>
    </xdr:from>
    <xdr:to>
      <xdr:col>24</xdr:col>
      <xdr:colOff>558800</xdr:colOff>
      <xdr:row>15</xdr:row>
      <xdr:rowOff>32978</xdr:rowOff>
    </xdr:to>
    <xdr:cxnSp macro="">
      <xdr:nvCxnSpPr>
        <xdr:cNvPr id="447" name="直線コネクタ 446"/>
        <xdr:cNvCxnSpPr/>
      </xdr:nvCxnSpPr>
      <xdr:spPr>
        <a:xfrm flipV="1">
          <a:off x="16179800" y="256612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155465</xdr:rowOff>
    </xdr:from>
    <xdr:ext cx="762000" cy="259045"/>
    <xdr:sp macro="" textlink="">
      <xdr:nvSpPr>
        <xdr:cNvPr id="448" name="将来負担の状況平均値テキスト"/>
        <xdr:cNvSpPr txBox="1"/>
      </xdr:nvSpPr>
      <xdr:spPr>
        <a:xfrm>
          <a:off x="17106900" y="255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11938</xdr:rowOff>
    </xdr:from>
    <xdr:to>
      <xdr:col>24</xdr:col>
      <xdr:colOff>609600</xdr:colOff>
      <xdr:row>15</xdr:row>
      <xdr:rowOff>113538</xdr:rowOff>
    </xdr:to>
    <xdr:sp macro="" textlink="">
      <xdr:nvSpPr>
        <xdr:cNvPr id="449" name="フローチャート : 判断 448"/>
        <xdr:cNvSpPr/>
      </xdr:nvSpPr>
      <xdr:spPr>
        <a:xfrm>
          <a:off x="169672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32978</xdr:rowOff>
    </xdr:from>
    <xdr:to>
      <xdr:col>23</xdr:col>
      <xdr:colOff>406400</xdr:colOff>
      <xdr:row>15</xdr:row>
      <xdr:rowOff>63542</xdr:rowOff>
    </xdr:to>
    <xdr:cxnSp macro="">
      <xdr:nvCxnSpPr>
        <xdr:cNvPr id="450" name="直線コネクタ 449"/>
        <xdr:cNvCxnSpPr/>
      </xdr:nvCxnSpPr>
      <xdr:spPr>
        <a:xfrm flipV="1">
          <a:off x="15290800" y="2604728"/>
          <a:ext cx="8890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139023</xdr:rowOff>
    </xdr:from>
    <xdr:to>
      <xdr:col>23</xdr:col>
      <xdr:colOff>457200</xdr:colOff>
      <xdr:row>16</xdr:row>
      <xdr:rowOff>69173</xdr:rowOff>
    </xdr:to>
    <xdr:sp macro="" textlink="">
      <xdr:nvSpPr>
        <xdr:cNvPr id="451" name="フローチャート : 判断 450"/>
        <xdr:cNvSpPr/>
      </xdr:nvSpPr>
      <xdr:spPr>
        <a:xfrm>
          <a:off x="16129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53950</xdr:rowOff>
    </xdr:from>
    <xdr:ext cx="736600" cy="259045"/>
    <xdr:sp macro="" textlink="">
      <xdr:nvSpPr>
        <xdr:cNvPr id="452" name="テキスト ボックス 451"/>
        <xdr:cNvSpPr txBox="1"/>
      </xdr:nvSpPr>
      <xdr:spPr>
        <a:xfrm>
          <a:off x="15798800" y="2797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63542</xdr:rowOff>
    </xdr:from>
    <xdr:to>
      <xdr:col>22</xdr:col>
      <xdr:colOff>203200</xdr:colOff>
      <xdr:row>15</xdr:row>
      <xdr:rowOff>127889</xdr:rowOff>
    </xdr:to>
    <xdr:cxnSp macro="">
      <xdr:nvCxnSpPr>
        <xdr:cNvPr id="453" name="直線コネクタ 452"/>
        <xdr:cNvCxnSpPr/>
      </xdr:nvCxnSpPr>
      <xdr:spPr>
        <a:xfrm flipV="1">
          <a:off x="14401800" y="2635292"/>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1355</xdr:rowOff>
    </xdr:from>
    <xdr:to>
      <xdr:col>22</xdr:col>
      <xdr:colOff>254000</xdr:colOff>
      <xdr:row>16</xdr:row>
      <xdr:rowOff>102955</xdr:rowOff>
    </xdr:to>
    <xdr:sp macro="" textlink="">
      <xdr:nvSpPr>
        <xdr:cNvPr id="454" name="フローチャート : 判断 453"/>
        <xdr:cNvSpPr/>
      </xdr:nvSpPr>
      <xdr:spPr>
        <a:xfrm>
          <a:off x="15240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87732</xdr:rowOff>
    </xdr:from>
    <xdr:ext cx="762000" cy="259045"/>
    <xdr:sp macro="" textlink="">
      <xdr:nvSpPr>
        <xdr:cNvPr id="455" name="テキスト ボックス 454"/>
        <xdr:cNvSpPr txBox="1"/>
      </xdr:nvSpPr>
      <xdr:spPr>
        <a:xfrm>
          <a:off x="14909800" y="28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127889</xdr:rowOff>
    </xdr:from>
    <xdr:to>
      <xdr:col>21</xdr:col>
      <xdr:colOff>0</xdr:colOff>
      <xdr:row>16</xdr:row>
      <xdr:rowOff>9525</xdr:rowOff>
    </xdr:to>
    <xdr:cxnSp macro="">
      <xdr:nvCxnSpPr>
        <xdr:cNvPr id="456" name="直線コネクタ 455"/>
        <xdr:cNvCxnSpPr/>
      </xdr:nvCxnSpPr>
      <xdr:spPr>
        <a:xfrm flipV="1">
          <a:off x="13512800" y="2699639"/>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96266</xdr:rowOff>
    </xdr:from>
    <xdr:to>
      <xdr:col>21</xdr:col>
      <xdr:colOff>50800</xdr:colOff>
      <xdr:row>17</xdr:row>
      <xdr:rowOff>26416</xdr:rowOff>
    </xdr:to>
    <xdr:sp macro="" textlink="">
      <xdr:nvSpPr>
        <xdr:cNvPr id="457" name="フローチャート : 判断 456"/>
        <xdr:cNvSpPr/>
      </xdr:nvSpPr>
      <xdr:spPr>
        <a:xfrm>
          <a:off x="14351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11193</xdr:rowOff>
    </xdr:from>
    <xdr:ext cx="762000" cy="259045"/>
    <xdr:sp macro="" textlink="">
      <xdr:nvSpPr>
        <xdr:cNvPr id="458" name="テキスト ボックス 457"/>
        <xdr:cNvSpPr txBox="1"/>
      </xdr:nvSpPr>
      <xdr:spPr>
        <a:xfrm>
          <a:off x="14020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15706</xdr:rowOff>
    </xdr:from>
    <xdr:to>
      <xdr:col>19</xdr:col>
      <xdr:colOff>533400</xdr:colOff>
      <xdr:row>17</xdr:row>
      <xdr:rowOff>117306</xdr:rowOff>
    </xdr:to>
    <xdr:sp macro="" textlink="">
      <xdr:nvSpPr>
        <xdr:cNvPr id="459" name="フローチャート : 判断 458"/>
        <xdr:cNvSpPr/>
      </xdr:nvSpPr>
      <xdr:spPr>
        <a:xfrm>
          <a:off x="13462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102083</xdr:rowOff>
    </xdr:from>
    <xdr:ext cx="762000" cy="259045"/>
    <xdr:sp macro="" textlink="">
      <xdr:nvSpPr>
        <xdr:cNvPr id="460" name="テキスト ボックス 459"/>
        <xdr:cNvSpPr txBox="1"/>
      </xdr:nvSpPr>
      <xdr:spPr>
        <a:xfrm>
          <a:off x="13131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115020</xdr:rowOff>
    </xdr:from>
    <xdr:to>
      <xdr:col>24</xdr:col>
      <xdr:colOff>609600</xdr:colOff>
      <xdr:row>15</xdr:row>
      <xdr:rowOff>45170</xdr:rowOff>
    </xdr:to>
    <xdr:sp macro="" textlink="">
      <xdr:nvSpPr>
        <xdr:cNvPr id="466" name="円/楕円 465"/>
        <xdr:cNvSpPr/>
      </xdr:nvSpPr>
      <xdr:spPr>
        <a:xfrm>
          <a:off x="16967200" y="25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131547</xdr:rowOff>
    </xdr:from>
    <xdr:ext cx="762000" cy="259045"/>
    <xdr:sp macro="" textlink="">
      <xdr:nvSpPr>
        <xdr:cNvPr id="467" name="将来負担の状況該当値テキスト"/>
        <xdr:cNvSpPr txBox="1"/>
      </xdr:nvSpPr>
      <xdr:spPr>
        <a:xfrm>
          <a:off x="17106900" y="23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153628</xdr:rowOff>
    </xdr:from>
    <xdr:to>
      <xdr:col>23</xdr:col>
      <xdr:colOff>457200</xdr:colOff>
      <xdr:row>15</xdr:row>
      <xdr:rowOff>83778</xdr:rowOff>
    </xdr:to>
    <xdr:sp macro="" textlink="">
      <xdr:nvSpPr>
        <xdr:cNvPr id="468" name="円/楕円 467"/>
        <xdr:cNvSpPr/>
      </xdr:nvSpPr>
      <xdr:spPr>
        <a:xfrm>
          <a:off x="16129000" y="255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93955</xdr:rowOff>
    </xdr:from>
    <xdr:ext cx="736600" cy="259045"/>
    <xdr:sp macro="" textlink="">
      <xdr:nvSpPr>
        <xdr:cNvPr id="469" name="テキスト ボックス 468"/>
        <xdr:cNvSpPr txBox="1"/>
      </xdr:nvSpPr>
      <xdr:spPr>
        <a:xfrm>
          <a:off x="15798800" y="232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12742</xdr:rowOff>
    </xdr:from>
    <xdr:to>
      <xdr:col>22</xdr:col>
      <xdr:colOff>254000</xdr:colOff>
      <xdr:row>15</xdr:row>
      <xdr:rowOff>114342</xdr:rowOff>
    </xdr:to>
    <xdr:sp macro="" textlink="">
      <xdr:nvSpPr>
        <xdr:cNvPr id="470" name="円/楕円 469"/>
        <xdr:cNvSpPr/>
      </xdr:nvSpPr>
      <xdr:spPr>
        <a:xfrm>
          <a:off x="15240000" y="25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124519</xdr:rowOff>
    </xdr:from>
    <xdr:ext cx="762000" cy="259045"/>
    <xdr:sp macro="" textlink="">
      <xdr:nvSpPr>
        <xdr:cNvPr id="471" name="テキスト ボックス 470"/>
        <xdr:cNvSpPr txBox="1"/>
      </xdr:nvSpPr>
      <xdr:spPr>
        <a:xfrm>
          <a:off x="14909800" y="235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77089</xdr:rowOff>
    </xdr:from>
    <xdr:to>
      <xdr:col>21</xdr:col>
      <xdr:colOff>50800</xdr:colOff>
      <xdr:row>16</xdr:row>
      <xdr:rowOff>7239</xdr:rowOff>
    </xdr:to>
    <xdr:sp macro="" textlink="">
      <xdr:nvSpPr>
        <xdr:cNvPr id="472" name="円/楕円 471"/>
        <xdr:cNvSpPr/>
      </xdr:nvSpPr>
      <xdr:spPr>
        <a:xfrm>
          <a:off x="14351000" y="264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17416</xdr:rowOff>
    </xdr:from>
    <xdr:ext cx="762000" cy="259045"/>
    <xdr:sp macro="" textlink="">
      <xdr:nvSpPr>
        <xdr:cNvPr id="473" name="テキスト ボックス 472"/>
        <xdr:cNvSpPr txBox="1"/>
      </xdr:nvSpPr>
      <xdr:spPr>
        <a:xfrm>
          <a:off x="14020800" y="241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130175</xdr:rowOff>
    </xdr:from>
    <xdr:to>
      <xdr:col>19</xdr:col>
      <xdr:colOff>533400</xdr:colOff>
      <xdr:row>16</xdr:row>
      <xdr:rowOff>60325</xdr:rowOff>
    </xdr:to>
    <xdr:sp macro="" textlink="">
      <xdr:nvSpPr>
        <xdr:cNvPr id="474" name="円/楕円 473"/>
        <xdr:cNvSpPr/>
      </xdr:nvSpPr>
      <xdr:spPr>
        <a:xfrm>
          <a:off x="13462000" y="270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70502</xdr:rowOff>
    </xdr:from>
    <xdr:ext cx="762000" cy="259045"/>
    <xdr:sp macro="" textlink="">
      <xdr:nvSpPr>
        <xdr:cNvPr id="475" name="テキスト ボックス 474"/>
        <xdr:cNvSpPr txBox="1"/>
      </xdr:nvSpPr>
      <xdr:spPr>
        <a:xfrm>
          <a:off x="13131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宮崎県串間市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19,636
19,548
295.16
12,183,964
11,839,789
319,984
6,891,134
9,490,591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24.3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べ高い水準にある。これは保育所などの施設運営を直営でおこなっていることや、地域が広域であるため単独による消防本部を組織しているといった状況により、職員数が類似団体平均と比較して多いことが主な要因である。</a:t>
          </a:r>
          <a:endParaRPr kumimoji="1" lang="en-US" altLang="ja-JP" sz="1300">
            <a:latin typeface="ＭＳ Ｐゴシック"/>
          </a:endParaRPr>
        </a:p>
        <a:p>
          <a:r>
            <a:rPr kumimoji="1" lang="ja-JP" altLang="en-US" sz="1300">
              <a:latin typeface="ＭＳ Ｐゴシック"/>
            </a:rPr>
            <a:t>　平成２７年度においては、定年退職者の減（１２人→６人）により、退職金が減となった。</a:t>
          </a:r>
          <a:endParaRPr kumimoji="1" lang="en-US" altLang="ja-JP" sz="1300">
            <a:latin typeface="ＭＳ Ｐゴシック"/>
          </a:endParaRPr>
        </a:p>
        <a:p>
          <a:r>
            <a:rPr kumimoji="1" lang="ja-JP" altLang="en-US" sz="1300">
              <a:latin typeface="ＭＳ Ｐゴシック"/>
            </a:rPr>
            <a:t>　今後は保育所の民営化を進めるなど、人件費の削減に努める。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82550</xdr:rowOff>
    </xdr:from>
    <xdr:to>
      <xdr:col>7</xdr:col>
      <xdr:colOff>15875</xdr:colOff>
      <xdr:row>42</xdr:row>
      <xdr:rowOff>63500</xdr:rowOff>
    </xdr:to>
    <xdr:cxnSp macro="">
      <xdr:nvCxnSpPr>
        <xdr:cNvPr id="66" name="直線コネクタ 65"/>
        <xdr:cNvCxnSpPr/>
      </xdr:nvCxnSpPr>
      <xdr:spPr>
        <a:xfrm flipV="1">
          <a:off x="3987800" y="676910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67327</xdr:rowOff>
    </xdr:from>
    <xdr:ext cx="762000" cy="259045"/>
    <xdr:sp macro="" textlink="">
      <xdr:nvSpPr>
        <xdr:cNvPr id="67" name="人件費平均値テキスト"/>
        <xdr:cNvSpPr txBox="1"/>
      </xdr:nvSpPr>
      <xdr:spPr>
        <a:xfrm>
          <a:off x="4914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50800</xdr:rowOff>
    </xdr:from>
    <xdr:to>
      <xdr:col>7</xdr:col>
      <xdr:colOff>66675</xdr:colOff>
      <xdr:row>36</xdr:row>
      <xdr:rowOff>152400</xdr:rowOff>
    </xdr:to>
    <xdr:sp macro="" textlink="">
      <xdr:nvSpPr>
        <xdr:cNvPr id="68" name="フローチャート :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41</xdr:row>
      <xdr:rowOff>95250</xdr:rowOff>
    </xdr:from>
    <xdr:to>
      <xdr:col>5</xdr:col>
      <xdr:colOff>549275</xdr:colOff>
      <xdr:row>42</xdr:row>
      <xdr:rowOff>63500</xdr:rowOff>
    </xdr:to>
    <xdr:cxnSp macro="">
      <xdr:nvCxnSpPr>
        <xdr:cNvPr id="69" name="直線コネクタ 68"/>
        <xdr:cNvCxnSpPr/>
      </xdr:nvCxnSpPr>
      <xdr:spPr>
        <a:xfrm>
          <a:off x="3098800" y="7124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6350</xdr:rowOff>
    </xdr:from>
    <xdr:to>
      <xdr:col>4</xdr:col>
      <xdr:colOff>346075</xdr:colOff>
      <xdr:row>41</xdr:row>
      <xdr:rowOff>95250</xdr:rowOff>
    </xdr:to>
    <xdr:cxnSp macro="">
      <xdr:nvCxnSpPr>
        <xdr:cNvPr id="72" name="直線コネクタ 71"/>
        <xdr:cNvCxnSpPr/>
      </xdr:nvCxnSpPr>
      <xdr:spPr>
        <a:xfrm>
          <a:off x="2209800" y="7035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101600</xdr:rowOff>
    </xdr:from>
    <xdr:to>
      <xdr:col>4</xdr:col>
      <xdr:colOff>396875</xdr:colOff>
      <xdr:row>37</xdr:row>
      <xdr:rowOff>31750</xdr:rowOff>
    </xdr:to>
    <xdr:sp macro="" textlink="">
      <xdr:nvSpPr>
        <xdr:cNvPr id="73" name="フローチャート : 判断 72"/>
        <xdr:cNvSpPr/>
      </xdr:nvSpPr>
      <xdr:spPr>
        <a:xfrm>
          <a:off x="3048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41927</xdr:rowOff>
    </xdr:from>
    <xdr:ext cx="762000" cy="259045"/>
    <xdr:sp macro="" textlink="">
      <xdr:nvSpPr>
        <xdr:cNvPr id="74" name="テキスト ボックス 73"/>
        <xdr:cNvSpPr txBox="1"/>
      </xdr:nvSpPr>
      <xdr:spPr>
        <a:xfrm>
          <a:off x="2717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88900</xdr:rowOff>
    </xdr:from>
    <xdr:to>
      <xdr:col>3</xdr:col>
      <xdr:colOff>142875</xdr:colOff>
      <xdr:row>41</xdr:row>
      <xdr:rowOff>6350</xdr:rowOff>
    </xdr:to>
    <xdr:cxnSp macro="">
      <xdr:nvCxnSpPr>
        <xdr:cNvPr id="75" name="直線コネクタ 74"/>
        <xdr:cNvCxnSpPr/>
      </xdr:nvCxnSpPr>
      <xdr:spPr>
        <a:xfrm>
          <a:off x="1320800" y="6946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31750</xdr:rowOff>
    </xdr:from>
    <xdr:to>
      <xdr:col>3</xdr:col>
      <xdr:colOff>193675</xdr:colOff>
      <xdr:row>37</xdr:row>
      <xdr:rowOff>133350</xdr:rowOff>
    </xdr:to>
    <xdr:sp macro="" textlink="">
      <xdr:nvSpPr>
        <xdr:cNvPr id="76" name="フローチャート : 判断 75"/>
        <xdr:cNvSpPr/>
      </xdr:nvSpPr>
      <xdr:spPr>
        <a:xfrm>
          <a:off x="2159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143527</xdr:rowOff>
    </xdr:from>
    <xdr:ext cx="762000" cy="259045"/>
    <xdr:sp macro="" textlink="">
      <xdr:nvSpPr>
        <xdr:cNvPr id="77" name="テキスト ボックス 76"/>
        <xdr:cNvSpPr txBox="1"/>
      </xdr:nvSpPr>
      <xdr:spPr>
        <a:xfrm>
          <a:off x="1828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82550</xdr:rowOff>
    </xdr:from>
    <xdr:to>
      <xdr:col>1</xdr:col>
      <xdr:colOff>676275</xdr:colOff>
      <xdr:row>38</xdr:row>
      <xdr:rowOff>12700</xdr:rowOff>
    </xdr:to>
    <xdr:sp macro="" textlink="">
      <xdr:nvSpPr>
        <xdr:cNvPr id="78" name="フローチャート : 判断 77"/>
        <xdr:cNvSpPr/>
      </xdr:nvSpPr>
      <xdr:spPr>
        <a:xfrm>
          <a:off x="1270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22877</xdr:rowOff>
    </xdr:from>
    <xdr:ext cx="762000" cy="259045"/>
    <xdr:sp macro="" textlink="">
      <xdr:nvSpPr>
        <xdr:cNvPr id="79" name="テキスト ボックス 78"/>
        <xdr:cNvSpPr txBox="1"/>
      </xdr:nvSpPr>
      <xdr:spPr>
        <a:xfrm>
          <a:off x="939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31750</xdr:rowOff>
    </xdr:from>
    <xdr:to>
      <xdr:col>7</xdr:col>
      <xdr:colOff>66675</xdr:colOff>
      <xdr:row>39</xdr:row>
      <xdr:rowOff>133350</xdr:rowOff>
    </xdr:to>
    <xdr:sp macro="" textlink="">
      <xdr:nvSpPr>
        <xdr:cNvPr id="85" name="円/楕円 84"/>
        <xdr:cNvSpPr/>
      </xdr:nvSpPr>
      <xdr:spPr>
        <a:xfrm>
          <a:off x="47752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3827</xdr:rowOff>
    </xdr:from>
    <xdr:ext cx="762000" cy="259045"/>
    <xdr:sp macro="" textlink="">
      <xdr:nvSpPr>
        <xdr:cNvPr id="86" name="人件費該当値テキスト"/>
        <xdr:cNvSpPr txBox="1"/>
      </xdr:nvSpPr>
      <xdr:spPr>
        <a:xfrm>
          <a:off x="49149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42</xdr:row>
      <xdr:rowOff>12700</xdr:rowOff>
    </xdr:from>
    <xdr:to>
      <xdr:col>5</xdr:col>
      <xdr:colOff>600075</xdr:colOff>
      <xdr:row>42</xdr:row>
      <xdr:rowOff>114300</xdr:rowOff>
    </xdr:to>
    <xdr:sp macro="" textlink="">
      <xdr:nvSpPr>
        <xdr:cNvPr id="87" name="円/楕円 86"/>
        <xdr:cNvSpPr/>
      </xdr:nvSpPr>
      <xdr:spPr>
        <a:xfrm>
          <a:off x="3937000" y="721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42</xdr:row>
      <xdr:rowOff>99077</xdr:rowOff>
    </xdr:from>
    <xdr:ext cx="736600" cy="259045"/>
    <xdr:sp macro="" textlink="">
      <xdr:nvSpPr>
        <xdr:cNvPr id="88" name="テキスト ボックス 87"/>
        <xdr:cNvSpPr txBox="1"/>
      </xdr:nvSpPr>
      <xdr:spPr>
        <a:xfrm>
          <a:off x="3606800" y="729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44450</xdr:rowOff>
    </xdr:from>
    <xdr:to>
      <xdr:col>4</xdr:col>
      <xdr:colOff>396875</xdr:colOff>
      <xdr:row>41</xdr:row>
      <xdr:rowOff>146050</xdr:rowOff>
    </xdr:to>
    <xdr:sp macro="" textlink="">
      <xdr:nvSpPr>
        <xdr:cNvPr id="89" name="円/楕円 88"/>
        <xdr:cNvSpPr/>
      </xdr:nvSpPr>
      <xdr:spPr>
        <a:xfrm>
          <a:off x="30480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130827</xdr:rowOff>
    </xdr:from>
    <xdr:ext cx="762000" cy="259045"/>
    <xdr:sp macro="" textlink="">
      <xdr:nvSpPr>
        <xdr:cNvPr id="90" name="テキスト ボックス 89"/>
        <xdr:cNvSpPr txBox="1"/>
      </xdr:nvSpPr>
      <xdr:spPr>
        <a:xfrm>
          <a:off x="2717800" y="716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127000</xdr:rowOff>
    </xdr:from>
    <xdr:to>
      <xdr:col>3</xdr:col>
      <xdr:colOff>193675</xdr:colOff>
      <xdr:row>41</xdr:row>
      <xdr:rowOff>57150</xdr:rowOff>
    </xdr:to>
    <xdr:sp macro="" textlink="">
      <xdr:nvSpPr>
        <xdr:cNvPr id="91" name="円/楕円 90"/>
        <xdr:cNvSpPr/>
      </xdr:nvSpPr>
      <xdr:spPr>
        <a:xfrm>
          <a:off x="21590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41927</xdr:rowOff>
    </xdr:from>
    <xdr:ext cx="762000" cy="259045"/>
    <xdr:sp macro="" textlink="">
      <xdr:nvSpPr>
        <xdr:cNvPr id="92" name="テキスト ボックス 91"/>
        <xdr:cNvSpPr txBox="1"/>
      </xdr:nvSpPr>
      <xdr:spPr>
        <a:xfrm>
          <a:off x="18288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38100</xdr:rowOff>
    </xdr:from>
    <xdr:to>
      <xdr:col>1</xdr:col>
      <xdr:colOff>676275</xdr:colOff>
      <xdr:row>40</xdr:row>
      <xdr:rowOff>139700</xdr:rowOff>
    </xdr:to>
    <xdr:sp macro="" textlink="">
      <xdr:nvSpPr>
        <xdr:cNvPr id="93" name="円/楕円 92"/>
        <xdr:cNvSpPr/>
      </xdr:nvSpPr>
      <xdr:spPr>
        <a:xfrm>
          <a:off x="1270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124477</xdr:rowOff>
    </xdr:from>
    <xdr:ext cx="762000" cy="259045"/>
    <xdr:sp macro="" textlink="">
      <xdr:nvSpPr>
        <xdr:cNvPr id="94" name="テキスト ボックス 93"/>
        <xdr:cNvSpPr txBox="1"/>
      </xdr:nvSpPr>
      <xdr:spPr>
        <a:xfrm>
          <a:off x="939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物件費は類似団体平均に近くなっている。現在はスポーツ施設、文化会館、図書館、観光施設などの管理について民間委託を実施しており、今後も順次民間委託化を進めていく。</a:t>
          </a:r>
          <a:endParaRPr kumimoji="1" lang="en-US" altLang="ja-JP" sz="1300">
            <a:latin typeface="ＭＳ Ｐゴシック"/>
          </a:endParaRPr>
        </a:p>
        <a:p>
          <a:r>
            <a:rPr kumimoji="1" lang="ja-JP" altLang="en-US" sz="1300">
              <a:latin typeface="ＭＳ Ｐゴシック"/>
            </a:rPr>
            <a:t>　物件費には委託料や修繕料等も含むため、施設がある限りは発生し、増大していく見込みである。今後は公共施設等総合管理計画に基づき施設面積を減らしていくことで、物件費の削減を行っていく必要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69850</xdr:rowOff>
    </xdr:to>
    <xdr:cxnSp macro="">
      <xdr:nvCxnSpPr>
        <xdr:cNvPr id="122" name="直線コネクタ 121"/>
        <xdr:cNvCxnSpPr/>
      </xdr:nvCxnSpPr>
      <xdr:spPr>
        <a:xfrm flipV="1">
          <a:off x="16510000" y="2349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12700</xdr:rowOff>
    </xdr:from>
    <xdr:to>
      <xdr:col>24</xdr:col>
      <xdr:colOff>31750</xdr:colOff>
      <xdr:row>18</xdr:row>
      <xdr:rowOff>25400</xdr:rowOff>
    </xdr:to>
    <xdr:cxnSp macro="">
      <xdr:nvCxnSpPr>
        <xdr:cNvPr id="127" name="直線コネクタ 126"/>
        <xdr:cNvCxnSpPr/>
      </xdr:nvCxnSpPr>
      <xdr:spPr>
        <a:xfrm>
          <a:off x="15671800" y="3098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xdr:rowOff>
    </xdr:from>
    <xdr:to>
      <xdr:col>22</xdr:col>
      <xdr:colOff>565150</xdr:colOff>
      <xdr:row>18</xdr:row>
      <xdr:rowOff>76200</xdr:rowOff>
    </xdr:to>
    <xdr:cxnSp macro="">
      <xdr:nvCxnSpPr>
        <xdr:cNvPr id="130" name="直線コネクタ 129"/>
        <xdr:cNvCxnSpPr/>
      </xdr:nvCxnSpPr>
      <xdr:spPr>
        <a:xfrm flipV="1">
          <a:off x="14782800" y="3098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133350</xdr:rowOff>
    </xdr:from>
    <xdr:to>
      <xdr:col>22</xdr:col>
      <xdr:colOff>615950</xdr:colOff>
      <xdr:row>18</xdr:row>
      <xdr:rowOff>63500</xdr:rowOff>
    </xdr:to>
    <xdr:sp macro="" textlink="">
      <xdr:nvSpPr>
        <xdr:cNvPr id="131" name="フローチャート : 判断 130"/>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73677</xdr:rowOff>
    </xdr:from>
    <xdr:ext cx="736600" cy="259045"/>
    <xdr:sp macro="" textlink="">
      <xdr:nvSpPr>
        <xdr:cNvPr id="132" name="テキスト ボックス 131"/>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146050</xdr:rowOff>
    </xdr:from>
    <xdr:to>
      <xdr:col>21</xdr:col>
      <xdr:colOff>361950</xdr:colOff>
      <xdr:row>18</xdr:row>
      <xdr:rowOff>76200</xdr:rowOff>
    </xdr:to>
    <xdr:cxnSp macro="">
      <xdr:nvCxnSpPr>
        <xdr:cNvPr id="133" name="直線コネクタ 132"/>
        <xdr:cNvCxnSpPr/>
      </xdr:nvCxnSpPr>
      <xdr:spPr>
        <a:xfrm>
          <a:off x="13893800" y="3060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4" name="フローチャート :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168927</xdr:rowOff>
    </xdr:from>
    <xdr:ext cx="762000" cy="259045"/>
    <xdr:sp macro="" textlink="">
      <xdr:nvSpPr>
        <xdr:cNvPr id="135" name="テキスト ボックス 134"/>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69850</xdr:rowOff>
    </xdr:from>
    <xdr:to>
      <xdr:col>20</xdr:col>
      <xdr:colOff>158750</xdr:colOff>
      <xdr:row>17</xdr:row>
      <xdr:rowOff>146050</xdr:rowOff>
    </xdr:to>
    <xdr:cxnSp macro="">
      <xdr:nvCxnSpPr>
        <xdr:cNvPr id="136" name="直線コネクタ 135"/>
        <xdr:cNvCxnSpPr/>
      </xdr:nvCxnSpPr>
      <xdr:spPr>
        <a:xfrm>
          <a:off x="13004800" y="2984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6350</xdr:rowOff>
    </xdr:from>
    <xdr:to>
      <xdr:col>20</xdr:col>
      <xdr:colOff>209550</xdr:colOff>
      <xdr:row>17</xdr:row>
      <xdr:rowOff>107950</xdr:rowOff>
    </xdr:to>
    <xdr:sp macro="" textlink="">
      <xdr:nvSpPr>
        <xdr:cNvPr id="137" name="フローチャート : 判断 136"/>
        <xdr:cNvSpPr/>
      </xdr:nvSpPr>
      <xdr:spPr>
        <a:xfrm>
          <a:off x="13843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118127</xdr:rowOff>
    </xdr:from>
    <xdr:ext cx="762000" cy="259045"/>
    <xdr:sp macro="" textlink="">
      <xdr:nvSpPr>
        <xdr:cNvPr id="138" name="テキスト ボックス 137"/>
        <xdr:cNvSpPr txBox="1"/>
      </xdr:nvSpPr>
      <xdr:spPr>
        <a:xfrm>
          <a:off x="13512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146050</xdr:rowOff>
    </xdr:from>
    <xdr:to>
      <xdr:col>24</xdr:col>
      <xdr:colOff>82550</xdr:colOff>
      <xdr:row>18</xdr:row>
      <xdr:rowOff>76200</xdr:rowOff>
    </xdr:to>
    <xdr:sp macro="" textlink="">
      <xdr:nvSpPr>
        <xdr:cNvPr id="146" name="円/楕円 145"/>
        <xdr:cNvSpPr/>
      </xdr:nvSpPr>
      <xdr:spPr>
        <a:xfrm>
          <a:off x="164592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118127</xdr:rowOff>
    </xdr:from>
    <xdr:ext cx="762000" cy="259045"/>
    <xdr:sp macro="" textlink="">
      <xdr:nvSpPr>
        <xdr:cNvPr id="147" name="物件費該当値テキスト"/>
        <xdr:cNvSpPr txBox="1"/>
      </xdr:nvSpPr>
      <xdr:spPr>
        <a:xfrm>
          <a:off x="165989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133350</xdr:rowOff>
    </xdr:from>
    <xdr:to>
      <xdr:col>22</xdr:col>
      <xdr:colOff>615950</xdr:colOff>
      <xdr:row>18</xdr:row>
      <xdr:rowOff>63500</xdr:rowOff>
    </xdr:to>
    <xdr:sp macro="" textlink="">
      <xdr:nvSpPr>
        <xdr:cNvPr id="148" name="円/楕円 147"/>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48277</xdr:rowOff>
    </xdr:from>
    <xdr:ext cx="736600" cy="259045"/>
    <xdr:sp macro="" textlink="">
      <xdr:nvSpPr>
        <xdr:cNvPr id="149" name="テキスト ボックス 148"/>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25400</xdr:rowOff>
    </xdr:from>
    <xdr:to>
      <xdr:col>21</xdr:col>
      <xdr:colOff>412750</xdr:colOff>
      <xdr:row>18</xdr:row>
      <xdr:rowOff>127000</xdr:rowOff>
    </xdr:to>
    <xdr:sp macro="" textlink="">
      <xdr:nvSpPr>
        <xdr:cNvPr id="150" name="円/楕円 149"/>
        <xdr:cNvSpPr/>
      </xdr:nvSpPr>
      <xdr:spPr>
        <a:xfrm>
          <a:off x="14732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111777</xdr:rowOff>
    </xdr:from>
    <xdr:ext cx="762000" cy="259045"/>
    <xdr:sp macro="" textlink="">
      <xdr:nvSpPr>
        <xdr:cNvPr id="151" name="テキスト ボックス 150"/>
        <xdr:cNvSpPr txBox="1"/>
      </xdr:nvSpPr>
      <xdr:spPr>
        <a:xfrm>
          <a:off x="14401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95250</xdr:rowOff>
    </xdr:from>
    <xdr:to>
      <xdr:col>20</xdr:col>
      <xdr:colOff>209550</xdr:colOff>
      <xdr:row>18</xdr:row>
      <xdr:rowOff>25400</xdr:rowOff>
    </xdr:to>
    <xdr:sp macro="" textlink="">
      <xdr:nvSpPr>
        <xdr:cNvPr id="152" name="円/楕円 151"/>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10177</xdr:rowOff>
    </xdr:from>
    <xdr:ext cx="762000" cy="259045"/>
    <xdr:sp macro="" textlink="">
      <xdr:nvSpPr>
        <xdr:cNvPr id="153" name="テキスト ボックス 152"/>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54" name="円/楕円 153"/>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105427</xdr:rowOff>
    </xdr:from>
    <xdr:ext cx="762000" cy="259045"/>
    <xdr:sp macro="" textlink="">
      <xdr:nvSpPr>
        <xdr:cNvPr id="155" name="テキスト ボックス 154"/>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平均を上回り、かつ上昇傾向にある要因として、養護老人ホームが市内に２施設あり、上昇する高齢化率（４０．１２％）に伴い、措置者が多いことが要因となっている。</a:t>
          </a:r>
        </a:p>
        <a:p>
          <a:r>
            <a:rPr kumimoji="1" lang="ja-JP" altLang="en-US" sz="1300">
              <a:latin typeface="ＭＳ Ｐゴシック"/>
            </a:rPr>
            <a:t>　また、社会保障の充実・多様化や生活保護者数も年々増加傾向にあり、扶助費が財政を圧迫する状態である。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110672</xdr:rowOff>
    </xdr:from>
    <xdr:to>
      <xdr:col>7</xdr:col>
      <xdr:colOff>15875</xdr:colOff>
      <xdr:row>60</xdr:row>
      <xdr:rowOff>159657</xdr:rowOff>
    </xdr:to>
    <xdr:cxnSp macro="">
      <xdr:nvCxnSpPr>
        <xdr:cNvPr id="190" name="直線コネクタ 189"/>
        <xdr:cNvCxnSpPr/>
      </xdr:nvCxnSpPr>
      <xdr:spPr>
        <a:xfrm>
          <a:off x="3987800" y="103976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91"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2" name="フローチャート :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4535</xdr:rowOff>
    </xdr:from>
    <xdr:to>
      <xdr:col>5</xdr:col>
      <xdr:colOff>549275</xdr:colOff>
      <xdr:row>60</xdr:row>
      <xdr:rowOff>110672</xdr:rowOff>
    </xdr:to>
    <xdr:cxnSp macro="">
      <xdr:nvCxnSpPr>
        <xdr:cNvPr id="193" name="直線コネクタ 192"/>
        <xdr:cNvCxnSpPr/>
      </xdr:nvCxnSpPr>
      <xdr:spPr>
        <a:xfrm>
          <a:off x="3098800" y="10120085"/>
          <a:ext cx="889000" cy="27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4" name="フローチャート : 判断 193"/>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195" name="テキスト ボックス 194"/>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4535</xdr:rowOff>
    </xdr:from>
    <xdr:to>
      <xdr:col>4</xdr:col>
      <xdr:colOff>346075</xdr:colOff>
      <xdr:row>59</xdr:row>
      <xdr:rowOff>135165</xdr:rowOff>
    </xdr:to>
    <xdr:cxnSp macro="">
      <xdr:nvCxnSpPr>
        <xdr:cNvPr id="196" name="直線コネクタ 195"/>
        <xdr:cNvCxnSpPr/>
      </xdr:nvCxnSpPr>
      <xdr:spPr>
        <a:xfrm flipV="1">
          <a:off x="2209800" y="101200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198" name="テキスト ボックス 197"/>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4535</xdr:rowOff>
    </xdr:from>
    <xdr:to>
      <xdr:col>3</xdr:col>
      <xdr:colOff>142875</xdr:colOff>
      <xdr:row>59</xdr:row>
      <xdr:rowOff>135165</xdr:rowOff>
    </xdr:to>
    <xdr:cxnSp macro="">
      <xdr:nvCxnSpPr>
        <xdr:cNvPr id="199" name="直線コネクタ 198"/>
        <xdr:cNvCxnSpPr/>
      </xdr:nvCxnSpPr>
      <xdr:spPr>
        <a:xfrm>
          <a:off x="1320800" y="101200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01" name="テキスト ボックス 200"/>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03" name="テキスト ボックス 202"/>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60</xdr:row>
      <xdr:rowOff>108857</xdr:rowOff>
    </xdr:from>
    <xdr:to>
      <xdr:col>7</xdr:col>
      <xdr:colOff>66675</xdr:colOff>
      <xdr:row>61</xdr:row>
      <xdr:rowOff>39007</xdr:rowOff>
    </xdr:to>
    <xdr:sp macro="" textlink="">
      <xdr:nvSpPr>
        <xdr:cNvPr id="209" name="円/楕円 208"/>
        <xdr:cNvSpPr/>
      </xdr:nvSpPr>
      <xdr:spPr>
        <a:xfrm>
          <a:off x="47752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17434</xdr:rowOff>
    </xdr:from>
    <xdr:ext cx="762000" cy="259045"/>
    <xdr:sp macro="" textlink="">
      <xdr:nvSpPr>
        <xdr:cNvPr id="210" name="扶助費該当値テキスト"/>
        <xdr:cNvSpPr txBox="1"/>
      </xdr:nvSpPr>
      <xdr:spPr>
        <a:xfrm>
          <a:off x="4914900" y="1030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59872</xdr:rowOff>
    </xdr:from>
    <xdr:to>
      <xdr:col>5</xdr:col>
      <xdr:colOff>600075</xdr:colOff>
      <xdr:row>60</xdr:row>
      <xdr:rowOff>161472</xdr:rowOff>
    </xdr:to>
    <xdr:sp macro="" textlink="">
      <xdr:nvSpPr>
        <xdr:cNvPr id="211" name="円/楕円 210"/>
        <xdr:cNvSpPr/>
      </xdr:nvSpPr>
      <xdr:spPr>
        <a:xfrm>
          <a:off x="3937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146249</xdr:rowOff>
    </xdr:from>
    <xdr:ext cx="736600" cy="259045"/>
    <xdr:sp macro="" textlink="">
      <xdr:nvSpPr>
        <xdr:cNvPr id="212" name="テキスト ボックス 211"/>
        <xdr:cNvSpPr txBox="1"/>
      </xdr:nvSpPr>
      <xdr:spPr>
        <a:xfrm>
          <a:off x="3606800" y="1043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125185</xdr:rowOff>
    </xdr:from>
    <xdr:to>
      <xdr:col>4</xdr:col>
      <xdr:colOff>396875</xdr:colOff>
      <xdr:row>59</xdr:row>
      <xdr:rowOff>55335</xdr:rowOff>
    </xdr:to>
    <xdr:sp macro="" textlink="">
      <xdr:nvSpPr>
        <xdr:cNvPr id="213" name="円/楕円 212"/>
        <xdr:cNvSpPr/>
      </xdr:nvSpPr>
      <xdr:spPr>
        <a:xfrm>
          <a:off x="3048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40112</xdr:rowOff>
    </xdr:from>
    <xdr:ext cx="762000" cy="259045"/>
    <xdr:sp macro="" textlink="">
      <xdr:nvSpPr>
        <xdr:cNvPr id="214" name="テキスト ボックス 213"/>
        <xdr:cNvSpPr txBox="1"/>
      </xdr:nvSpPr>
      <xdr:spPr>
        <a:xfrm>
          <a:off x="2717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84365</xdr:rowOff>
    </xdr:from>
    <xdr:to>
      <xdr:col>3</xdr:col>
      <xdr:colOff>193675</xdr:colOff>
      <xdr:row>60</xdr:row>
      <xdr:rowOff>14515</xdr:rowOff>
    </xdr:to>
    <xdr:sp macro="" textlink="">
      <xdr:nvSpPr>
        <xdr:cNvPr id="215" name="円/楕円 214"/>
        <xdr:cNvSpPr/>
      </xdr:nvSpPr>
      <xdr:spPr>
        <a:xfrm>
          <a:off x="2159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170742</xdr:rowOff>
    </xdr:from>
    <xdr:ext cx="762000" cy="259045"/>
    <xdr:sp macro="" textlink="">
      <xdr:nvSpPr>
        <xdr:cNvPr id="216" name="テキスト ボックス 215"/>
        <xdr:cNvSpPr txBox="1"/>
      </xdr:nvSpPr>
      <xdr:spPr>
        <a:xfrm>
          <a:off x="1828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125185</xdr:rowOff>
    </xdr:from>
    <xdr:to>
      <xdr:col>1</xdr:col>
      <xdr:colOff>676275</xdr:colOff>
      <xdr:row>59</xdr:row>
      <xdr:rowOff>55335</xdr:rowOff>
    </xdr:to>
    <xdr:sp macro="" textlink="">
      <xdr:nvSpPr>
        <xdr:cNvPr id="217" name="円/楕円 216"/>
        <xdr:cNvSpPr/>
      </xdr:nvSpPr>
      <xdr:spPr>
        <a:xfrm>
          <a:off x="1270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40112</xdr:rowOff>
    </xdr:from>
    <xdr:ext cx="762000" cy="259045"/>
    <xdr:sp macro="" textlink="">
      <xdr:nvSpPr>
        <xdr:cNvPr id="218" name="テキスト ボックス 217"/>
        <xdr:cNvSpPr txBox="1"/>
      </xdr:nvSpPr>
      <xdr:spPr>
        <a:xfrm>
          <a:off x="939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より高くなっているのは、繰出金の増加が主な要因である。平成２７年度においては簡易水道統合事業のため、簡易水道特別会計への繰出が増となっていた。簡易水道特別会計への繰出は今後減少していくが、医療などの社会保障費に関する繰出しは高齢化の進展とともに増えることが予想されるため、医療費抑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12700</xdr:rowOff>
    </xdr:to>
    <xdr:cxnSp macro="">
      <xdr:nvCxnSpPr>
        <xdr:cNvPr id="246" name="直線コネクタ 245"/>
        <xdr:cNvCxnSpPr/>
      </xdr:nvCxnSpPr>
      <xdr:spPr>
        <a:xfrm flipV="1">
          <a:off x="16510000" y="89789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9"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0" name="直線コネクタ 249"/>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146050</xdr:rowOff>
    </xdr:from>
    <xdr:to>
      <xdr:col>24</xdr:col>
      <xdr:colOff>31750</xdr:colOff>
      <xdr:row>58</xdr:row>
      <xdr:rowOff>12700</xdr:rowOff>
    </xdr:to>
    <xdr:cxnSp macro="">
      <xdr:nvCxnSpPr>
        <xdr:cNvPr id="251" name="直線コネクタ 250"/>
        <xdr:cNvCxnSpPr/>
      </xdr:nvCxnSpPr>
      <xdr:spPr>
        <a:xfrm>
          <a:off x="15671800" y="9918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52"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53" name="フローチャート : 判断 252"/>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146050</xdr:rowOff>
    </xdr:from>
    <xdr:to>
      <xdr:col>22</xdr:col>
      <xdr:colOff>565150</xdr:colOff>
      <xdr:row>57</xdr:row>
      <xdr:rowOff>146050</xdr:rowOff>
    </xdr:to>
    <xdr:cxnSp macro="">
      <xdr:nvCxnSpPr>
        <xdr:cNvPr id="254" name="直線コネクタ 253"/>
        <xdr:cNvCxnSpPr/>
      </xdr:nvCxnSpPr>
      <xdr:spPr>
        <a:xfrm>
          <a:off x="14782800" y="991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127000</xdr:rowOff>
    </xdr:from>
    <xdr:to>
      <xdr:col>22</xdr:col>
      <xdr:colOff>615950</xdr:colOff>
      <xdr:row>57</xdr:row>
      <xdr:rowOff>57150</xdr:rowOff>
    </xdr:to>
    <xdr:sp macro="" textlink="">
      <xdr:nvSpPr>
        <xdr:cNvPr id="255" name="フローチャート : 判断 254"/>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67327</xdr:rowOff>
    </xdr:from>
    <xdr:ext cx="736600" cy="259045"/>
    <xdr:sp macro="" textlink="">
      <xdr:nvSpPr>
        <xdr:cNvPr id="256" name="テキスト ボックス 255"/>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146050</xdr:rowOff>
    </xdr:from>
    <xdr:to>
      <xdr:col>21</xdr:col>
      <xdr:colOff>361950</xdr:colOff>
      <xdr:row>57</xdr:row>
      <xdr:rowOff>146050</xdr:rowOff>
    </xdr:to>
    <xdr:cxnSp macro="">
      <xdr:nvCxnSpPr>
        <xdr:cNvPr id="257" name="直線コネクタ 256"/>
        <xdr:cNvCxnSpPr/>
      </xdr:nvCxnSpPr>
      <xdr:spPr>
        <a:xfrm>
          <a:off x="13893800" y="991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57150</xdr:rowOff>
    </xdr:from>
    <xdr:to>
      <xdr:col>20</xdr:col>
      <xdr:colOff>158750</xdr:colOff>
      <xdr:row>57</xdr:row>
      <xdr:rowOff>146050</xdr:rowOff>
    </xdr:to>
    <xdr:cxnSp macro="">
      <xdr:nvCxnSpPr>
        <xdr:cNvPr id="260" name="直線コネクタ 259"/>
        <xdr:cNvCxnSpPr/>
      </xdr:nvCxnSpPr>
      <xdr:spPr>
        <a:xfrm>
          <a:off x="13004800" y="9829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101600</xdr:rowOff>
    </xdr:from>
    <xdr:to>
      <xdr:col>20</xdr:col>
      <xdr:colOff>209550</xdr:colOff>
      <xdr:row>57</xdr:row>
      <xdr:rowOff>31750</xdr:rowOff>
    </xdr:to>
    <xdr:sp macro="" textlink="">
      <xdr:nvSpPr>
        <xdr:cNvPr id="261" name="フローチャート : 判断 260"/>
        <xdr:cNvSpPr/>
      </xdr:nvSpPr>
      <xdr:spPr>
        <a:xfrm>
          <a:off x="13843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41927</xdr:rowOff>
    </xdr:from>
    <xdr:ext cx="762000" cy="259045"/>
    <xdr:sp macro="" textlink="">
      <xdr:nvSpPr>
        <xdr:cNvPr id="262" name="テキスト ボックス 261"/>
        <xdr:cNvSpPr txBox="1"/>
      </xdr:nvSpPr>
      <xdr:spPr>
        <a:xfrm>
          <a:off x="13512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63" name="フローチャート : 判断 262"/>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64" name="テキスト ボックス 263"/>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70" name="円/楕円 269"/>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105427</xdr:rowOff>
    </xdr:from>
    <xdr:ext cx="762000" cy="259045"/>
    <xdr:sp macro="" textlink="">
      <xdr:nvSpPr>
        <xdr:cNvPr id="271"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95250</xdr:rowOff>
    </xdr:from>
    <xdr:to>
      <xdr:col>22</xdr:col>
      <xdr:colOff>615950</xdr:colOff>
      <xdr:row>58</xdr:row>
      <xdr:rowOff>25400</xdr:rowOff>
    </xdr:to>
    <xdr:sp macro="" textlink="">
      <xdr:nvSpPr>
        <xdr:cNvPr id="272" name="円/楕円 271"/>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10177</xdr:rowOff>
    </xdr:from>
    <xdr:ext cx="736600" cy="259045"/>
    <xdr:sp macro="" textlink="">
      <xdr:nvSpPr>
        <xdr:cNvPr id="273" name="テキスト ボックス 272"/>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95250</xdr:rowOff>
    </xdr:from>
    <xdr:to>
      <xdr:col>21</xdr:col>
      <xdr:colOff>412750</xdr:colOff>
      <xdr:row>58</xdr:row>
      <xdr:rowOff>25400</xdr:rowOff>
    </xdr:to>
    <xdr:sp macro="" textlink="">
      <xdr:nvSpPr>
        <xdr:cNvPr id="274" name="円/楕円 273"/>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75" name="テキスト ボックス 274"/>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95250</xdr:rowOff>
    </xdr:from>
    <xdr:to>
      <xdr:col>20</xdr:col>
      <xdr:colOff>209550</xdr:colOff>
      <xdr:row>58</xdr:row>
      <xdr:rowOff>25400</xdr:rowOff>
    </xdr:to>
    <xdr:sp macro="" textlink="">
      <xdr:nvSpPr>
        <xdr:cNvPr id="276" name="円/楕円 275"/>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10177</xdr:rowOff>
    </xdr:from>
    <xdr:ext cx="762000" cy="259045"/>
    <xdr:sp macro="" textlink="">
      <xdr:nvSpPr>
        <xdr:cNvPr id="277" name="テキスト ボックス 276"/>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6350</xdr:rowOff>
    </xdr:from>
    <xdr:to>
      <xdr:col>19</xdr:col>
      <xdr:colOff>6350</xdr:colOff>
      <xdr:row>57</xdr:row>
      <xdr:rowOff>107950</xdr:rowOff>
    </xdr:to>
    <xdr:sp macro="" textlink="">
      <xdr:nvSpPr>
        <xdr:cNvPr id="278" name="円/楕円 277"/>
        <xdr:cNvSpPr/>
      </xdr:nvSpPr>
      <xdr:spPr>
        <a:xfrm>
          <a:off x="12954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92727</xdr:rowOff>
    </xdr:from>
    <xdr:ext cx="762000" cy="259045"/>
    <xdr:sp macro="" textlink="">
      <xdr:nvSpPr>
        <xdr:cNvPr id="279" name="テキスト ボックス 278"/>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おける補助費等の比率が類似団体平均を大きく下回っているのは、義務的経費の割合が多大であることに加えて、市単独補助金の終期設定の徹底や定期的な事業効果の見直し実施等が要因と思われる。</a:t>
          </a:r>
        </a:p>
        <a:p>
          <a:r>
            <a:rPr kumimoji="1" lang="ja-JP" altLang="en-US" sz="1300">
              <a:latin typeface="ＭＳ Ｐゴシック"/>
            </a:rPr>
            <a:t>　今後も補助金の見直しや廃止などを継続的に取組み、適正な財政運用に努める。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24130</xdr:rowOff>
    </xdr:from>
    <xdr:to>
      <xdr:col>24</xdr:col>
      <xdr:colOff>31750</xdr:colOff>
      <xdr:row>33</xdr:row>
      <xdr:rowOff>31750</xdr:rowOff>
    </xdr:to>
    <xdr:cxnSp macro="">
      <xdr:nvCxnSpPr>
        <xdr:cNvPr id="312" name="直線コネクタ 311"/>
        <xdr:cNvCxnSpPr/>
      </xdr:nvCxnSpPr>
      <xdr:spPr>
        <a:xfrm>
          <a:off x="15671800" y="5681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29227</xdr:rowOff>
    </xdr:from>
    <xdr:ext cx="762000" cy="259045"/>
    <xdr:sp macro="" textlink="">
      <xdr:nvSpPr>
        <xdr:cNvPr id="313" name="補助費等平均値テキスト"/>
        <xdr:cNvSpPr txBox="1"/>
      </xdr:nvSpPr>
      <xdr:spPr>
        <a:xfrm>
          <a:off x="16598900" y="602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14" name="フローチャート : 判断 313"/>
        <xdr:cNvSpPr/>
      </xdr:nvSpPr>
      <xdr:spPr>
        <a:xfrm>
          <a:off x="16459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24130</xdr:rowOff>
    </xdr:from>
    <xdr:to>
      <xdr:col>22</xdr:col>
      <xdr:colOff>565150</xdr:colOff>
      <xdr:row>33</xdr:row>
      <xdr:rowOff>46990</xdr:rowOff>
    </xdr:to>
    <xdr:cxnSp macro="">
      <xdr:nvCxnSpPr>
        <xdr:cNvPr id="315" name="直線コネクタ 314"/>
        <xdr:cNvCxnSpPr/>
      </xdr:nvCxnSpPr>
      <xdr:spPr>
        <a:xfrm flipV="1">
          <a:off x="14782800" y="5681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87630</xdr:rowOff>
    </xdr:from>
    <xdr:to>
      <xdr:col>22</xdr:col>
      <xdr:colOff>615950</xdr:colOff>
      <xdr:row>36</xdr:row>
      <xdr:rowOff>17780</xdr:rowOff>
    </xdr:to>
    <xdr:sp macro="" textlink="">
      <xdr:nvSpPr>
        <xdr:cNvPr id="316" name="フローチャート : 判断 315"/>
        <xdr:cNvSpPr/>
      </xdr:nvSpPr>
      <xdr:spPr>
        <a:xfrm>
          <a:off x="15621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2557</xdr:rowOff>
    </xdr:from>
    <xdr:ext cx="736600" cy="259045"/>
    <xdr:sp macro="" textlink="">
      <xdr:nvSpPr>
        <xdr:cNvPr id="317" name="テキスト ボックス 316"/>
        <xdr:cNvSpPr txBox="1"/>
      </xdr:nvSpPr>
      <xdr:spPr>
        <a:xfrm>
          <a:off x="15290800" y="617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46990</xdr:rowOff>
    </xdr:from>
    <xdr:to>
      <xdr:col>21</xdr:col>
      <xdr:colOff>361950</xdr:colOff>
      <xdr:row>33</xdr:row>
      <xdr:rowOff>54610</xdr:rowOff>
    </xdr:to>
    <xdr:cxnSp macro="">
      <xdr:nvCxnSpPr>
        <xdr:cNvPr id="318" name="直線コネクタ 317"/>
        <xdr:cNvCxnSpPr/>
      </xdr:nvCxnSpPr>
      <xdr:spPr>
        <a:xfrm flipV="1">
          <a:off x="13893800" y="5704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9" name="フローチャート : 判断 318"/>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10177</xdr:rowOff>
    </xdr:from>
    <xdr:ext cx="762000" cy="259045"/>
    <xdr:sp macro="" textlink="">
      <xdr:nvSpPr>
        <xdr:cNvPr id="320" name="テキスト ボックス 319"/>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54610</xdr:rowOff>
    </xdr:from>
    <xdr:to>
      <xdr:col>20</xdr:col>
      <xdr:colOff>158750</xdr:colOff>
      <xdr:row>33</xdr:row>
      <xdr:rowOff>77470</xdr:rowOff>
    </xdr:to>
    <xdr:cxnSp macro="">
      <xdr:nvCxnSpPr>
        <xdr:cNvPr id="321" name="直線コネクタ 320"/>
        <xdr:cNvCxnSpPr/>
      </xdr:nvCxnSpPr>
      <xdr:spPr>
        <a:xfrm flipV="1">
          <a:off x="13004800" y="5712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22" name="フローチャート : 判断 321"/>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17797</xdr:rowOff>
    </xdr:from>
    <xdr:ext cx="762000" cy="259045"/>
    <xdr:sp macro="" textlink="">
      <xdr:nvSpPr>
        <xdr:cNvPr id="323" name="テキスト ボックス 322"/>
        <xdr:cNvSpPr txBox="1"/>
      </xdr:nvSpPr>
      <xdr:spPr>
        <a:xfrm>
          <a:off x="13512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4" name="フローチャート : 判断 323"/>
        <xdr:cNvSpPr/>
      </xdr:nvSpPr>
      <xdr:spPr>
        <a:xfrm>
          <a:off x="12954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25417</xdr:rowOff>
    </xdr:from>
    <xdr:ext cx="762000" cy="259045"/>
    <xdr:sp macro="" textlink="">
      <xdr:nvSpPr>
        <xdr:cNvPr id="325" name="テキスト ボックス 324"/>
        <xdr:cNvSpPr txBox="1"/>
      </xdr:nvSpPr>
      <xdr:spPr>
        <a:xfrm>
          <a:off x="12623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32</xdr:row>
      <xdr:rowOff>152400</xdr:rowOff>
    </xdr:from>
    <xdr:to>
      <xdr:col>24</xdr:col>
      <xdr:colOff>82550</xdr:colOff>
      <xdr:row>33</xdr:row>
      <xdr:rowOff>82550</xdr:rowOff>
    </xdr:to>
    <xdr:sp macro="" textlink="">
      <xdr:nvSpPr>
        <xdr:cNvPr id="331" name="円/楕円 330"/>
        <xdr:cNvSpPr/>
      </xdr:nvSpPr>
      <xdr:spPr>
        <a:xfrm>
          <a:off x="164592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31</xdr:row>
      <xdr:rowOff>168927</xdr:rowOff>
    </xdr:from>
    <xdr:ext cx="762000" cy="259045"/>
    <xdr:sp macro="" textlink="">
      <xdr:nvSpPr>
        <xdr:cNvPr id="332" name="補助費等該当値テキスト"/>
        <xdr:cNvSpPr txBox="1"/>
      </xdr:nvSpPr>
      <xdr:spPr>
        <a:xfrm>
          <a:off x="165989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144780</xdr:rowOff>
    </xdr:from>
    <xdr:to>
      <xdr:col>22</xdr:col>
      <xdr:colOff>615950</xdr:colOff>
      <xdr:row>33</xdr:row>
      <xdr:rowOff>74930</xdr:rowOff>
    </xdr:to>
    <xdr:sp macro="" textlink="">
      <xdr:nvSpPr>
        <xdr:cNvPr id="333" name="円/楕円 332"/>
        <xdr:cNvSpPr/>
      </xdr:nvSpPr>
      <xdr:spPr>
        <a:xfrm>
          <a:off x="156210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85107</xdr:rowOff>
    </xdr:from>
    <xdr:ext cx="736600" cy="259045"/>
    <xdr:sp macro="" textlink="">
      <xdr:nvSpPr>
        <xdr:cNvPr id="334" name="テキスト ボックス 333"/>
        <xdr:cNvSpPr txBox="1"/>
      </xdr:nvSpPr>
      <xdr:spPr>
        <a:xfrm>
          <a:off x="15290800" y="540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167640</xdr:rowOff>
    </xdr:from>
    <xdr:to>
      <xdr:col>21</xdr:col>
      <xdr:colOff>412750</xdr:colOff>
      <xdr:row>33</xdr:row>
      <xdr:rowOff>97790</xdr:rowOff>
    </xdr:to>
    <xdr:sp macro="" textlink="">
      <xdr:nvSpPr>
        <xdr:cNvPr id="335" name="円/楕円 334"/>
        <xdr:cNvSpPr/>
      </xdr:nvSpPr>
      <xdr:spPr>
        <a:xfrm>
          <a:off x="14732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107967</xdr:rowOff>
    </xdr:from>
    <xdr:ext cx="762000" cy="259045"/>
    <xdr:sp macro="" textlink="">
      <xdr:nvSpPr>
        <xdr:cNvPr id="336" name="テキスト ボックス 335"/>
        <xdr:cNvSpPr txBox="1"/>
      </xdr:nvSpPr>
      <xdr:spPr>
        <a:xfrm>
          <a:off x="14401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3810</xdr:rowOff>
    </xdr:from>
    <xdr:to>
      <xdr:col>20</xdr:col>
      <xdr:colOff>209550</xdr:colOff>
      <xdr:row>33</xdr:row>
      <xdr:rowOff>105410</xdr:rowOff>
    </xdr:to>
    <xdr:sp macro="" textlink="">
      <xdr:nvSpPr>
        <xdr:cNvPr id="337" name="円/楕円 336"/>
        <xdr:cNvSpPr/>
      </xdr:nvSpPr>
      <xdr:spPr>
        <a:xfrm>
          <a:off x="13843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115587</xdr:rowOff>
    </xdr:from>
    <xdr:ext cx="762000" cy="259045"/>
    <xdr:sp macro="" textlink="">
      <xdr:nvSpPr>
        <xdr:cNvPr id="338" name="テキスト ボックス 337"/>
        <xdr:cNvSpPr txBox="1"/>
      </xdr:nvSpPr>
      <xdr:spPr>
        <a:xfrm>
          <a:off x="13512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26670</xdr:rowOff>
    </xdr:from>
    <xdr:to>
      <xdr:col>19</xdr:col>
      <xdr:colOff>6350</xdr:colOff>
      <xdr:row>33</xdr:row>
      <xdr:rowOff>128270</xdr:rowOff>
    </xdr:to>
    <xdr:sp macro="" textlink="">
      <xdr:nvSpPr>
        <xdr:cNvPr id="339" name="円/楕円 338"/>
        <xdr:cNvSpPr/>
      </xdr:nvSpPr>
      <xdr:spPr>
        <a:xfrm>
          <a:off x="12954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138447</xdr:rowOff>
    </xdr:from>
    <xdr:ext cx="762000" cy="259045"/>
    <xdr:sp macro="" textlink="">
      <xdr:nvSpPr>
        <xdr:cNvPr id="340" name="テキスト ボックス 339"/>
        <xdr:cNvSpPr txBox="1"/>
      </xdr:nvSpPr>
      <xdr:spPr>
        <a:xfrm>
          <a:off x="12623800" y="545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公債費については、一般会計の地方債新規発行額を公債費元金の償還額以下に抑制しているため、年々減少してきている。</a:t>
          </a:r>
          <a:endParaRPr kumimoji="1" lang="en-US" altLang="ja-JP" sz="1300">
            <a:latin typeface="ＭＳ Ｐゴシック"/>
          </a:endParaRPr>
        </a:p>
        <a:p>
          <a:r>
            <a:rPr kumimoji="1" lang="ja-JP" altLang="en-US" sz="1300">
              <a:latin typeface="ＭＳ Ｐゴシック"/>
            </a:rPr>
            <a:t>　しかし、平成２７年度は大型事業の実施があったため、償還額以上の新規発行をすることとなった。事業終了後は従来の市債発行額抑制に努めていく。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170435</xdr:rowOff>
    </xdr:to>
    <xdr:cxnSp macro="">
      <xdr:nvCxnSpPr>
        <xdr:cNvPr id="365" name="直線コネクタ 364"/>
        <xdr:cNvCxnSpPr/>
      </xdr:nvCxnSpPr>
      <xdr:spPr>
        <a:xfrm flipV="1">
          <a:off x="4826000" y="12796012"/>
          <a:ext cx="0" cy="91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142512</xdr:rowOff>
    </xdr:from>
    <xdr:ext cx="762000" cy="259045"/>
    <xdr:sp macro="" textlink="">
      <xdr:nvSpPr>
        <xdr:cNvPr id="366"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170435</xdr:rowOff>
    </xdr:from>
    <xdr:to>
      <xdr:col>7</xdr:col>
      <xdr:colOff>104775</xdr:colOff>
      <xdr:row>79</xdr:row>
      <xdr:rowOff>170435</xdr:rowOff>
    </xdr:to>
    <xdr:cxnSp macro="">
      <xdr:nvCxnSpPr>
        <xdr:cNvPr id="367" name="直線コネクタ 366"/>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8"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69" name="直線コネクタ 368"/>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24130</xdr:rowOff>
    </xdr:from>
    <xdr:to>
      <xdr:col>7</xdr:col>
      <xdr:colOff>15875</xdr:colOff>
      <xdr:row>77</xdr:row>
      <xdr:rowOff>129287</xdr:rowOff>
    </xdr:to>
    <xdr:cxnSp macro="">
      <xdr:nvCxnSpPr>
        <xdr:cNvPr id="370" name="直線コネクタ 369"/>
        <xdr:cNvCxnSpPr/>
      </xdr:nvCxnSpPr>
      <xdr:spPr>
        <a:xfrm flipV="1">
          <a:off x="3987800" y="13225780"/>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71"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72" name="フローチャート : 判断 371"/>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129287</xdr:rowOff>
    </xdr:from>
    <xdr:to>
      <xdr:col>5</xdr:col>
      <xdr:colOff>549275</xdr:colOff>
      <xdr:row>77</xdr:row>
      <xdr:rowOff>152146</xdr:rowOff>
    </xdr:to>
    <xdr:cxnSp macro="">
      <xdr:nvCxnSpPr>
        <xdr:cNvPr id="373" name="直線コネクタ 372"/>
        <xdr:cNvCxnSpPr/>
      </xdr:nvCxnSpPr>
      <xdr:spPr>
        <a:xfrm flipV="1">
          <a:off x="3098800" y="133309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74" name="フローチャート :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75" name="テキスト ボックス 374"/>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152146</xdr:rowOff>
    </xdr:from>
    <xdr:to>
      <xdr:col>4</xdr:col>
      <xdr:colOff>346075</xdr:colOff>
      <xdr:row>78</xdr:row>
      <xdr:rowOff>21844</xdr:rowOff>
    </xdr:to>
    <xdr:cxnSp macro="">
      <xdr:nvCxnSpPr>
        <xdr:cNvPr id="376" name="直線コネクタ 375"/>
        <xdr:cNvCxnSpPr/>
      </xdr:nvCxnSpPr>
      <xdr:spPr>
        <a:xfrm flipV="1">
          <a:off x="2209800" y="133537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77" name="フローチャート : 判断 376"/>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78" name="テキスト ボックス 377"/>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21844</xdr:rowOff>
    </xdr:from>
    <xdr:to>
      <xdr:col>3</xdr:col>
      <xdr:colOff>142875</xdr:colOff>
      <xdr:row>78</xdr:row>
      <xdr:rowOff>85852</xdr:rowOff>
    </xdr:to>
    <xdr:cxnSp macro="">
      <xdr:nvCxnSpPr>
        <xdr:cNvPr id="379" name="直線コネクタ 378"/>
        <xdr:cNvCxnSpPr/>
      </xdr:nvCxnSpPr>
      <xdr:spPr>
        <a:xfrm flipV="1">
          <a:off x="1320800" y="133949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80" name="フローチャート : 判断 379"/>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81" name="テキスト ボックス 380"/>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2" name="フローチャート : 判断 381"/>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383" name="テキスト ボックス 382"/>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89" name="円/楕円 388"/>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161307</xdr:rowOff>
    </xdr:from>
    <xdr:ext cx="762000" cy="259045"/>
    <xdr:sp macro="" textlink="">
      <xdr:nvSpPr>
        <xdr:cNvPr id="390"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78487</xdr:rowOff>
    </xdr:from>
    <xdr:to>
      <xdr:col>5</xdr:col>
      <xdr:colOff>600075</xdr:colOff>
      <xdr:row>78</xdr:row>
      <xdr:rowOff>8637</xdr:rowOff>
    </xdr:to>
    <xdr:sp macro="" textlink="">
      <xdr:nvSpPr>
        <xdr:cNvPr id="391" name="円/楕円 390"/>
        <xdr:cNvSpPr/>
      </xdr:nvSpPr>
      <xdr:spPr>
        <a:xfrm>
          <a:off x="3937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18814</xdr:rowOff>
    </xdr:from>
    <xdr:ext cx="736600" cy="259045"/>
    <xdr:sp macro="" textlink="">
      <xdr:nvSpPr>
        <xdr:cNvPr id="392" name="テキスト ボックス 391"/>
        <xdr:cNvSpPr txBox="1"/>
      </xdr:nvSpPr>
      <xdr:spPr>
        <a:xfrm>
          <a:off x="3606800" y="13049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101346</xdr:rowOff>
    </xdr:from>
    <xdr:to>
      <xdr:col>4</xdr:col>
      <xdr:colOff>396875</xdr:colOff>
      <xdr:row>78</xdr:row>
      <xdr:rowOff>31496</xdr:rowOff>
    </xdr:to>
    <xdr:sp macro="" textlink="">
      <xdr:nvSpPr>
        <xdr:cNvPr id="393" name="円/楕円 392"/>
        <xdr:cNvSpPr/>
      </xdr:nvSpPr>
      <xdr:spPr>
        <a:xfrm>
          <a:off x="3048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41673</xdr:rowOff>
    </xdr:from>
    <xdr:ext cx="762000" cy="259045"/>
    <xdr:sp macro="" textlink="">
      <xdr:nvSpPr>
        <xdr:cNvPr id="394" name="テキスト ボックス 393"/>
        <xdr:cNvSpPr txBox="1"/>
      </xdr:nvSpPr>
      <xdr:spPr>
        <a:xfrm>
          <a:off x="2717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142494</xdr:rowOff>
    </xdr:from>
    <xdr:to>
      <xdr:col>3</xdr:col>
      <xdr:colOff>193675</xdr:colOff>
      <xdr:row>78</xdr:row>
      <xdr:rowOff>72644</xdr:rowOff>
    </xdr:to>
    <xdr:sp macro="" textlink="">
      <xdr:nvSpPr>
        <xdr:cNvPr id="395" name="円/楕円 394"/>
        <xdr:cNvSpPr/>
      </xdr:nvSpPr>
      <xdr:spPr>
        <a:xfrm>
          <a:off x="2159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82821</xdr:rowOff>
    </xdr:from>
    <xdr:ext cx="762000" cy="259045"/>
    <xdr:sp macro="" textlink="">
      <xdr:nvSpPr>
        <xdr:cNvPr id="396" name="テキスト ボックス 395"/>
        <xdr:cNvSpPr txBox="1"/>
      </xdr:nvSpPr>
      <xdr:spPr>
        <a:xfrm>
          <a:off x="1828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97" name="円/楕円 396"/>
        <xdr:cNvSpPr/>
      </xdr:nvSpPr>
      <xdr:spPr>
        <a:xfrm>
          <a:off x="1270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98" name="テキスト ボックス 397"/>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での比率が上回っているのは、人件費及び扶助費が要因となっている。人件費については、定年退職に伴う人員減を埋めるための補充を抑制するなどしているが、扶助費については、全国的にも生活保護費や児童福祉費といった社会保障費の増に伴うものである。</a:t>
          </a:r>
        </a:p>
        <a:p>
          <a:r>
            <a:rPr kumimoji="1" lang="ja-JP" altLang="en-US" sz="1300">
              <a:latin typeface="ＭＳ Ｐゴシック"/>
            </a:rPr>
            <a:t>　今後も扶助費の増に伴い、市の財政を逼迫し影響を与えるものが大きいと考えられる。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80</xdr:row>
      <xdr:rowOff>155575</xdr:rowOff>
    </xdr:to>
    <xdr:cxnSp macro="">
      <xdr:nvCxnSpPr>
        <xdr:cNvPr id="422" name="直線コネクタ 421"/>
        <xdr:cNvCxnSpPr/>
      </xdr:nvCxnSpPr>
      <xdr:spPr>
        <a:xfrm flipV="1">
          <a:off x="16510000" y="125571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127652</xdr:rowOff>
    </xdr:from>
    <xdr:ext cx="762000" cy="259045"/>
    <xdr:sp macro="" textlink="">
      <xdr:nvSpPr>
        <xdr:cNvPr id="423" name="公債費以外最小値テキスト"/>
        <xdr:cNvSpPr txBox="1"/>
      </xdr:nvSpPr>
      <xdr:spPr>
        <a:xfrm>
          <a:off x="16598900" y="138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80</xdr:row>
      <xdr:rowOff>155575</xdr:rowOff>
    </xdr:from>
    <xdr:to>
      <xdr:col>24</xdr:col>
      <xdr:colOff>120650</xdr:colOff>
      <xdr:row>80</xdr:row>
      <xdr:rowOff>155575</xdr:rowOff>
    </xdr:to>
    <xdr:cxnSp macro="">
      <xdr:nvCxnSpPr>
        <xdr:cNvPr id="424" name="直線コネクタ 423"/>
        <xdr:cNvCxnSpPr/>
      </xdr:nvCxnSpPr>
      <xdr:spPr>
        <a:xfrm>
          <a:off x="16421100" y="1387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25"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26" name="直線コネクタ 425"/>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121286</xdr:rowOff>
    </xdr:from>
    <xdr:to>
      <xdr:col>24</xdr:col>
      <xdr:colOff>31750</xdr:colOff>
      <xdr:row>79</xdr:row>
      <xdr:rowOff>127000</xdr:rowOff>
    </xdr:to>
    <xdr:cxnSp macro="">
      <xdr:nvCxnSpPr>
        <xdr:cNvPr id="427" name="直線コネクタ 426"/>
        <xdr:cNvCxnSpPr/>
      </xdr:nvCxnSpPr>
      <xdr:spPr>
        <a:xfrm flipV="1">
          <a:off x="15671800" y="13494386"/>
          <a:ext cx="838200" cy="17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144163</xdr:rowOff>
    </xdr:from>
    <xdr:ext cx="762000" cy="259045"/>
    <xdr:sp macro="" textlink="">
      <xdr:nvSpPr>
        <xdr:cNvPr id="428" name="公債費以外平均値テキスト"/>
        <xdr:cNvSpPr txBox="1"/>
      </xdr:nvSpPr>
      <xdr:spPr>
        <a:xfrm>
          <a:off x="16598900" y="1300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127636</xdr:rowOff>
    </xdr:from>
    <xdr:to>
      <xdr:col>24</xdr:col>
      <xdr:colOff>82550</xdr:colOff>
      <xdr:row>77</xdr:row>
      <xdr:rowOff>57786</xdr:rowOff>
    </xdr:to>
    <xdr:sp macro="" textlink="">
      <xdr:nvSpPr>
        <xdr:cNvPr id="429" name="フローチャート : 判断 428"/>
        <xdr:cNvSpPr/>
      </xdr:nvSpPr>
      <xdr:spPr>
        <a:xfrm>
          <a:off x="164592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12700</xdr:rowOff>
    </xdr:from>
    <xdr:to>
      <xdr:col>22</xdr:col>
      <xdr:colOff>565150</xdr:colOff>
      <xdr:row>79</xdr:row>
      <xdr:rowOff>127000</xdr:rowOff>
    </xdr:to>
    <xdr:cxnSp macro="">
      <xdr:nvCxnSpPr>
        <xdr:cNvPr id="430" name="直線コネクタ 429"/>
        <xdr:cNvCxnSpPr/>
      </xdr:nvCxnSpPr>
      <xdr:spPr>
        <a:xfrm>
          <a:off x="14782800" y="13557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149861</xdr:rowOff>
    </xdr:from>
    <xdr:to>
      <xdr:col>21</xdr:col>
      <xdr:colOff>361950</xdr:colOff>
      <xdr:row>79</xdr:row>
      <xdr:rowOff>12700</xdr:rowOff>
    </xdr:to>
    <xdr:cxnSp macro="">
      <xdr:nvCxnSpPr>
        <xdr:cNvPr id="433" name="直線コネクタ 432"/>
        <xdr:cNvCxnSpPr/>
      </xdr:nvCxnSpPr>
      <xdr:spPr>
        <a:xfrm>
          <a:off x="13893800" y="135229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34" name="フローチャート : 判断 433"/>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35" name="テキスト ボックス 434"/>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6986</xdr:rowOff>
    </xdr:from>
    <xdr:to>
      <xdr:col>20</xdr:col>
      <xdr:colOff>158750</xdr:colOff>
      <xdr:row>78</xdr:row>
      <xdr:rowOff>149861</xdr:rowOff>
    </xdr:to>
    <xdr:cxnSp macro="">
      <xdr:nvCxnSpPr>
        <xdr:cNvPr id="436" name="直線コネクタ 435"/>
        <xdr:cNvCxnSpPr/>
      </xdr:nvCxnSpPr>
      <xdr:spPr>
        <a:xfrm>
          <a:off x="13004800" y="13380086"/>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7" name="フローチャート : 判断 436"/>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38" name="テキスト ボックス 437"/>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70486</xdr:rowOff>
    </xdr:from>
    <xdr:to>
      <xdr:col>19</xdr:col>
      <xdr:colOff>6350</xdr:colOff>
      <xdr:row>77</xdr:row>
      <xdr:rowOff>636</xdr:rowOff>
    </xdr:to>
    <xdr:sp macro="" textlink="">
      <xdr:nvSpPr>
        <xdr:cNvPr id="439" name="フローチャート : 判断 438"/>
        <xdr:cNvSpPr/>
      </xdr:nvSpPr>
      <xdr:spPr>
        <a:xfrm>
          <a:off x="12954000" y="131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10812</xdr:rowOff>
    </xdr:from>
    <xdr:ext cx="762000" cy="259045"/>
    <xdr:sp macro="" textlink="">
      <xdr:nvSpPr>
        <xdr:cNvPr id="440" name="テキスト ボックス 439"/>
        <xdr:cNvSpPr txBox="1"/>
      </xdr:nvSpPr>
      <xdr:spPr>
        <a:xfrm>
          <a:off x="12623800" y="128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70486</xdr:rowOff>
    </xdr:from>
    <xdr:to>
      <xdr:col>24</xdr:col>
      <xdr:colOff>82550</xdr:colOff>
      <xdr:row>79</xdr:row>
      <xdr:rowOff>636</xdr:rowOff>
    </xdr:to>
    <xdr:sp macro="" textlink="">
      <xdr:nvSpPr>
        <xdr:cNvPr id="446" name="円/楕円 445"/>
        <xdr:cNvSpPr/>
      </xdr:nvSpPr>
      <xdr:spPr>
        <a:xfrm>
          <a:off x="16459200" y="134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42563</xdr:rowOff>
    </xdr:from>
    <xdr:ext cx="762000" cy="259045"/>
    <xdr:sp macro="" textlink="">
      <xdr:nvSpPr>
        <xdr:cNvPr id="447" name="公債費以外該当値テキスト"/>
        <xdr:cNvSpPr txBox="1"/>
      </xdr:nvSpPr>
      <xdr:spPr>
        <a:xfrm>
          <a:off x="165989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76200</xdr:rowOff>
    </xdr:from>
    <xdr:to>
      <xdr:col>22</xdr:col>
      <xdr:colOff>615950</xdr:colOff>
      <xdr:row>80</xdr:row>
      <xdr:rowOff>6350</xdr:rowOff>
    </xdr:to>
    <xdr:sp macro="" textlink="">
      <xdr:nvSpPr>
        <xdr:cNvPr id="448" name="円/楕円 447"/>
        <xdr:cNvSpPr/>
      </xdr:nvSpPr>
      <xdr:spPr>
        <a:xfrm>
          <a:off x="15621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162577</xdr:rowOff>
    </xdr:from>
    <xdr:ext cx="736600" cy="259045"/>
    <xdr:sp macro="" textlink="">
      <xdr:nvSpPr>
        <xdr:cNvPr id="449" name="テキスト ボックス 448"/>
        <xdr:cNvSpPr txBox="1"/>
      </xdr:nvSpPr>
      <xdr:spPr>
        <a:xfrm>
          <a:off x="15290800" y="1370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133350</xdr:rowOff>
    </xdr:from>
    <xdr:to>
      <xdr:col>21</xdr:col>
      <xdr:colOff>412750</xdr:colOff>
      <xdr:row>79</xdr:row>
      <xdr:rowOff>63500</xdr:rowOff>
    </xdr:to>
    <xdr:sp macro="" textlink="">
      <xdr:nvSpPr>
        <xdr:cNvPr id="450" name="円/楕円 449"/>
        <xdr:cNvSpPr/>
      </xdr:nvSpPr>
      <xdr:spPr>
        <a:xfrm>
          <a:off x="14732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48277</xdr:rowOff>
    </xdr:from>
    <xdr:ext cx="762000" cy="259045"/>
    <xdr:sp macro="" textlink="">
      <xdr:nvSpPr>
        <xdr:cNvPr id="451" name="テキスト ボックス 450"/>
        <xdr:cNvSpPr txBox="1"/>
      </xdr:nvSpPr>
      <xdr:spPr>
        <a:xfrm>
          <a:off x="14401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99061</xdr:rowOff>
    </xdr:from>
    <xdr:to>
      <xdr:col>20</xdr:col>
      <xdr:colOff>209550</xdr:colOff>
      <xdr:row>79</xdr:row>
      <xdr:rowOff>29211</xdr:rowOff>
    </xdr:to>
    <xdr:sp macro="" textlink="">
      <xdr:nvSpPr>
        <xdr:cNvPr id="452" name="円/楕円 451"/>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13988</xdr:rowOff>
    </xdr:from>
    <xdr:ext cx="762000" cy="259045"/>
    <xdr:sp macro="" textlink="">
      <xdr:nvSpPr>
        <xdr:cNvPr id="453" name="テキスト ボックス 452"/>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127636</xdr:rowOff>
    </xdr:from>
    <xdr:to>
      <xdr:col>19</xdr:col>
      <xdr:colOff>6350</xdr:colOff>
      <xdr:row>78</xdr:row>
      <xdr:rowOff>57786</xdr:rowOff>
    </xdr:to>
    <xdr:sp macro="" textlink="">
      <xdr:nvSpPr>
        <xdr:cNvPr id="454" name="円/楕円 453"/>
        <xdr:cNvSpPr/>
      </xdr:nvSpPr>
      <xdr:spPr>
        <a:xfrm>
          <a:off x="12954000" y="133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42563</xdr:rowOff>
    </xdr:from>
    <xdr:ext cx="762000" cy="259045"/>
    <xdr:sp macro="" textlink="">
      <xdr:nvSpPr>
        <xdr:cNvPr id="455" name="テキスト ボックス 454"/>
        <xdr:cNvSpPr txBox="1"/>
      </xdr:nvSpPr>
      <xdr:spPr>
        <a:xfrm>
          <a:off x="126238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宮崎県串間市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9086</xdr:rowOff>
    </xdr:from>
    <xdr:to>
      <xdr:col>4</xdr:col>
      <xdr:colOff>1117600</xdr:colOff>
      <xdr:row>20</xdr:row>
      <xdr:rowOff>130391</xdr:rowOff>
    </xdr:to>
    <xdr:cxnSp macro="">
      <xdr:nvCxnSpPr>
        <xdr:cNvPr id="47" name="直線コネクタ 46"/>
        <xdr:cNvCxnSpPr/>
      </xdr:nvCxnSpPr>
      <xdr:spPr bwMode="auto">
        <a:xfrm flipV="1">
          <a:off x="5651500" y="2114111"/>
          <a:ext cx="0" cy="1492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102468</xdr:rowOff>
    </xdr:from>
    <xdr:ext cx="762000" cy="259045"/>
    <xdr:sp macro="" textlink="">
      <xdr:nvSpPr>
        <xdr:cNvPr id="48" name="人口1人当たり決算額の推移最小値テキスト130"/>
        <xdr:cNvSpPr txBox="1"/>
      </xdr:nvSpPr>
      <xdr:spPr>
        <a:xfrm>
          <a:off x="5740400" y="357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60,209</a:t>
          </a:r>
          <a:endParaRPr kumimoji="1" lang="ja-JP" altLang="en-US" sz="1000" b="1">
            <a:latin typeface="ＭＳ Ｐゴシック"/>
          </a:endParaRPr>
        </a:p>
      </xdr:txBody>
    </xdr:sp>
    <xdr:clientData/>
  </xdr:oneCellAnchor>
  <xdr:twoCellAnchor>
    <xdr:from>
      <xdr:col>4</xdr:col>
      <xdr:colOff>1028700</xdr:colOff>
      <xdr:row>20</xdr:row>
      <xdr:rowOff>130391</xdr:rowOff>
    </xdr:from>
    <xdr:to>
      <xdr:col>5</xdr:col>
      <xdr:colOff>73025</xdr:colOff>
      <xdr:row>20</xdr:row>
      <xdr:rowOff>130391</xdr:rowOff>
    </xdr:to>
    <xdr:cxnSp macro="">
      <xdr:nvCxnSpPr>
        <xdr:cNvPr id="49" name="直線コネクタ 48"/>
        <xdr:cNvCxnSpPr/>
      </xdr:nvCxnSpPr>
      <xdr:spPr bwMode="auto">
        <a:xfrm>
          <a:off x="5562600" y="36070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95463</xdr:rowOff>
    </xdr:from>
    <xdr:ext cx="762000" cy="259045"/>
    <xdr:sp macro="" textlink="">
      <xdr:nvSpPr>
        <xdr:cNvPr id="50" name="人口1人当たり決算額の推移最大値テキスト130"/>
        <xdr:cNvSpPr txBox="1"/>
      </xdr:nvSpPr>
      <xdr:spPr>
        <a:xfrm>
          <a:off x="5740400" y="185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151,638</a:t>
          </a:r>
          <a:endParaRPr kumimoji="1" lang="ja-JP" altLang="en-US" sz="1000" b="1">
            <a:latin typeface="ＭＳ Ｐゴシック"/>
          </a:endParaRPr>
        </a:p>
      </xdr:txBody>
    </xdr:sp>
    <xdr:clientData/>
  </xdr:oneCellAnchor>
  <xdr:twoCellAnchor>
    <xdr:from>
      <xdr:col>4</xdr:col>
      <xdr:colOff>1028700</xdr:colOff>
      <xdr:row>12</xdr:row>
      <xdr:rowOff>9086</xdr:rowOff>
    </xdr:from>
    <xdr:to>
      <xdr:col>5</xdr:col>
      <xdr:colOff>73025</xdr:colOff>
      <xdr:row>12</xdr:row>
      <xdr:rowOff>9086</xdr:rowOff>
    </xdr:to>
    <xdr:cxnSp macro="">
      <xdr:nvCxnSpPr>
        <xdr:cNvPr id="51" name="直線コネクタ 50"/>
        <xdr:cNvCxnSpPr/>
      </xdr:nvCxnSpPr>
      <xdr:spPr bwMode="auto">
        <a:xfrm>
          <a:off x="5562600" y="2114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131158</xdr:rowOff>
    </xdr:from>
    <xdr:to>
      <xdr:col>4</xdr:col>
      <xdr:colOff>1117600</xdr:colOff>
      <xdr:row>15</xdr:row>
      <xdr:rowOff>133069</xdr:rowOff>
    </xdr:to>
    <xdr:cxnSp macro="">
      <xdr:nvCxnSpPr>
        <xdr:cNvPr id="52" name="直線コネクタ 51"/>
        <xdr:cNvCxnSpPr/>
      </xdr:nvCxnSpPr>
      <xdr:spPr bwMode="auto">
        <a:xfrm>
          <a:off x="5003800" y="2750533"/>
          <a:ext cx="647700" cy="1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133147</xdr:rowOff>
    </xdr:from>
    <xdr:ext cx="762000" cy="259045"/>
    <xdr:sp macro="" textlink="">
      <xdr:nvSpPr>
        <xdr:cNvPr id="53" name="人口1人当たり決算額の推移平均値テキスト130"/>
        <xdr:cNvSpPr txBox="1"/>
      </xdr:nvSpPr>
      <xdr:spPr>
        <a:xfrm>
          <a:off x="5740400" y="292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161070</xdr:rowOff>
    </xdr:from>
    <xdr:to>
      <xdr:col>5</xdr:col>
      <xdr:colOff>34925</xdr:colOff>
      <xdr:row>17</xdr:row>
      <xdr:rowOff>91220</xdr:rowOff>
    </xdr:to>
    <xdr:sp macro="" textlink="">
      <xdr:nvSpPr>
        <xdr:cNvPr id="54" name="フローチャート : 判断 53"/>
        <xdr:cNvSpPr/>
      </xdr:nvSpPr>
      <xdr:spPr bwMode="auto">
        <a:xfrm>
          <a:off x="56007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131158</xdr:rowOff>
    </xdr:from>
    <xdr:to>
      <xdr:col>4</xdr:col>
      <xdr:colOff>469900</xdr:colOff>
      <xdr:row>16</xdr:row>
      <xdr:rowOff>41531</xdr:rowOff>
    </xdr:to>
    <xdr:cxnSp macro="">
      <xdr:nvCxnSpPr>
        <xdr:cNvPr id="55" name="直線コネクタ 54"/>
        <xdr:cNvCxnSpPr/>
      </xdr:nvCxnSpPr>
      <xdr:spPr bwMode="auto">
        <a:xfrm flipV="1">
          <a:off x="4305300" y="2750533"/>
          <a:ext cx="698500" cy="81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48795</xdr:rowOff>
    </xdr:from>
    <xdr:to>
      <xdr:col>4</xdr:col>
      <xdr:colOff>520700</xdr:colOff>
      <xdr:row>17</xdr:row>
      <xdr:rowOff>150395</xdr:rowOff>
    </xdr:to>
    <xdr:sp macro="" textlink="">
      <xdr:nvSpPr>
        <xdr:cNvPr id="56" name="フローチャート : 判断 55"/>
        <xdr:cNvSpPr/>
      </xdr:nvSpPr>
      <xdr:spPr bwMode="auto">
        <a:xfrm>
          <a:off x="4953000" y="3011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135172</xdr:rowOff>
    </xdr:from>
    <xdr:ext cx="736600" cy="259045"/>
    <xdr:sp macro="" textlink="">
      <xdr:nvSpPr>
        <xdr:cNvPr id="57" name="テキスト ボックス 56"/>
        <xdr:cNvSpPr txBox="1"/>
      </xdr:nvSpPr>
      <xdr:spPr>
        <a:xfrm>
          <a:off x="4622800" y="3097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162427</xdr:rowOff>
    </xdr:from>
    <xdr:to>
      <xdr:col>3</xdr:col>
      <xdr:colOff>904875</xdr:colOff>
      <xdr:row>16</xdr:row>
      <xdr:rowOff>41531</xdr:rowOff>
    </xdr:to>
    <xdr:cxnSp macro="">
      <xdr:nvCxnSpPr>
        <xdr:cNvPr id="58" name="直線コネクタ 57"/>
        <xdr:cNvCxnSpPr/>
      </xdr:nvCxnSpPr>
      <xdr:spPr bwMode="auto">
        <a:xfrm>
          <a:off x="3606800" y="2781802"/>
          <a:ext cx="698500" cy="50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92915</xdr:rowOff>
    </xdr:from>
    <xdr:to>
      <xdr:col>3</xdr:col>
      <xdr:colOff>955675</xdr:colOff>
      <xdr:row>18</xdr:row>
      <xdr:rowOff>23065</xdr:rowOff>
    </xdr:to>
    <xdr:sp macro="" textlink="">
      <xdr:nvSpPr>
        <xdr:cNvPr id="59" name="フローチャート : 判断 58"/>
        <xdr:cNvSpPr/>
      </xdr:nvSpPr>
      <xdr:spPr bwMode="auto">
        <a:xfrm>
          <a:off x="4254500" y="3055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7842</xdr:rowOff>
    </xdr:from>
    <xdr:ext cx="762000" cy="259045"/>
    <xdr:sp macro="" textlink="">
      <xdr:nvSpPr>
        <xdr:cNvPr id="60" name="テキスト ボックス 59"/>
        <xdr:cNvSpPr txBox="1"/>
      </xdr:nvSpPr>
      <xdr:spPr>
        <a:xfrm>
          <a:off x="3924300" y="31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111842</xdr:rowOff>
    </xdr:from>
    <xdr:to>
      <xdr:col>3</xdr:col>
      <xdr:colOff>206375</xdr:colOff>
      <xdr:row>15</xdr:row>
      <xdr:rowOff>162427</xdr:rowOff>
    </xdr:to>
    <xdr:cxnSp macro="">
      <xdr:nvCxnSpPr>
        <xdr:cNvPr id="61" name="直線コネクタ 60"/>
        <xdr:cNvCxnSpPr/>
      </xdr:nvCxnSpPr>
      <xdr:spPr bwMode="auto">
        <a:xfrm>
          <a:off x="2908300" y="2731217"/>
          <a:ext cx="698500" cy="50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55196</xdr:rowOff>
    </xdr:from>
    <xdr:to>
      <xdr:col>3</xdr:col>
      <xdr:colOff>257175</xdr:colOff>
      <xdr:row>17</xdr:row>
      <xdr:rowOff>156796</xdr:rowOff>
    </xdr:to>
    <xdr:sp macro="" textlink="">
      <xdr:nvSpPr>
        <xdr:cNvPr id="62" name="フローチャート : 判断 61"/>
        <xdr:cNvSpPr/>
      </xdr:nvSpPr>
      <xdr:spPr bwMode="auto">
        <a:xfrm>
          <a:off x="3556000" y="3017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141573</xdr:rowOff>
    </xdr:from>
    <xdr:ext cx="762000" cy="259045"/>
    <xdr:sp macro="" textlink="">
      <xdr:nvSpPr>
        <xdr:cNvPr id="63" name="テキスト ボックス 62"/>
        <xdr:cNvSpPr txBox="1"/>
      </xdr:nvSpPr>
      <xdr:spPr>
        <a:xfrm>
          <a:off x="3225800" y="310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21314</xdr:rowOff>
    </xdr:from>
    <xdr:to>
      <xdr:col>2</xdr:col>
      <xdr:colOff>692150</xdr:colOff>
      <xdr:row>17</xdr:row>
      <xdr:rowOff>122914</xdr:rowOff>
    </xdr:to>
    <xdr:sp macro="" textlink="">
      <xdr:nvSpPr>
        <xdr:cNvPr id="64" name="フローチャート : 判断 63"/>
        <xdr:cNvSpPr/>
      </xdr:nvSpPr>
      <xdr:spPr bwMode="auto">
        <a:xfrm>
          <a:off x="2857500" y="2983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107691</xdr:rowOff>
    </xdr:from>
    <xdr:ext cx="762000" cy="259045"/>
    <xdr:sp macro="" textlink="">
      <xdr:nvSpPr>
        <xdr:cNvPr id="65" name="テキスト ボックス 64"/>
        <xdr:cNvSpPr txBox="1"/>
      </xdr:nvSpPr>
      <xdr:spPr>
        <a:xfrm>
          <a:off x="2527300" y="30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82269</xdr:rowOff>
    </xdr:from>
    <xdr:to>
      <xdr:col>5</xdr:col>
      <xdr:colOff>34925</xdr:colOff>
      <xdr:row>16</xdr:row>
      <xdr:rowOff>12419</xdr:rowOff>
    </xdr:to>
    <xdr:sp macro="" textlink="">
      <xdr:nvSpPr>
        <xdr:cNvPr id="71" name="円/楕円 70"/>
        <xdr:cNvSpPr/>
      </xdr:nvSpPr>
      <xdr:spPr bwMode="auto">
        <a:xfrm>
          <a:off x="5600700" y="2701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98796</xdr:rowOff>
    </xdr:from>
    <xdr:ext cx="762000" cy="259045"/>
    <xdr:sp macro="" textlink="">
      <xdr:nvSpPr>
        <xdr:cNvPr id="72" name="人口1人当たり決算額の推移該当値テキスト130"/>
        <xdr:cNvSpPr txBox="1"/>
      </xdr:nvSpPr>
      <xdr:spPr>
        <a:xfrm>
          <a:off x="5740400" y="25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112,545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80358</xdr:rowOff>
    </xdr:from>
    <xdr:to>
      <xdr:col>4</xdr:col>
      <xdr:colOff>520700</xdr:colOff>
      <xdr:row>16</xdr:row>
      <xdr:rowOff>10508</xdr:rowOff>
    </xdr:to>
    <xdr:sp macro="" textlink="">
      <xdr:nvSpPr>
        <xdr:cNvPr id="73" name="円/楕円 72"/>
        <xdr:cNvSpPr/>
      </xdr:nvSpPr>
      <xdr:spPr bwMode="auto">
        <a:xfrm>
          <a:off x="4953000" y="2699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20685</xdr:rowOff>
    </xdr:from>
    <xdr:ext cx="736600" cy="259045"/>
    <xdr:sp macro="" textlink="">
      <xdr:nvSpPr>
        <xdr:cNvPr id="74" name="テキスト ボックス 73"/>
        <xdr:cNvSpPr txBox="1"/>
      </xdr:nvSpPr>
      <xdr:spPr>
        <a:xfrm>
          <a:off x="4622800" y="2468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112,662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162181</xdr:rowOff>
    </xdr:from>
    <xdr:to>
      <xdr:col>3</xdr:col>
      <xdr:colOff>955675</xdr:colOff>
      <xdr:row>16</xdr:row>
      <xdr:rowOff>92331</xdr:rowOff>
    </xdr:to>
    <xdr:sp macro="" textlink="">
      <xdr:nvSpPr>
        <xdr:cNvPr id="75" name="円/楕円 74"/>
        <xdr:cNvSpPr/>
      </xdr:nvSpPr>
      <xdr:spPr bwMode="auto">
        <a:xfrm>
          <a:off x="4254500" y="2781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102508</xdr:rowOff>
    </xdr:from>
    <xdr:ext cx="762000" cy="259045"/>
    <xdr:sp macro="" textlink="">
      <xdr:nvSpPr>
        <xdr:cNvPr id="76" name="テキスト ボックス 75"/>
        <xdr:cNvSpPr txBox="1"/>
      </xdr:nvSpPr>
      <xdr:spPr>
        <a:xfrm>
          <a:off x="3924300" y="255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107,651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111627</xdr:rowOff>
    </xdr:from>
    <xdr:to>
      <xdr:col>3</xdr:col>
      <xdr:colOff>257175</xdr:colOff>
      <xdr:row>16</xdr:row>
      <xdr:rowOff>41777</xdr:rowOff>
    </xdr:to>
    <xdr:sp macro="" textlink="">
      <xdr:nvSpPr>
        <xdr:cNvPr id="77" name="円/楕円 76"/>
        <xdr:cNvSpPr/>
      </xdr:nvSpPr>
      <xdr:spPr bwMode="auto">
        <a:xfrm>
          <a:off x="3556000" y="2731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51954</xdr:rowOff>
    </xdr:from>
    <xdr:ext cx="762000" cy="259045"/>
    <xdr:sp macro="" textlink="">
      <xdr:nvSpPr>
        <xdr:cNvPr id="78" name="テキスト ボックス 77"/>
        <xdr:cNvSpPr txBox="1"/>
      </xdr:nvSpPr>
      <xdr:spPr>
        <a:xfrm>
          <a:off x="3225800" y="2499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110,747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61042</xdr:rowOff>
    </xdr:from>
    <xdr:to>
      <xdr:col>2</xdr:col>
      <xdr:colOff>692150</xdr:colOff>
      <xdr:row>15</xdr:row>
      <xdr:rowOff>162642</xdr:rowOff>
    </xdr:to>
    <xdr:sp macro="" textlink="">
      <xdr:nvSpPr>
        <xdr:cNvPr id="79" name="円/楕円 78"/>
        <xdr:cNvSpPr/>
      </xdr:nvSpPr>
      <xdr:spPr bwMode="auto">
        <a:xfrm>
          <a:off x="2857500" y="2680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1369</xdr:rowOff>
    </xdr:from>
    <xdr:ext cx="762000" cy="259045"/>
    <xdr:sp macro="" textlink="">
      <xdr:nvSpPr>
        <xdr:cNvPr id="80" name="テキスト ボックス 79"/>
        <xdr:cNvSpPr txBox="1"/>
      </xdr:nvSpPr>
      <xdr:spPr>
        <a:xfrm>
          <a:off x="2527300" y="244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113,845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208545</xdr:rowOff>
    </xdr:from>
    <xdr:to>
      <xdr:col>4</xdr:col>
      <xdr:colOff>1117600</xdr:colOff>
      <xdr:row>39</xdr:row>
      <xdr:rowOff>37846</xdr:rowOff>
    </xdr:to>
    <xdr:cxnSp macro="">
      <xdr:nvCxnSpPr>
        <xdr:cNvPr id="111" name="直線コネクタ 110"/>
        <xdr:cNvCxnSpPr/>
      </xdr:nvCxnSpPr>
      <xdr:spPr bwMode="auto">
        <a:xfrm flipV="1">
          <a:off x="5651500" y="6133095"/>
          <a:ext cx="0" cy="15438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9923</xdr:rowOff>
    </xdr:from>
    <xdr:ext cx="762000" cy="259045"/>
    <xdr:sp macro="" textlink="">
      <xdr:nvSpPr>
        <xdr:cNvPr id="112" name="人口1人当たり決算額の推移最小値テキスト445"/>
        <xdr:cNvSpPr txBox="1"/>
      </xdr:nvSpPr>
      <xdr:spPr>
        <a:xfrm>
          <a:off x="5740400" y="764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-2,020</a:t>
          </a:r>
          <a:endParaRPr kumimoji="1" lang="ja-JP" altLang="en-US" sz="1000" b="1">
            <a:latin typeface="ＭＳ Ｐゴシック"/>
          </a:endParaRPr>
        </a:p>
      </xdr:txBody>
    </xdr:sp>
    <xdr:clientData/>
  </xdr:oneCellAnchor>
  <xdr:twoCellAnchor>
    <xdr:from>
      <xdr:col>4</xdr:col>
      <xdr:colOff>1028700</xdr:colOff>
      <xdr:row>39</xdr:row>
      <xdr:rowOff>37846</xdr:rowOff>
    </xdr:from>
    <xdr:to>
      <xdr:col>5</xdr:col>
      <xdr:colOff>73025</xdr:colOff>
      <xdr:row>39</xdr:row>
      <xdr:rowOff>37846</xdr:rowOff>
    </xdr:to>
    <xdr:cxnSp macro="">
      <xdr:nvCxnSpPr>
        <xdr:cNvPr id="113" name="直線コネクタ 112"/>
        <xdr:cNvCxnSpPr/>
      </xdr:nvCxnSpPr>
      <xdr:spPr bwMode="auto">
        <a:xfrm>
          <a:off x="5562600" y="76768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123472</xdr:rowOff>
    </xdr:from>
    <xdr:ext cx="762000" cy="259045"/>
    <xdr:sp macro="" textlink="">
      <xdr:nvSpPr>
        <xdr:cNvPr id="114" name="人口1人当たり決算額の推移最大値テキスト445"/>
        <xdr:cNvSpPr txBox="1"/>
      </xdr:nvSpPr>
      <xdr:spPr>
        <a:xfrm>
          <a:off x="5740400" y="58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45,253</a:t>
          </a:r>
          <a:endParaRPr kumimoji="1" lang="ja-JP" altLang="en-US" sz="1000" b="1">
            <a:latin typeface="ＭＳ Ｐゴシック"/>
          </a:endParaRPr>
        </a:p>
      </xdr:txBody>
    </xdr:sp>
    <xdr:clientData/>
  </xdr:oneCellAnchor>
  <xdr:twoCellAnchor>
    <xdr:from>
      <xdr:col>4</xdr:col>
      <xdr:colOff>1028700</xdr:colOff>
      <xdr:row>33</xdr:row>
      <xdr:rowOff>208545</xdr:rowOff>
    </xdr:from>
    <xdr:to>
      <xdr:col>5</xdr:col>
      <xdr:colOff>73025</xdr:colOff>
      <xdr:row>33</xdr:row>
      <xdr:rowOff>208545</xdr:rowOff>
    </xdr:to>
    <xdr:cxnSp macro="">
      <xdr:nvCxnSpPr>
        <xdr:cNvPr id="115" name="直線コネクタ 114"/>
        <xdr:cNvCxnSpPr/>
      </xdr:nvCxnSpPr>
      <xdr:spPr bwMode="auto">
        <a:xfrm>
          <a:off x="5562600" y="6133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115407</xdr:rowOff>
    </xdr:from>
    <xdr:to>
      <xdr:col>4</xdr:col>
      <xdr:colOff>1117600</xdr:colOff>
      <xdr:row>37</xdr:row>
      <xdr:rowOff>96531</xdr:rowOff>
    </xdr:to>
    <xdr:cxnSp macro="">
      <xdr:nvCxnSpPr>
        <xdr:cNvPr id="116" name="直線コネクタ 115"/>
        <xdr:cNvCxnSpPr/>
      </xdr:nvCxnSpPr>
      <xdr:spPr bwMode="auto">
        <a:xfrm>
          <a:off x="5003800" y="7068657"/>
          <a:ext cx="647700" cy="152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16277</xdr:rowOff>
    </xdr:from>
    <xdr:ext cx="762000" cy="259045"/>
    <xdr:sp macro="" textlink="">
      <xdr:nvSpPr>
        <xdr:cNvPr id="117" name="人口1人当たり決算額の推移平均値テキスト445"/>
        <xdr:cNvSpPr txBox="1"/>
      </xdr:nvSpPr>
      <xdr:spPr>
        <a:xfrm>
          <a:off x="5740400" y="662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171200</xdr:rowOff>
    </xdr:from>
    <xdr:to>
      <xdr:col>5</xdr:col>
      <xdr:colOff>34925</xdr:colOff>
      <xdr:row>35</xdr:row>
      <xdr:rowOff>272800</xdr:rowOff>
    </xdr:to>
    <xdr:sp macro="" textlink="">
      <xdr:nvSpPr>
        <xdr:cNvPr id="118" name="フローチャート : 判断 117"/>
        <xdr:cNvSpPr/>
      </xdr:nvSpPr>
      <xdr:spPr bwMode="auto">
        <a:xfrm>
          <a:off x="5600700" y="6781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32784</xdr:rowOff>
    </xdr:from>
    <xdr:to>
      <xdr:col>4</xdr:col>
      <xdr:colOff>469900</xdr:colOff>
      <xdr:row>36</xdr:row>
      <xdr:rowOff>115407</xdr:rowOff>
    </xdr:to>
    <xdr:cxnSp macro="">
      <xdr:nvCxnSpPr>
        <xdr:cNvPr id="119" name="直線コネクタ 118"/>
        <xdr:cNvCxnSpPr/>
      </xdr:nvCxnSpPr>
      <xdr:spPr bwMode="auto">
        <a:xfrm>
          <a:off x="4305300" y="6986034"/>
          <a:ext cx="698500" cy="82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171820</xdr:rowOff>
    </xdr:from>
    <xdr:to>
      <xdr:col>4</xdr:col>
      <xdr:colOff>520700</xdr:colOff>
      <xdr:row>35</xdr:row>
      <xdr:rowOff>273420</xdr:rowOff>
    </xdr:to>
    <xdr:sp macro="" textlink="">
      <xdr:nvSpPr>
        <xdr:cNvPr id="120" name="フローチャート : 判断 119"/>
        <xdr:cNvSpPr/>
      </xdr:nvSpPr>
      <xdr:spPr bwMode="auto">
        <a:xfrm>
          <a:off x="49530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283597</xdr:rowOff>
    </xdr:from>
    <xdr:ext cx="736600" cy="259045"/>
    <xdr:sp macro="" textlink="">
      <xdr:nvSpPr>
        <xdr:cNvPr id="121" name="テキスト ボックス 120"/>
        <xdr:cNvSpPr txBox="1"/>
      </xdr:nvSpPr>
      <xdr:spPr>
        <a:xfrm>
          <a:off x="4622800" y="6551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277909</xdr:rowOff>
    </xdr:from>
    <xdr:to>
      <xdr:col>3</xdr:col>
      <xdr:colOff>904875</xdr:colOff>
      <xdr:row>36</xdr:row>
      <xdr:rowOff>32784</xdr:rowOff>
    </xdr:to>
    <xdr:cxnSp macro="">
      <xdr:nvCxnSpPr>
        <xdr:cNvPr id="122" name="直線コネクタ 121"/>
        <xdr:cNvCxnSpPr/>
      </xdr:nvCxnSpPr>
      <xdr:spPr bwMode="auto">
        <a:xfrm>
          <a:off x="3606800" y="6888259"/>
          <a:ext cx="698500" cy="97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73228</xdr:rowOff>
    </xdr:from>
    <xdr:to>
      <xdr:col>3</xdr:col>
      <xdr:colOff>955675</xdr:colOff>
      <xdr:row>35</xdr:row>
      <xdr:rowOff>174828</xdr:rowOff>
    </xdr:to>
    <xdr:sp macro="" textlink="">
      <xdr:nvSpPr>
        <xdr:cNvPr id="123" name="フローチャート : 判断 122"/>
        <xdr:cNvSpPr/>
      </xdr:nvSpPr>
      <xdr:spPr bwMode="auto">
        <a:xfrm>
          <a:off x="42545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185005</xdr:rowOff>
    </xdr:from>
    <xdr:ext cx="762000" cy="259045"/>
    <xdr:sp macro="" textlink="">
      <xdr:nvSpPr>
        <xdr:cNvPr id="124" name="テキスト ボックス 123"/>
        <xdr:cNvSpPr txBox="1"/>
      </xdr:nvSpPr>
      <xdr:spPr>
        <a:xfrm>
          <a:off x="3924300" y="645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75761</xdr:rowOff>
    </xdr:from>
    <xdr:to>
      <xdr:col>3</xdr:col>
      <xdr:colOff>206375</xdr:colOff>
      <xdr:row>35</xdr:row>
      <xdr:rowOff>277909</xdr:rowOff>
    </xdr:to>
    <xdr:cxnSp macro="">
      <xdr:nvCxnSpPr>
        <xdr:cNvPr id="125" name="直線コネクタ 124"/>
        <xdr:cNvCxnSpPr/>
      </xdr:nvCxnSpPr>
      <xdr:spPr bwMode="auto">
        <a:xfrm>
          <a:off x="2908300" y="6686111"/>
          <a:ext cx="698500" cy="202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325145</xdr:rowOff>
    </xdr:from>
    <xdr:to>
      <xdr:col>3</xdr:col>
      <xdr:colOff>257175</xdr:colOff>
      <xdr:row>35</xdr:row>
      <xdr:rowOff>83845</xdr:rowOff>
    </xdr:to>
    <xdr:sp macro="" textlink="">
      <xdr:nvSpPr>
        <xdr:cNvPr id="126" name="フローチャート : 判断 125"/>
        <xdr:cNvSpPr/>
      </xdr:nvSpPr>
      <xdr:spPr bwMode="auto">
        <a:xfrm>
          <a:off x="3556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94022</xdr:rowOff>
    </xdr:from>
    <xdr:ext cx="762000" cy="259045"/>
    <xdr:sp macro="" textlink="">
      <xdr:nvSpPr>
        <xdr:cNvPr id="127" name="テキスト ボックス 126"/>
        <xdr:cNvSpPr txBox="1"/>
      </xdr:nvSpPr>
      <xdr:spPr>
        <a:xfrm>
          <a:off x="32258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227435</xdr:rowOff>
    </xdr:from>
    <xdr:to>
      <xdr:col>2</xdr:col>
      <xdr:colOff>692150</xdr:colOff>
      <xdr:row>34</xdr:row>
      <xdr:rowOff>329036</xdr:rowOff>
    </xdr:to>
    <xdr:sp macro="" textlink="">
      <xdr:nvSpPr>
        <xdr:cNvPr id="128" name="フローチャート : 判断 127"/>
        <xdr:cNvSpPr/>
      </xdr:nvSpPr>
      <xdr:spPr bwMode="auto">
        <a:xfrm>
          <a:off x="2857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339212</xdr:rowOff>
    </xdr:from>
    <xdr:ext cx="762000" cy="259045"/>
    <xdr:sp macro="" textlink="">
      <xdr:nvSpPr>
        <xdr:cNvPr id="129" name="テキスト ボックス 128"/>
        <xdr:cNvSpPr txBox="1"/>
      </xdr:nvSpPr>
      <xdr:spPr>
        <a:xfrm>
          <a:off x="25273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45731</xdr:rowOff>
    </xdr:from>
    <xdr:to>
      <xdr:col>5</xdr:col>
      <xdr:colOff>34925</xdr:colOff>
      <xdr:row>37</xdr:row>
      <xdr:rowOff>147331</xdr:rowOff>
    </xdr:to>
    <xdr:sp macro="" textlink="">
      <xdr:nvSpPr>
        <xdr:cNvPr id="135" name="円/楕円 134"/>
        <xdr:cNvSpPr/>
      </xdr:nvSpPr>
      <xdr:spPr bwMode="auto">
        <a:xfrm>
          <a:off x="5600700" y="7170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17808</xdr:rowOff>
    </xdr:from>
    <xdr:ext cx="762000" cy="259045"/>
    <xdr:sp macro="" textlink="">
      <xdr:nvSpPr>
        <xdr:cNvPr id="136" name="人口1人当たり決算額の推移該当値テキスト445"/>
        <xdr:cNvSpPr txBox="1"/>
      </xdr:nvSpPr>
      <xdr:spPr>
        <a:xfrm>
          <a:off x="5740400" y="7142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11,933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64607</xdr:rowOff>
    </xdr:from>
    <xdr:to>
      <xdr:col>4</xdr:col>
      <xdr:colOff>520700</xdr:colOff>
      <xdr:row>36</xdr:row>
      <xdr:rowOff>166207</xdr:rowOff>
    </xdr:to>
    <xdr:sp macro="" textlink="">
      <xdr:nvSpPr>
        <xdr:cNvPr id="137" name="円/楕円 136"/>
        <xdr:cNvSpPr/>
      </xdr:nvSpPr>
      <xdr:spPr bwMode="auto">
        <a:xfrm>
          <a:off x="4953000" y="7017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150984</xdr:rowOff>
    </xdr:from>
    <xdr:ext cx="736600" cy="259045"/>
    <xdr:sp macro="" textlink="">
      <xdr:nvSpPr>
        <xdr:cNvPr id="138" name="テキスト ボックス 137"/>
        <xdr:cNvSpPr txBox="1"/>
      </xdr:nvSpPr>
      <xdr:spPr>
        <a:xfrm>
          <a:off x="4622800" y="710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16,605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324884</xdr:rowOff>
    </xdr:from>
    <xdr:to>
      <xdr:col>3</xdr:col>
      <xdr:colOff>955675</xdr:colOff>
      <xdr:row>36</xdr:row>
      <xdr:rowOff>83584</xdr:rowOff>
    </xdr:to>
    <xdr:sp macro="" textlink="">
      <xdr:nvSpPr>
        <xdr:cNvPr id="139" name="円/楕円 138"/>
        <xdr:cNvSpPr/>
      </xdr:nvSpPr>
      <xdr:spPr bwMode="auto">
        <a:xfrm>
          <a:off x="4254500" y="6935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68361</xdr:rowOff>
    </xdr:from>
    <xdr:ext cx="762000" cy="259045"/>
    <xdr:sp macro="" textlink="">
      <xdr:nvSpPr>
        <xdr:cNvPr id="140" name="テキスト ボックス 139"/>
        <xdr:cNvSpPr txBox="1"/>
      </xdr:nvSpPr>
      <xdr:spPr>
        <a:xfrm>
          <a:off x="3924300" y="702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19,135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227109</xdr:rowOff>
    </xdr:from>
    <xdr:to>
      <xdr:col>3</xdr:col>
      <xdr:colOff>257175</xdr:colOff>
      <xdr:row>35</xdr:row>
      <xdr:rowOff>328709</xdr:rowOff>
    </xdr:to>
    <xdr:sp macro="" textlink="">
      <xdr:nvSpPr>
        <xdr:cNvPr id="141" name="円/楕円 140"/>
        <xdr:cNvSpPr/>
      </xdr:nvSpPr>
      <xdr:spPr bwMode="auto">
        <a:xfrm>
          <a:off x="3556000" y="6837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313486</xdr:rowOff>
    </xdr:from>
    <xdr:ext cx="762000" cy="259045"/>
    <xdr:sp macro="" textlink="">
      <xdr:nvSpPr>
        <xdr:cNvPr id="142" name="テキスト ボックス 141"/>
        <xdr:cNvSpPr txBox="1"/>
      </xdr:nvSpPr>
      <xdr:spPr>
        <a:xfrm>
          <a:off x="3225800" y="692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22,129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24961</xdr:rowOff>
    </xdr:from>
    <xdr:to>
      <xdr:col>2</xdr:col>
      <xdr:colOff>692150</xdr:colOff>
      <xdr:row>35</xdr:row>
      <xdr:rowOff>126561</xdr:rowOff>
    </xdr:to>
    <xdr:sp macro="" textlink="">
      <xdr:nvSpPr>
        <xdr:cNvPr id="143" name="円/楕円 142"/>
        <xdr:cNvSpPr/>
      </xdr:nvSpPr>
      <xdr:spPr bwMode="auto">
        <a:xfrm>
          <a:off x="2857500" y="6635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111338</xdr:rowOff>
    </xdr:from>
    <xdr:ext cx="762000" cy="259045"/>
    <xdr:sp macro="" textlink="">
      <xdr:nvSpPr>
        <xdr:cNvPr id="144" name="テキスト ボックス 143"/>
        <xdr:cNvSpPr txBox="1"/>
      </xdr:nvSpPr>
      <xdr:spPr>
        <a:xfrm>
          <a:off x="2527300" y="672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28,319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宮崎県串間市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19,636
19,548
295.16
12,183,964
11,839,789
319,984
6,891,134
9,490,591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24.3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80835</xdr:rowOff>
    </xdr:from>
    <xdr:to>
      <xdr:col>6</xdr:col>
      <xdr:colOff>510540</xdr:colOff>
      <xdr:row>39</xdr:row>
      <xdr:rowOff>102730</xdr:rowOff>
    </xdr:to>
    <xdr:cxnSp macro="">
      <xdr:nvCxnSpPr>
        <xdr:cNvPr id="56" name="直線コネクタ 55"/>
        <xdr:cNvCxnSpPr/>
      </xdr:nvCxnSpPr>
      <xdr:spPr>
        <a:xfrm flipV="1">
          <a:off x="4633595" y="5395785"/>
          <a:ext cx="1270" cy="13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106557</xdr:rowOff>
    </xdr:from>
    <xdr:ext cx="534377" cy="259045"/>
    <xdr:sp macro="" textlink="">
      <xdr:nvSpPr>
        <xdr:cNvPr id="57" name="人件費最小値テキスト"/>
        <xdr:cNvSpPr txBox="1"/>
      </xdr:nvSpPr>
      <xdr:spPr>
        <a:xfrm>
          <a:off x="4686300" y="67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6</xdr:col>
      <xdr:colOff>422275</xdr:colOff>
      <xdr:row>39</xdr:row>
      <xdr:rowOff>102730</xdr:rowOff>
    </xdr:from>
    <xdr:to>
      <xdr:col>6</xdr:col>
      <xdr:colOff>600075</xdr:colOff>
      <xdr:row>39</xdr:row>
      <xdr:rowOff>102730</xdr:rowOff>
    </xdr:to>
    <xdr:cxnSp macro="">
      <xdr:nvCxnSpPr>
        <xdr:cNvPr id="58" name="直線コネクタ 57"/>
        <xdr:cNvCxnSpPr/>
      </xdr:nvCxnSpPr>
      <xdr:spPr>
        <a:xfrm>
          <a:off x="4546600" y="67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27512</xdr:rowOff>
    </xdr:from>
    <xdr:ext cx="599010" cy="259045"/>
    <xdr:sp macro="" textlink="">
      <xdr:nvSpPr>
        <xdr:cNvPr id="59" name="人件費最大値テキスト"/>
        <xdr:cNvSpPr txBox="1"/>
      </xdr:nvSpPr>
      <xdr:spPr>
        <a:xfrm>
          <a:off x="4686300" y="51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165,135</a:t>
          </a:r>
          <a:endParaRPr kumimoji="1" lang="ja-JP" altLang="en-US" sz="1000" b="1">
            <a:latin typeface="ＭＳ Ｐゴシック"/>
          </a:endParaRPr>
        </a:p>
      </xdr:txBody>
    </xdr:sp>
    <xdr:clientData/>
  </xdr:oneCellAnchor>
  <xdr:twoCellAnchor>
    <xdr:from>
      <xdr:col>6</xdr:col>
      <xdr:colOff>422275</xdr:colOff>
      <xdr:row>31</xdr:row>
      <xdr:rowOff>80835</xdr:rowOff>
    </xdr:from>
    <xdr:to>
      <xdr:col>6</xdr:col>
      <xdr:colOff>600075</xdr:colOff>
      <xdr:row>31</xdr:row>
      <xdr:rowOff>80835</xdr:rowOff>
    </xdr:to>
    <xdr:cxnSp macro="">
      <xdr:nvCxnSpPr>
        <xdr:cNvPr id="60" name="直線コネクタ 59"/>
        <xdr:cNvCxnSpPr/>
      </xdr:nvCxnSpPr>
      <xdr:spPr>
        <a:xfrm>
          <a:off x="4546600" y="539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52451</xdr:rowOff>
    </xdr:from>
    <xdr:to>
      <xdr:col>6</xdr:col>
      <xdr:colOff>511175</xdr:colOff>
      <xdr:row>36</xdr:row>
      <xdr:rowOff>27826</xdr:rowOff>
    </xdr:to>
    <xdr:cxnSp macro="">
      <xdr:nvCxnSpPr>
        <xdr:cNvPr id="61" name="直線コネクタ 60"/>
        <xdr:cNvCxnSpPr/>
      </xdr:nvCxnSpPr>
      <xdr:spPr>
        <a:xfrm>
          <a:off x="3797300" y="6053201"/>
          <a:ext cx="838200" cy="14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13657</xdr:rowOff>
    </xdr:from>
    <xdr:ext cx="534377" cy="259045"/>
    <xdr:sp macro="" textlink="">
      <xdr:nvSpPr>
        <xdr:cNvPr id="62" name="人件費平均値テキスト"/>
        <xdr:cNvSpPr txBox="1"/>
      </xdr:nvSpPr>
      <xdr:spPr>
        <a:xfrm>
          <a:off x="4686300" y="6357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35230</xdr:rowOff>
    </xdr:from>
    <xdr:to>
      <xdr:col>6</xdr:col>
      <xdr:colOff>561975</xdr:colOff>
      <xdr:row>37</xdr:row>
      <xdr:rowOff>136830</xdr:rowOff>
    </xdr:to>
    <xdr:sp macro="" textlink="">
      <xdr:nvSpPr>
        <xdr:cNvPr id="63" name="フローチャート : 判断 62"/>
        <xdr:cNvSpPr/>
      </xdr:nvSpPr>
      <xdr:spPr>
        <a:xfrm>
          <a:off x="4584700" y="63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52451</xdr:rowOff>
    </xdr:from>
    <xdr:to>
      <xdr:col>5</xdr:col>
      <xdr:colOff>358775</xdr:colOff>
      <xdr:row>35</xdr:row>
      <xdr:rowOff>139738</xdr:rowOff>
    </xdr:to>
    <xdr:cxnSp macro="">
      <xdr:nvCxnSpPr>
        <xdr:cNvPr id="64" name="直線コネクタ 63"/>
        <xdr:cNvCxnSpPr/>
      </xdr:nvCxnSpPr>
      <xdr:spPr>
        <a:xfrm flipV="1">
          <a:off x="2908300" y="6053201"/>
          <a:ext cx="889000" cy="8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72072</xdr:rowOff>
    </xdr:from>
    <xdr:to>
      <xdr:col>5</xdr:col>
      <xdr:colOff>409575</xdr:colOff>
      <xdr:row>38</xdr:row>
      <xdr:rowOff>2222</xdr:rowOff>
    </xdr:to>
    <xdr:sp macro="" textlink="">
      <xdr:nvSpPr>
        <xdr:cNvPr id="65" name="フローチャート : 判断 64"/>
        <xdr:cNvSpPr/>
      </xdr:nvSpPr>
      <xdr:spPr>
        <a:xfrm>
          <a:off x="3746500" y="641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164799</xdr:rowOff>
    </xdr:from>
    <xdr:ext cx="534377" cy="259045"/>
    <xdr:sp macro="" textlink="">
      <xdr:nvSpPr>
        <xdr:cNvPr id="66" name="テキスト ボックス 65"/>
        <xdr:cNvSpPr txBox="1"/>
      </xdr:nvSpPr>
      <xdr:spPr>
        <a:xfrm>
          <a:off x="3530111" y="650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139738</xdr:rowOff>
    </xdr:from>
    <xdr:to>
      <xdr:col>4</xdr:col>
      <xdr:colOff>155575</xdr:colOff>
      <xdr:row>36</xdr:row>
      <xdr:rowOff>813</xdr:rowOff>
    </xdr:to>
    <xdr:cxnSp macro="">
      <xdr:nvCxnSpPr>
        <xdr:cNvPr id="67" name="直線コネクタ 66"/>
        <xdr:cNvCxnSpPr/>
      </xdr:nvCxnSpPr>
      <xdr:spPr>
        <a:xfrm flipV="1">
          <a:off x="2019300" y="6140488"/>
          <a:ext cx="889000" cy="3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85738</xdr:rowOff>
    </xdr:from>
    <xdr:to>
      <xdr:col>4</xdr:col>
      <xdr:colOff>206375</xdr:colOff>
      <xdr:row>38</xdr:row>
      <xdr:rowOff>15887</xdr:rowOff>
    </xdr:to>
    <xdr:sp macro="" textlink="">
      <xdr:nvSpPr>
        <xdr:cNvPr id="68" name="フローチャート : 判断 67"/>
        <xdr:cNvSpPr/>
      </xdr:nvSpPr>
      <xdr:spPr>
        <a:xfrm>
          <a:off x="2857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7014</xdr:rowOff>
    </xdr:from>
    <xdr:ext cx="534377" cy="259045"/>
    <xdr:sp macro="" textlink="">
      <xdr:nvSpPr>
        <xdr:cNvPr id="69" name="テキスト ボックス 68"/>
        <xdr:cNvSpPr txBox="1"/>
      </xdr:nvSpPr>
      <xdr:spPr>
        <a:xfrm>
          <a:off x="2641111" y="65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157264</xdr:rowOff>
    </xdr:from>
    <xdr:to>
      <xdr:col>2</xdr:col>
      <xdr:colOff>638175</xdr:colOff>
      <xdr:row>36</xdr:row>
      <xdr:rowOff>813</xdr:rowOff>
    </xdr:to>
    <xdr:cxnSp macro="">
      <xdr:nvCxnSpPr>
        <xdr:cNvPr id="70" name="直線コネクタ 69"/>
        <xdr:cNvCxnSpPr/>
      </xdr:nvCxnSpPr>
      <xdr:spPr>
        <a:xfrm>
          <a:off x="1130300" y="6158014"/>
          <a:ext cx="889000" cy="1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54788</xdr:rowOff>
    </xdr:from>
    <xdr:to>
      <xdr:col>3</xdr:col>
      <xdr:colOff>3175</xdr:colOff>
      <xdr:row>37</xdr:row>
      <xdr:rowOff>156388</xdr:rowOff>
    </xdr:to>
    <xdr:sp macro="" textlink="">
      <xdr:nvSpPr>
        <xdr:cNvPr id="71" name="フローチャート : 判断 70"/>
        <xdr:cNvSpPr/>
      </xdr:nvSpPr>
      <xdr:spPr>
        <a:xfrm>
          <a:off x="1968500" y="639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147515</xdr:rowOff>
    </xdr:from>
    <xdr:ext cx="534377" cy="259045"/>
    <xdr:sp macro="" textlink="">
      <xdr:nvSpPr>
        <xdr:cNvPr id="72" name="テキスト ボックス 71"/>
        <xdr:cNvSpPr txBox="1"/>
      </xdr:nvSpPr>
      <xdr:spPr>
        <a:xfrm>
          <a:off x="1752111" y="649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24752</xdr:rowOff>
    </xdr:from>
    <xdr:to>
      <xdr:col>1</xdr:col>
      <xdr:colOff>485775</xdr:colOff>
      <xdr:row>37</xdr:row>
      <xdr:rowOff>126352</xdr:rowOff>
    </xdr:to>
    <xdr:sp macro="" textlink="">
      <xdr:nvSpPr>
        <xdr:cNvPr id="73" name="フローチャート : 判断 72"/>
        <xdr:cNvSpPr/>
      </xdr:nvSpPr>
      <xdr:spPr>
        <a:xfrm>
          <a:off x="1079500" y="63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117479</xdr:rowOff>
    </xdr:from>
    <xdr:ext cx="534377" cy="259045"/>
    <xdr:sp macro="" textlink="">
      <xdr:nvSpPr>
        <xdr:cNvPr id="74" name="テキスト ボックス 73"/>
        <xdr:cNvSpPr txBox="1"/>
      </xdr:nvSpPr>
      <xdr:spPr>
        <a:xfrm>
          <a:off x="863111" y="646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148476</xdr:rowOff>
    </xdr:from>
    <xdr:to>
      <xdr:col>6</xdr:col>
      <xdr:colOff>561975</xdr:colOff>
      <xdr:row>36</xdr:row>
      <xdr:rowOff>78626</xdr:rowOff>
    </xdr:to>
    <xdr:sp macro="" textlink="">
      <xdr:nvSpPr>
        <xdr:cNvPr id="80" name="円/楕円 79"/>
        <xdr:cNvSpPr/>
      </xdr:nvSpPr>
      <xdr:spPr>
        <a:xfrm>
          <a:off x="4584700" y="614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171353</xdr:rowOff>
    </xdr:from>
    <xdr:ext cx="599010" cy="259045"/>
    <xdr:sp macro="" textlink="">
      <xdr:nvSpPr>
        <xdr:cNvPr id="81" name="人件費該当値テキスト"/>
        <xdr:cNvSpPr txBox="1"/>
      </xdr:nvSpPr>
      <xdr:spPr>
        <a:xfrm>
          <a:off x="4686300" y="6000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101,809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1651</xdr:rowOff>
    </xdr:from>
    <xdr:to>
      <xdr:col>5</xdr:col>
      <xdr:colOff>409575</xdr:colOff>
      <xdr:row>35</xdr:row>
      <xdr:rowOff>103251</xdr:rowOff>
    </xdr:to>
    <xdr:sp macro="" textlink="">
      <xdr:nvSpPr>
        <xdr:cNvPr id="82" name="円/楕円 81"/>
        <xdr:cNvSpPr/>
      </xdr:nvSpPr>
      <xdr:spPr>
        <a:xfrm>
          <a:off x="3746500" y="600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119778</xdr:rowOff>
    </xdr:from>
    <xdr:ext cx="599010" cy="259045"/>
    <xdr:sp macro="" textlink="">
      <xdr:nvSpPr>
        <xdr:cNvPr id="83" name="テキスト ボックス 82"/>
        <xdr:cNvSpPr txBox="1"/>
      </xdr:nvSpPr>
      <xdr:spPr>
        <a:xfrm>
          <a:off x="3497794" y="5777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113,370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88938</xdr:rowOff>
    </xdr:from>
    <xdr:to>
      <xdr:col>4</xdr:col>
      <xdr:colOff>206375</xdr:colOff>
      <xdr:row>36</xdr:row>
      <xdr:rowOff>19088</xdr:rowOff>
    </xdr:to>
    <xdr:sp macro="" textlink="">
      <xdr:nvSpPr>
        <xdr:cNvPr id="84" name="円/楕円 83"/>
        <xdr:cNvSpPr/>
      </xdr:nvSpPr>
      <xdr:spPr>
        <a:xfrm>
          <a:off x="2857500" y="60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35615</xdr:rowOff>
    </xdr:from>
    <xdr:ext cx="599010" cy="259045"/>
    <xdr:sp macro="" textlink="">
      <xdr:nvSpPr>
        <xdr:cNvPr id="85" name="テキスト ボックス 84"/>
        <xdr:cNvSpPr txBox="1"/>
      </xdr:nvSpPr>
      <xdr:spPr>
        <a:xfrm>
          <a:off x="2608794" y="586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106,497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121463</xdr:rowOff>
    </xdr:from>
    <xdr:to>
      <xdr:col>3</xdr:col>
      <xdr:colOff>3175</xdr:colOff>
      <xdr:row>36</xdr:row>
      <xdr:rowOff>51613</xdr:rowOff>
    </xdr:to>
    <xdr:sp macro="" textlink="">
      <xdr:nvSpPr>
        <xdr:cNvPr id="86" name="円/楕円 85"/>
        <xdr:cNvSpPr/>
      </xdr:nvSpPr>
      <xdr:spPr>
        <a:xfrm>
          <a:off x="1968500" y="612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68140</xdr:rowOff>
    </xdr:from>
    <xdr:ext cx="599010" cy="259045"/>
    <xdr:sp macro="" textlink="">
      <xdr:nvSpPr>
        <xdr:cNvPr id="87" name="テキスト ボックス 86"/>
        <xdr:cNvSpPr txBox="1"/>
      </xdr:nvSpPr>
      <xdr:spPr>
        <a:xfrm>
          <a:off x="1719794" y="589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103,936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106464</xdr:rowOff>
    </xdr:from>
    <xdr:to>
      <xdr:col>1</xdr:col>
      <xdr:colOff>485775</xdr:colOff>
      <xdr:row>36</xdr:row>
      <xdr:rowOff>36614</xdr:rowOff>
    </xdr:to>
    <xdr:sp macro="" textlink="">
      <xdr:nvSpPr>
        <xdr:cNvPr id="88" name="円/楕円 87"/>
        <xdr:cNvSpPr/>
      </xdr:nvSpPr>
      <xdr:spPr>
        <a:xfrm>
          <a:off x="1079500" y="61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53141</xdr:rowOff>
    </xdr:from>
    <xdr:ext cx="599010" cy="259045"/>
    <xdr:sp macro="" textlink="">
      <xdr:nvSpPr>
        <xdr:cNvPr id="89" name="テキスト ボックス 88"/>
        <xdr:cNvSpPr txBox="1"/>
      </xdr:nvSpPr>
      <xdr:spPr>
        <a:xfrm>
          <a:off x="830794" y="5882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98133</xdr:rowOff>
    </xdr:from>
    <xdr:to>
      <xdr:col>6</xdr:col>
      <xdr:colOff>510540</xdr:colOff>
      <xdr:row>58</xdr:row>
      <xdr:rowOff>155321</xdr:rowOff>
    </xdr:to>
    <xdr:cxnSp macro="">
      <xdr:nvCxnSpPr>
        <xdr:cNvPr id="114" name="直線コネクタ 113"/>
        <xdr:cNvCxnSpPr/>
      </xdr:nvCxnSpPr>
      <xdr:spPr>
        <a:xfrm flipV="1">
          <a:off x="4633595" y="8670633"/>
          <a:ext cx="1270" cy="1428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159148</xdr:rowOff>
    </xdr:from>
    <xdr:ext cx="534377" cy="259045"/>
    <xdr:sp macro="" textlink="">
      <xdr:nvSpPr>
        <xdr:cNvPr id="115" name="物件費最小値テキスト"/>
        <xdr:cNvSpPr txBox="1"/>
      </xdr:nvSpPr>
      <xdr:spPr>
        <a:xfrm>
          <a:off x="4686300" y="101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43,180</a:t>
          </a:r>
          <a:endParaRPr kumimoji="1" lang="ja-JP" altLang="en-US" sz="1000" b="1">
            <a:latin typeface="ＭＳ Ｐゴシック"/>
          </a:endParaRPr>
        </a:p>
      </xdr:txBody>
    </xdr:sp>
    <xdr:clientData/>
  </xdr:oneCellAnchor>
  <xdr:twoCellAnchor>
    <xdr:from>
      <xdr:col>6</xdr:col>
      <xdr:colOff>422275</xdr:colOff>
      <xdr:row>58</xdr:row>
      <xdr:rowOff>155321</xdr:rowOff>
    </xdr:from>
    <xdr:to>
      <xdr:col>6</xdr:col>
      <xdr:colOff>600075</xdr:colOff>
      <xdr:row>58</xdr:row>
      <xdr:rowOff>155321</xdr:rowOff>
    </xdr:to>
    <xdr:cxnSp macro="">
      <xdr:nvCxnSpPr>
        <xdr:cNvPr id="116" name="直線コネクタ 115"/>
        <xdr:cNvCxnSpPr/>
      </xdr:nvCxnSpPr>
      <xdr:spPr>
        <a:xfrm>
          <a:off x="4546600" y="1009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44810</xdr:rowOff>
    </xdr:from>
    <xdr:ext cx="599010" cy="259045"/>
    <xdr:sp macro="" textlink="">
      <xdr:nvSpPr>
        <xdr:cNvPr id="117" name="物件費最大値テキスト"/>
        <xdr:cNvSpPr txBox="1"/>
      </xdr:nvSpPr>
      <xdr:spPr>
        <a:xfrm>
          <a:off x="4686300" y="84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118,182</a:t>
          </a:r>
          <a:endParaRPr kumimoji="1" lang="ja-JP" altLang="en-US" sz="1000" b="1">
            <a:latin typeface="ＭＳ Ｐゴシック"/>
          </a:endParaRPr>
        </a:p>
      </xdr:txBody>
    </xdr:sp>
    <xdr:clientData/>
  </xdr:oneCellAnchor>
  <xdr:twoCellAnchor>
    <xdr:from>
      <xdr:col>6</xdr:col>
      <xdr:colOff>422275</xdr:colOff>
      <xdr:row>50</xdr:row>
      <xdr:rowOff>98133</xdr:rowOff>
    </xdr:from>
    <xdr:to>
      <xdr:col>6</xdr:col>
      <xdr:colOff>600075</xdr:colOff>
      <xdr:row>50</xdr:row>
      <xdr:rowOff>98133</xdr:rowOff>
    </xdr:to>
    <xdr:cxnSp macro="">
      <xdr:nvCxnSpPr>
        <xdr:cNvPr id="118" name="直線コネクタ 117"/>
        <xdr:cNvCxnSpPr/>
      </xdr:nvCxnSpPr>
      <xdr:spPr>
        <a:xfrm>
          <a:off x="4546600" y="86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55880</xdr:rowOff>
    </xdr:from>
    <xdr:to>
      <xdr:col>6</xdr:col>
      <xdr:colOff>511175</xdr:colOff>
      <xdr:row>55</xdr:row>
      <xdr:rowOff>88094</xdr:rowOff>
    </xdr:to>
    <xdr:cxnSp macro="">
      <xdr:nvCxnSpPr>
        <xdr:cNvPr id="119" name="直線コネクタ 118"/>
        <xdr:cNvCxnSpPr/>
      </xdr:nvCxnSpPr>
      <xdr:spPr>
        <a:xfrm flipV="1">
          <a:off x="3797300" y="9485630"/>
          <a:ext cx="838200" cy="3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79100</xdr:rowOff>
    </xdr:from>
    <xdr:ext cx="534377" cy="259045"/>
    <xdr:sp macro="" textlink="">
      <xdr:nvSpPr>
        <xdr:cNvPr id="120" name="物件費平均値テキスト"/>
        <xdr:cNvSpPr txBox="1"/>
      </xdr:nvSpPr>
      <xdr:spPr>
        <a:xfrm>
          <a:off x="4686300" y="9508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100673</xdr:rowOff>
    </xdr:from>
    <xdr:to>
      <xdr:col>6</xdr:col>
      <xdr:colOff>561975</xdr:colOff>
      <xdr:row>56</xdr:row>
      <xdr:rowOff>30823</xdr:rowOff>
    </xdr:to>
    <xdr:sp macro="" textlink="">
      <xdr:nvSpPr>
        <xdr:cNvPr id="121" name="フローチャート : 判断 120"/>
        <xdr:cNvSpPr/>
      </xdr:nvSpPr>
      <xdr:spPr>
        <a:xfrm>
          <a:off x="4584700" y="95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88094</xdr:rowOff>
    </xdr:from>
    <xdr:to>
      <xdr:col>5</xdr:col>
      <xdr:colOff>358775</xdr:colOff>
      <xdr:row>55</xdr:row>
      <xdr:rowOff>123889</xdr:rowOff>
    </xdr:to>
    <xdr:cxnSp macro="">
      <xdr:nvCxnSpPr>
        <xdr:cNvPr id="122" name="直線コネクタ 121"/>
        <xdr:cNvCxnSpPr/>
      </xdr:nvCxnSpPr>
      <xdr:spPr>
        <a:xfrm flipV="1">
          <a:off x="2908300" y="9517844"/>
          <a:ext cx="889000" cy="3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97834</xdr:rowOff>
    </xdr:from>
    <xdr:to>
      <xdr:col>5</xdr:col>
      <xdr:colOff>409575</xdr:colOff>
      <xdr:row>56</xdr:row>
      <xdr:rowOff>27984</xdr:rowOff>
    </xdr:to>
    <xdr:sp macro="" textlink="">
      <xdr:nvSpPr>
        <xdr:cNvPr id="123" name="フローチャート : 判断 122"/>
        <xdr:cNvSpPr/>
      </xdr:nvSpPr>
      <xdr:spPr>
        <a:xfrm>
          <a:off x="3746500" y="952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19111</xdr:rowOff>
    </xdr:from>
    <xdr:ext cx="534377" cy="259045"/>
    <xdr:sp macro="" textlink="">
      <xdr:nvSpPr>
        <xdr:cNvPr id="124" name="テキスト ボックス 123"/>
        <xdr:cNvSpPr txBox="1"/>
      </xdr:nvSpPr>
      <xdr:spPr>
        <a:xfrm>
          <a:off x="3530111" y="96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57194</xdr:rowOff>
    </xdr:from>
    <xdr:to>
      <xdr:col>4</xdr:col>
      <xdr:colOff>155575</xdr:colOff>
      <xdr:row>55</xdr:row>
      <xdr:rowOff>123889</xdr:rowOff>
    </xdr:to>
    <xdr:cxnSp macro="">
      <xdr:nvCxnSpPr>
        <xdr:cNvPr id="125" name="直線コネクタ 124"/>
        <xdr:cNvCxnSpPr/>
      </xdr:nvCxnSpPr>
      <xdr:spPr>
        <a:xfrm>
          <a:off x="2019300" y="9486944"/>
          <a:ext cx="889000" cy="6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108388</xdr:rowOff>
    </xdr:from>
    <xdr:to>
      <xdr:col>4</xdr:col>
      <xdr:colOff>206375</xdr:colOff>
      <xdr:row>56</xdr:row>
      <xdr:rowOff>38538</xdr:rowOff>
    </xdr:to>
    <xdr:sp macro="" textlink="">
      <xdr:nvSpPr>
        <xdr:cNvPr id="126" name="フローチャート : 判断 125"/>
        <xdr:cNvSpPr/>
      </xdr:nvSpPr>
      <xdr:spPr>
        <a:xfrm>
          <a:off x="2857500" y="953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29665</xdr:rowOff>
    </xdr:from>
    <xdr:ext cx="534377" cy="259045"/>
    <xdr:sp macro="" textlink="">
      <xdr:nvSpPr>
        <xdr:cNvPr id="127" name="テキスト ボックス 126"/>
        <xdr:cNvSpPr txBox="1"/>
      </xdr:nvSpPr>
      <xdr:spPr>
        <a:xfrm>
          <a:off x="2641111" y="963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117602</xdr:rowOff>
    </xdr:from>
    <xdr:to>
      <xdr:col>2</xdr:col>
      <xdr:colOff>638175</xdr:colOff>
      <xdr:row>55</xdr:row>
      <xdr:rowOff>57194</xdr:rowOff>
    </xdr:to>
    <xdr:cxnSp macro="">
      <xdr:nvCxnSpPr>
        <xdr:cNvPr id="128" name="直線コネクタ 127"/>
        <xdr:cNvCxnSpPr/>
      </xdr:nvCxnSpPr>
      <xdr:spPr>
        <a:xfrm>
          <a:off x="1130300" y="9375902"/>
          <a:ext cx="889000" cy="11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75870</xdr:rowOff>
    </xdr:from>
    <xdr:to>
      <xdr:col>3</xdr:col>
      <xdr:colOff>3175</xdr:colOff>
      <xdr:row>57</xdr:row>
      <xdr:rowOff>6020</xdr:rowOff>
    </xdr:to>
    <xdr:sp macro="" textlink="">
      <xdr:nvSpPr>
        <xdr:cNvPr id="129" name="フローチャート : 判断 128"/>
        <xdr:cNvSpPr/>
      </xdr:nvSpPr>
      <xdr:spPr>
        <a:xfrm>
          <a:off x="1968500" y="96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168597</xdr:rowOff>
    </xdr:from>
    <xdr:ext cx="534377" cy="259045"/>
    <xdr:sp macro="" textlink="">
      <xdr:nvSpPr>
        <xdr:cNvPr id="130" name="テキスト ボックス 129"/>
        <xdr:cNvSpPr txBox="1"/>
      </xdr:nvSpPr>
      <xdr:spPr>
        <a:xfrm>
          <a:off x="1752111" y="976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59201</xdr:rowOff>
    </xdr:from>
    <xdr:to>
      <xdr:col>1</xdr:col>
      <xdr:colOff>485775</xdr:colOff>
      <xdr:row>56</xdr:row>
      <xdr:rowOff>160801</xdr:rowOff>
    </xdr:to>
    <xdr:sp macro="" textlink="">
      <xdr:nvSpPr>
        <xdr:cNvPr id="131" name="フローチャート : 判断 130"/>
        <xdr:cNvSpPr/>
      </xdr:nvSpPr>
      <xdr:spPr>
        <a:xfrm>
          <a:off x="1079500" y="966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151928</xdr:rowOff>
    </xdr:from>
    <xdr:ext cx="534377" cy="259045"/>
    <xdr:sp macro="" textlink="">
      <xdr:nvSpPr>
        <xdr:cNvPr id="132" name="テキスト ボックス 131"/>
        <xdr:cNvSpPr txBox="1"/>
      </xdr:nvSpPr>
      <xdr:spPr>
        <a:xfrm>
          <a:off x="863111" y="97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5080</xdr:rowOff>
    </xdr:from>
    <xdr:to>
      <xdr:col>6</xdr:col>
      <xdr:colOff>561975</xdr:colOff>
      <xdr:row>55</xdr:row>
      <xdr:rowOff>106680</xdr:rowOff>
    </xdr:to>
    <xdr:sp macro="" textlink="">
      <xdr:nvSpPr>
        <xdr:cNvPr id="138" name="円/楕円 137"/>
        <xdr:cNvSpPr/>
      </xdr:nvSpPr>
      <xdr:spPr>
        <a:xfrm>
          <a:off x="4584700" y="943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27957</xdr:rowOff>
    </xdr:from>
    <xdr:ext cx="534377" cy="259045"/>
    <xdr:sp macro="" textlink="">
      <xdr:nvSpPr>
        <xdr:cNvPr id="139" name="物件費該当値テキスト"/>
        <xdr:cNvSpPr txBox="1"/>
      </xdr:nvSpPr>
      <xdr:spPr>
        <a:xfrm>
          <a:off x="4686300" y="928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75,400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37294</xdr:rowOff>
    </xdr:from>
    <xdr:to>
      <xdr:col>5</xdr:col>
      <xdr:colOff>409575</xdr:colOff>
      <xdr:row>55</xdr:row>
      <xdr:rowOff>138894</xdr:rowOff>
    </xdr:to>
    <xdr:sp macro="" textlink="">
      <xdr:nvSpPr>
        <xdr:cNvPr id="140" name="円/楕円 139"/>
        <xdr:cNvSpPr/>
      </xdr:nvSpPr>
      <xdr:spPr>
        <a:xfrm>
          <a:off x="3746500" y="946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155421</xdr:rowOff>
    </xdr:from>
    <xdr:ext cx="534377" cy="259045"/>
    <xdr:sp macro="" textlink="">
      <xdr:nvSpPr>
        <xdr:cNvPr id="141" name="テキスト ボックス 140"/>
        <xdr:cNvSpPr txBox="1"/>
      </xdr:nvSpPr>
      <xdr:spPr>
        <a:xfrm>
          <a:off x="3530111" y="924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73,709</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73089</xdr:rowOff>
    </xdr:from>
    <xdr:to>
      <xdr:col>4</xdr:col>
      <xdr:colOff>206375</xdr:colOff>
      <xdr:row>56</xdr:row>
      <xdr:rowOff>3239</xdr:rowOff>
    </xdr:to>
    <xdr:sp macro="" textlink="">
      <xdr:nvSpPr>
        <xdr:cNvPr id="142" name="円/楕円 141"/>
        <xdr:cNvSpPr/>
      </xdr:nvSpPr>
      <xdr:spPr>
        <a:xfrm>
          <a:off x="2857500" y="950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19766</xdr:rowOff>
    </xdr:from>
    <xdr:ext cx="534377" cy="259045"/>
    <xdr:sp macro="" textlink="">
      <xdr:nvSpPr>
        <xdr:cNvPr id="143" name="テキスト ボックス 142"/>
        <xdr:cNvSpPr txBox="1"/>
      </xdr:nvSpPr>
      <xdr:spPr>
        <a:xfrm>
          <a:off x="2641111" y="927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71,830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6394</xdr:rowOff>
    </xdr:from>
    <xdr:to>
      <xdr:col>3</xdr:col>
      <xdr:colOff>3175</xdr:colOff>
      <xdr:row>55</xdr:row>
      <xdr:rowOff>107994</xdr:rowOff>
    </xdr:to>
    <xdr:sp macro="" textlink="">
      <xdr:nvSpPr>
        <xdr:cNvPr id="144" name="円/楕円 143"/>
        <xdr:cNvSpPr/>
      </xdr:nvSpPr>
      <xdr:spPr>
        <a:xfrm>
          <a:off x="1968500" y="943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124521</xdr:rowOff>
    </xdr:from>
    <xdr:ext cx="534377" cy="259045"/>
    <xdr:sp macro="" textlink="">
      <xdr:nvSpPr>
        <xdr:cNvPr id="145" name="テキスト ボックス 144"/>
        <xdr:cNvSpPr txBox="1"/>
      </xdr:nvSpPr>
      <xdr:spPr>
        <a:xfrm>
          <a:off x="1752111" y="921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75,331</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66802</xdr:rowOff>
    </xdr:from>
    <xdr:to>
      <xdr:col>1</xdr:col>
      <xdr:colOff>485775</xdr:colOff>
      <xdr:row>54</xdr:row>
      <xdr:rowOff>168402</xdr:rowOff>
    </xdr:to>
    <xdr:sp macro="" textlink="">
      <xdr:nvSpPr>
        <xdr:cNvPr id="146" name="円/楕円 145"/>
        <xdr:cNvSpPr/>
      </xdr:nvSpPr>
      <xdr:spPr>
        <a:xfrm>
          <a:off x="1079500" y="932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13479</xdr:rowOff>
    </xdr:from>
    <xdr:ext cx="534377" cy="259045"/>
    <xdr:sp macro="" textlink="">
      <xdr:nvSpPr>
        <xdr:cNvPr id="147" name="テキスト ボックス 146"/>
        <xdr:cNvSpPr txBox="1"/>
      </xdr:nvSpPr>
      <xdr:spPr>
        <a:xfrm>
          <a:off x="863111" y="910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53289</xdr:rowOff>
    </xdr:from>
    <xdr:to>
      <xdr:col>6</xdr:col>
      <xdr:colOff>510540</xdr:colOff>
      <xdr:row>79</xdr:row>
      <xdr:rowOff>80395</xdr:rowOff>
    </xdr:to>
    <xdr:cxnSp macro="">
      <xdr:nvCxnSpPr>
        <xdr:cNvPr id="173" name="直線コネクタ 172"/>
        <xdr:cNvCxnSpPr/>
      </xdr:nvCxnSpPr>
      <xdr:spPr>
        <a:xfrm flipV="1">
          <a:off x="4633595" y="12054789"/>
          <a:ext cx="1270" cy="157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84222</xdr:rowOff>
    </xdr:from>
    <xdr:ext cx="378565" cy="259045"/>
    <xdr:sp macro="" textlink="">
      <xdr:nvSpPr>
        <xdr:cNvPr id="174"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79</xdr:row>
      <xdr:rowOff>80395</xdr:rowOff>
    </xdr:from>
    <xdr:to>
      <xdr:col>6</xdr:col>
      <xdr:colOff>600075</xdr:colOff>
      <xdr:row>79</xdr:row>
      <xdr:rowOff>80395</xdr:rowOff>
    </xdr:to>
    <xdr:cxnSp macro="">
      <xdr:nvCxnSpPr>
        <xdr:cNvPr id="175" name="直線コネクタ 174"/>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171416</xdr:rowOff>
    </xdr:from>
    <xdr:ext cx="534377" cy="259045"/>
    <xdr:sp macro="" textlink="">
      <xdr:nvSpPr>
        <xdr:cNvPr id="176" name="維持補修費最大値テキスト"/>
        <xdr:cNvSpPr txBox="1"/>
      </xdr:nvSpPr>
      <xdr:spPr>
        <a:xfrm>
          <a:off x="4686300" y="11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48,646</a:t>
          </a:r>
          <a:endParaRPr kumimoji="1" lang="ja-JP" altLang="en-US" sz="1000" b="1">
            <a:latin typeface="ＭＳ Ｐゴシック"/>
          </a:endParaRPr>
        </a:p>
      </xdr:txBody>
    </xdr:sp>
    <xdr:clientData/>
  </xdr:oneCellAnchor>
  <xdr:twoCellAnchor>
    <xdr:from>
      <xdr:col>6</xdr:col>
      <xdr:colOff>422275</xdr:colOff>
      <xdr:row>70</xdr:row>
      <xdr:rowOff>53289</xdr:rowOff>
    </xdr:from>
    <xdr:to>
      <xdr:col>6</xdr:col>
      <xdr:colOff>600075</xdr:colOff>
      <xdr:row>70</xdr:row>
      <xdr:rowOff>53289</xdr:rowOff>
    </xdr:to>
    <xdr:cxnSp macro="">
      <xdr:nvCxnSpPr>
        <xdr:cNvPr id="177" name="直線コネクタ 176"/>
        <xdr:cNvCxnSpPr/>
      </xdr:nvCxnSpPr>
      <xdr:spPr>
        <a:xfrm>
          <a:off x="4546600" y="1205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109655</xdr:rowOff>
    </xdr:from>
    <xdr:to>
      <xdr:col>6</xdr:col>
      <xdr:colOff>511175</xdr:colOff>
      <xdr:row>78</xdr:row>
      <xdr:rowOff>119061</xdr:rowOff>
    </xdr:to>
    <xdr:cxnSp macro="">
      <xdr:nvCxnSpPr>
        <xdr:cNvPr id="178" name="直線コネクタ 177"/>
        <xdr:cNvCxnSpPr/>
      </xdr:nvCxnSpPr>
      <xdr:spPr>
        <a:xfrm flipV="1">
          <a:off x="3797300" y="13482755"/>
          <a:ext cx="838200" cy="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18051</xdr:rowOff>
    </xdr:from>
    <xdr:ext cx="469744" cy="259045"/>
    <xdr:sp macro="" textlink="">
      <xdr:nvSpPr>
        <xdr:cNvPr id="179" name="維持補修費平均値テキスト"/>
        <xdr:cNvSpPr txBox="1"/>
      </xdr:nvSpPr>
      <xdr:spPr>
        <a:xfrm>
          <a:off x="4686300" y="1321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166624</xdr:rowOff>
    </xdr:from>
    <xdr:to>
      <xdr:col>6</xdr:col>
      <xdr:colOff>561975</xdr:colOff>
      <xdr:row>78</xdr:row>
      <xdr:rowOff>96774</xdr:rowOff>
    </xdr:to>
    <xdr:sp macro="" textlink="">
      <xdr:nvSpPr>
        <xdr:cNvPr id="180" name="フローチャート : 判断 179"/>
        <xdr:cNvSpPr/>
      </xdr:nvSpPr>
      <xdr:spPr>
        <a:xfrm>
          <a:off x="45847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119061</xdr:rowOff>
    </xdr:from>
    <xdr:to>
      <xdr:col>5</xdr:col>
      <xdr:colOff>358775</xdr:colOff>
      <xdr:row>78</xdr:row>
      <xdr:rowOff>120008</xdr:rowOff>
    </xdr:to>
    <xdr:cxnSp macro="">
      <xdr:nvCxnSpPr>
        <xdr:cNvPr id="181" name="直線コネクタ 180"/>
        <xdr:cNvCxnSpPr/>
      </xdr:nvCxnSpPr>
      <xdr:spPr>
        <a:xfrm flipV="1">
          <a:off x="2908300" y="13492161"/>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163195</xdr:rowOff>
    </xdr:from>
    <xdr:to>
      <xdr:col>5</xdr:col>
      <xdr:colOff>409575</xdr:colOff>
      <xdr:row>78</xdr:row>
      <xdr:rowOff>93345</xdr:rowOff>
    </xdr:to>
    <xdr:sp macro="" textlink="">
      <xdr:nvSpPr>
        <xdr:cNvPr id="182" name="フローチャート : 判断 181"/>
        <xdr:cNvSpPr/>
      </xdr:nvSpPr>
      <xdr:spPr>
        <a:xfrm>
          <a:off x="3746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109872</xdr:rowOff>
    </xdr:from>
    <xdr:ext cx="469744" cy="259045"/>
    <xdr:sp macro="" textlink="">
      <xdr:nvSpPr>
        <xdr:cNvPr id="183" name="テキスト ボックス 182"/>
        <xdr:cNvSpPr txBox="1"/>
      </xdr:nvSpPr>
      <xdr:spPr>
        <a:xfrm>
          <a:off x="3562427"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120008</xdr:rowOff>
    </xdr:from>
    <xdr:to>
      <xdr:col>4</xdr:col>
      <xdr:colOff>155575</xdr:colOff>
      <xdr:row>78</xdr:row>
      <xdr:rowOff>133234</xdr:rowOff>
    </xdr:to>
    <xdr:cxnSp macro="">
      <xdr:nvCxnSpPr>
        <xdr:cNvPr id="184" name="直線コネクタ 183"/>
        <xdr:cNvCxnSpPr/>
      </xdr:nvCxnSpPr>
      <xdr:spPr>
        <a:xfrm flipV="1">
          <a:off x="2019300" y="13493108"/>
          <a:ext cx="8890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17120</xdr:rowOff>
    </xdr:from>
    <xdr:to>
      <xdr:col>4</xdr:col>
      <xdr:colOff>206375</xdr:colOff>
      <xdr:row>78</xdr:row>
      <xdr:rowOff>118720</xdr:rowOff>
    </xdr:to>
    <xdr:sp macro="" textlink="">
      <xdr:nvSpPr>
        <xdr:cNvPr id="185" name="フローチャート : 判断 184"/>
        <xdr:cNvSpPr/>
      </xdr:nvSpPr>
      <xdr:spPr>
        <a:xfrm>
          <a:off x="2857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135247</xdr:rowOff>
    </xdr:from>
    <xdr:ext cx="469744" cy="259045"/>
    <xdr:sp macro="" textlink="">
      <xdr:nvSpPr>
        <xdr:cNvPr id="186" name="テキスト ボックス 185"/>
        <xdr:cNvSpPr txBox="1"/>
      </xdr:nvSpPr>
      <xdr:spPr>
        <a:xfrm>
          <a:off x="2673427"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133234</xdr:rowOff>
    </xdr:from>
    <xdr:to>
      <xdr:col>2</xdr:col>
      <xdr:colOff>638175</xdr:colOff>
      <xdr:row>78</xdr:row>
      <xdr:rowOff>164520</xdr:rowOff>
    </xdr:to>
    <xdr:cxnSp macro="">
      <xdr:nvCxnSpPr>
        <xdr:cNvPr id="187" name="直線コネクタ 186"/>
        <xdr:cNvCxnSpPr/>
      </xdr:nvCxnSpPr>
      <xdr:spPr>
        <a:xfrm flipV="1">
          <a:off x="1130300" y="13506334"/>
          <a:ext cx="889000" cy="3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11471</xdr:rowOff>
    </xdr:from>
    <xdr:to>
      <xdr:col>3</xdr:col>
      <xdr:colOff>3175</xdr:colOff>
      <xdr:row>78</xdr:row>
      <xdr:rowOff>113071</xdr:rowOff>
    </xdr:to>
    <xdr:sp macro="" textlink="">
      <xdr:nvSpPr>
        <xdr:cNvPr id="188" name="フローチャート : 判断 187"/>
        <xdr:cNvSpPr/>
      </xdr:nvSpPr>
      <xdr:spPr>
        <a:xfrm>
          <a:off x="1968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129598</xdr:rowOff>
    </xdr:from>
    <xdr:ext cx="469744" cy="259045"/>
    <xdr:sp macro="" textlink="">
      <xdr:nvSpPr>
        <xdr:cNvPr id="189" name="テキスト ボックス 188"/>
        <xdr:cNvSpPr txBox="1"/>
      </xdr:nvSpPr>
      <xdr:spPr>
        <a:xfrm>
          <a:off x="1784427" y="131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9968</xdr:rowOff>
    </xdr:from>
    <xdr:to>
      <xdr:col>1</xdr:col>
      <xdr:colOff>485775</xdr:colOff>
      <xdr:row>78</xdr:row>
      <xdr:rowOff>111568</xdr:rowOff>
    </xdr:to>
    <xdr:sp macro="" textlink="">
      <xdr:nvSpPr>
        <xdr:cNvPr id="190" name="フローチャート : 判断 189"/>
        <xdr:cNvSpPr/>
      </xdr:nvSpPr>
      <xdr:spPr>
        <a:xfrm>
          <a:off x="1079500" y="1338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128095</xdr:rowOff>
    </xdr:from>
    <xdr:ext cx="469744" cy="259045"/>
    <xdr:sp macro="" textlink="">
      <xdr:nvSpPr>
        <xdr:cNvPr id="191" name="テキスト ボックス 190"/>
        <xdr:cNvSpPr txBox="1"/>
      </xdr:nvSpPr>
      <xdr:spPr>
        <a:xfrm>
          <a:off x="895427" y="1315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58855</xdr:rowOff>
    </xdr:from>
    <xdr:to>
      <xdr:col>6</xdr:col>
      <xdr:colOff>561975</xdr:colOff>
      <xdr:row>78</xdr:row>
      <xdr:rowOff>160455</xdr:rowOff>
    </xdr:to>
    <xdr:sp macro="" textlink="">
      <xdr:nvSpPr>
        <xdr:cNvPr id="197" name="円/楕円 196"/>
        <xdr:cNvSpPr/>
      </xdr:nvSpPr>
      <xdr:spPr>
        <a:xfrm>
          <a:off x="4584700" y="1343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37282</xdr:rowOff>
    </xdr:from>
    <xdr:ext cx="469744" cy="259045"/>
    <xdr:sp macro="" textlink="">
      <xdr:nvSpPr>
        <xdr:cNvPr id="198" name="維持補修費該当値テキスト"/>
        <xdr:cNvSpPr txBox="1"/>
      </xdr:nvSpPr>
      <xdr:spPr>
        <a:xfrm>
          <a:off x="4686300" y="1341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68261</xdr:rowOff>
    </xdr:from>
    <xdr:to>
      <xdr:col>5</xdr:col>
      <xdr:colOff>409575</xdr:colOff>
      <xdr:row>78</xdr:row>
      <xdr:rowOff>169861</xdr:rowOff>
    </xdr:to>
    <xdr:sp macro="" textlink="">
      <xdr:nvSpPr>
        <xdr:cNvPr id="199" name="円/楕円 198"/>
        <xdr:cNvSpPr/>
      </xdr:nvSpPr>
      <xdr:spPr>
        <a:xfrm>
          <a:off x="3746500" y="1344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160988</xdr:rowOff>
    </xdr:from>
    <xdr:ext cx="469744" cy="259045"/>
    <xdr:sp macro="" textlink="">
      <xdr:nvSpPr>
        <xdr:cNvPr id="200" name="テキスト ボックス 199"/>
        <xdr:cNvSpPr txBox="1"/>
      </xdr:nvSpPr>
      <xdr:spPr>
        <a:xfrm>
          <a:off x="3562427" y="1353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69208</xdr:rowOff>
    </xdr:from>
    <xdr:to>
      <xdr:col>4</xdr:col>
      <xdr:colOff>206375</xdr:colOff>
      <xdr:row>78</xdr:row>
      <xdr:rowOff>170808</xdr:rowOff>
    </xdr:to>
    <xdr:sp macro="" textlink="">
      <xdr:nvSpPr>
        <xdr:cNvPr id="201" name="円/楕円 200"/>
        <xdr:cNvSpPr/>
      </xdr:nvSpPr>
      <xdr:spPr>
        <a:xfrm>
          <a:off x="2857500" y="1344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161935</xdr:rowOff>
    </xdr:from>
    <xdr:ext cx="469744" cy="259045"/>
    <xdr:sp macro="" textlink="">
      <xdr:nvSpPr>
        <xdr:cNvPr id="202" name="テキスト ボックス 201"/>
        <xdr:cNvSpPr txBox="1"/>
      </xdr:nvSpPr>
      <xdr:spPr>
        <a:xfrm>
          <a:off x="2673427" y="1353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82434</xdr:rowOff>
    </xdr:from>
    <xdr:to>
      <xdr:col>3</xdr:col>
      <xdr:colOff>3175</xdr:colOff>
      <xdr:row>79</xdr:row>
      <xdr:rowOff>12584</xdr:rowOff>
    </xdr:to>
    <xdr:sp macro="" textlink="">
      <xdr:nvSpPr>
        <xdr:cNvPr id="203" name="円/楕円 202"/>
        <xdr:cNvSpPr/>
      </xdr:nvSpPr>
      <xdr:spPr>
        <a:xfrm>
          <a:off x="1968500" y="1345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3711</xdr:rowOff>
    </xdr:from>
    <xdr:ext cx="469744" cy="259045"/>
    <xdr:sp macro="" textlink="">
      <xdr:nvSpPr>
        <xdr:cNvPr id="204" name="テキスト ボックス 203"/>
        <xdr:cNvSpPr txBox="1"/>
      </xdr:nvSpPr>
      <xdr:spPr>
        <a:xfrm>
          <a:off x="1784427" y="1354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113720</xdr:rowOff>
    </xdr:from>
    <xdr:to>
      <xdr:col>1</xdr:col>
      <xdr:colOff>485775</xdr:colOff>
      <xdr:row>79</xdr:row>
      <xdr:rowOff>43870</xdr:rowOff>
    </xdr:to>
    <xdr:sp macro="" textlink="">
      <xdr:nvSpPr>
        <xdr:cNvPr id="205" name="円/楕円 204"/>
        <xdr:cNvSpPr/>
      </xdr:nvSpPr>
      <xdr:spPr>
        <a:xfrm>
          <a:off x="1079500" y="1348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34997</xdr:rowOff>
    </xdr:from>
    <xdr:ext cx="469744" cy="259045"/>
    <xdr:sp macro="" textlink="">
      <xdr:nvSpPr>
        <xdr:cNvPr id="206" name="テキスト ボックス 205"/>
        <xdr:cNvSpPr txBox="1"/>
      </xdr:nvSpPr>
      <xdr:spPr>
        <a:xfrm>
          <a:off x="895427" y="1357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114,832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11830</xdr:rowOff>
    </xdr:from>
    <xdr:to>
      <xdr:col>6</xdr:col>
      <xdr:colOff>510540</xdr:colOff>
      <xdr:row>98</xdr:row>
      <xdr:rowOff>41697</xdr:rowOff>
    </xdr:to>
    <xdr:cxnSp macro="">
      <xdr:nvCxnSpPr>
        <xdr:cNvPr id="233" name="直線コネクタ 232"/>
        <xdr:cNvCxnSpPr/>
      </xdr:nvCxnSpPr>
      <xdr:spPr>
        <a:xfrm flipV="1">
          <a:off x="4633595" y="15442330"/>
          <a:ext cx="1270" cy="140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45524</xdr:rowOff>
    </xdr:from>
    <xdr:ext cx="534377" cy="259045"/>
    <xdr:sp macro="" textlink="">
      <xdr:nvSpPr>
        <xdr:cNvPr id="234" name="扶助費最小値テキスト"/>
        <xdr:cNvSpPr txBox="1"/>
      </xdr:nvSpPr>
      <xdr:spPr>
        <a:xfrm>
          <a:off x="4686300" y="168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54,002</a:t>
          </a:r>
          <a:endParaRPr kumimoji="1" lang="ja-JP" altLang="en-US" sz="1000" b="1">
            <a:latin typeface="ＭＳ Ｐゴシック"/>
          </a:endParaRPr>
        </a:p>
      </xdr:txBody>
    </xdr:sp>
    <xdr:clientData/>
  </xdr:oneCellAnchor>
  <xdr:twoCellAnchor>
    <xdr:from>
      <xdr:col>6</xdr:col>
      <xdr:colOff>422275</xdr:colOff>
      <xdr:row>98</xdr:row>
      <xdr:rowOff>41697</xdr:rowOff>
    </xdr:from>
    <xdr:to>
      <xdr:col>6</xdr:col>
      <xdr:colOff>600075</xdr:colOff>
      <xdr:row>98</xdr:row>
      <xdr:rowOff>41697</xdr:rowOff>
    </xdr:to>
    <xdr:cxnSp macro="">
      <xdr:nvCxnSpPr>
        <xdr:cNvPr id="235" name="直線コネクタ 234"/>
        <xdr:cNvCxnSpPr/>
      </xdr:nvCxnSpPr>
      <xdr:spPr>
        <a:xfrm>
          <a:off x="4546600" y="168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129957</xdr:rowOff>
    </xdr:from>
    <xdr:ext cx="599010" cy="259045"/>
    <xdr:sp macro="" textlink="">
      <xdr:nvSpPr>
        <xdr:cNvPr id="236" name="扶助費最大値テキスト"/>
        <xdr:cNvSpPr txBox="1"/>
      </xdr:nvSpPr>
      <xdr:spPr>
        <a:xfrm>
          <a:off x="4686300" y="1521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139,831</a:t>
          </a:r>
          <a:endParaRPr kumimoji="1" lang="ja-JP" altLang="en-US" sz="1000" b="1">
            <a:latin typeface="ＭＳ Ｐゴシック"/>
          </a:endParaRPr>
        </a:p>
      </xdr:txBody>
    </xdr:sp>
    <xdr:clientData/>
  </xdr:oneCellAnchor>
  <xdr:twoCellAnchor>
    <xdr:from>
      <xdr:col>6</xdr:col>
      <xdr:colOff>422275</xdr:colOff>
      <xdr:row>90</xdr:row>
      <xdr:rowOff>11830</xdr:rowOff>
    </xdr:from>
    <xdr:to>
      <xdr:col>6</xdr:col>
      <xdr:colOff>600075</xdr:colOff>
      <xdr:row>90</xdr:row>
      <xdr:rowOff>11830</xdr:rowOff>
    </xdr:to>
    <xdr:cxnSp macro="">
      <xdr:nvCxnSpPr>
        <xdr:cNvPr id="237" name="直線コネクタ 236"/>
        <xdr:cNvCxnSpPr/>
      </xdr:nvCxnSpPr>
      <xdr:spPr>
        <a:xfrm>
          <a:off x="4546600" y="154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114619</xdr:rowOff>
    </xdr:from>
    <xdr:to>
      <xdr:col>6</xdr:col>
      <xdr:colOff>511175</xdr:colOff>
      <xdr:row>91</xdr:row>
      <xdr:rowOff>83922</xdr:rowOff>
    </xdr:to>
    <xdr:cxnSp macro="">
      <xdr:nvCxnSpPr>
        <xdr:cNvPr id="238" name="直線コネクタ 237"/>
        <xdr:cNvCxnSpPr/>
      </xdr:nvCxnSpPr>
      <xdr:spPr>
        <a:xfrm flipV="1">
          <a:off x="3797300" y="15545119"/>
          <a:ext cx="838200" cy="14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167960</xdr:rowOff>
    </xdr:from>
    <xdr:ext cx="534377" cy="259045"/>
    <xdr:sp macro="" textlink="">
      <xdr:nvSpPr>
        <xdr:cNvPr id="239" name="扶助費平均値テキスト"/>
        <xdr:cNvSpPr txBox="1"/>
      </xdr:nvSpPr>
      <xdr:spPr>
        <a:xfrm>
          <a:off x="4686300" y="16284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18083</xdr:rowOff>
    </xdr:from>
    <xdr:to>
      <xdr:col>6</xdr:col>
      <xdr:colOff>561975</xdr:colOff>
      <xdr:row>95</xdr:row>
      <xdr:rowOff>119683</xdr:rowOff>
    </xdr:to>
    <xdr:sp macro="" textlink="">
      <xdr:nvSpPr>
        <xdr:cNvPr id="240" name="フローチャート : 判断 239"/>
        <xdr:cNvSpPr/>
      </xdr:nvSpPr>
      <xdr:spPr>
        <a:xfrm>
          <a:off x="4584700" y="1630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83922</xdr:rowOff>
    </xdr:from>
    <xdr:to>
      <xdr:col>5</xdr:col>
      <xdr:colOff>358775</xdr:colOff>
      <xdr:row>92</xdr:row>
      <xdr:rowOff>115436</xdr:rowOff>
    </xdr:to>
    <xdr:cxnSp macro="">
      <xdr:nvCxnSpPr>
        <xdr:cNvPr id="241" name="直線コネクタ 240"/>
        <xdr:cNvCxnSpPr/>
      </xdr:nvCxnSpPr>
      <xdr:spPr>
        <a:xfrm flipV="1">
          <a:off x="2908300" y="15685872"/>
          <a:ext cx="889000" cy="20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141739</xdr:rowOff>
    </xdr:from>
    <xdr:to>
      <xdr:col>5</xdr:col>
      <xdr:colOff>409575</xdr:colOff>
      <xdr:row>96</xdr:row>
      <xdr:rowOff>71889</xdr:rowOff>
    </xdr:to>
    <xdr:sp macro="" textlink="">
      <xdr:nvSpPr>
        <xdr:cNvPr id="242" name="フローチャート : 判断 241"/>
        <xdr:cNvSpPr/>
      </xdr:nvSpPr>
      <xdr:spPr>
        <a:xfrm>
          <a:off x="3746500" y="1642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63016</xdr:rowOff>
    </xdr:from>
    <xdr:ext cx="534377" cy="259045"/>
    <xdr:sp macro="" textlink="">
      <xdr:nvSpPr>
        <xdr:cNvPr id="243" name="テキスト ボックス 242"/>
        <xdr:cNvSpPr txBox="1"/>
      </xdr:nvSpPr>
      <xdr:spPr>
        <a:xfrm>
          <a:off x="3530111" y="1652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115436</xdr:rowOff>
    </xdr:from>
    <xdr:to>
      <xdr:col>4</xdr:col>
      <xdr:colOff>155575</xdr:colOff>
      <xdr:row>92</xdr:row>
      <xdr:rowOff>169402</xdr:rowOff>
    </xdr:to>
    <xdr:cxnSp macro="">
      <xdr:nvCxnSpPr>
        <xdr:cNvPr id="244" name="直線コネクタ 243"/>
        <xdr:cNvCxnSpPr/>
      </xdr:nvCxnSpPr>
      <xdr:spPr>
        <a:xfrm flipV="1">
          <a:off x="2019300" y="15888836"/>
          <a:ext cx="889000" cy="5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66366</xdr:rowOff>
    </xdr:from>
    <xdr:to>
      <xdr:col>4</xdr:col>
      <xdr:colOff>206375</xdr:colOff>
      <xdr:row>96</xdr:row>
      <xdr:rowOff>167966</xdr:rowOff>
    </xdr:to>
    <xdr:sp macro="" textlink="">
      <xdr:nvSpPr>
        <xdr:cNvPr id="245" name="フローチャート : 判断 244"/>
        <xdr:cNvSpPr/>
      </xdr:nvSpPr>
      <xdr:spPr>
        <a:xfrm>
          <a:off x="2857500" y="1652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159093</xdr:rowOff>
    </xdr:from>
    <xdr:ext cx="534377" cy="259045"/>
    <xdr:sp macro="" textlink="">
      <xdr:nvSpPr>
        <xdr:cNvPr id="246" name="テキスト ボックス 245"/>
        <xdr:cNvSpPr txBox="1"/>
      </xdr:nvSpPr>
      <xdr:spPr>
        <a:xfrm>
          <a:off x="2641111" y="1661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169402</xdr:rowOff>
    </xdr:from>
    <xdr:to>
      <xdr:col>2</xdr:col>
      <xdr:colOff>638175</xdr:colOff>
      <xdr:row>93</xdr:row>
      <xdr:rowOff>137578</xdr:rowOff>
    </xdr:to>
    <xdr:cxnSp macro="">
      <xdr:nvCxnSpPr>
        <xdr:cNvPr id="247" name="直線コネクタ 246"/>
        <xdr:cNvCxnSpPr/>
      </xdr:nvCxnSpPr>
      <xdr:spPr>
        <a:xfrm flipV="1">
          <a:off x="1130300" y="15942802"/>
          <a:ext cx="889000" cy="13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89407</xdr:rowOff>
    </xdr:from>
    <xdr:to>
      <xdr:col>3</xdr:col>
      <xdr:colOff>3175</xdr:colOff>
      <xdr:row>97</xdr:row>
      <xdr:rowOff>19557</xdr:rowOff>
    </xdr:to>
    <xdr:sp macro="" textlink="">
      <xdr:nvSpPr>
        <xdr:cNvPr id="248" name="フローチャート : 判断 247"/>
        <xdr:cNvSpPr/>
      </xdr:nvSpPr>
      <xdr:spPr>
        <a:xfrm>
          <a:off x="1968500" y="165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10684</xdr:rowOff>
    </xdr:from>
    <xdr:ext cx="534377" cy="259045"/>
    <xdr:sp macro="" textlink="">
      <xdr:nvSpPr>
        <xdr:cNvPr id="249" name="テキスト ボックス 248"/>
        <xdr:cNvSpPr txBox="1"/>
      </xdr:nvSpPr>
      <xdr:spPr>
        <a:xfrm>
          <a:off x="1752111" y="1664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93717</xdr:rowOff>
    </xdr:from>
    <xdr:to>
      <xdr:col>1</xdr:col>
      <xdr:colOff>485775</xdr:colOff>
      <xdr:row>97</xdr:row>
      <xdr:rowOff>23867</xdr:rowOff>
    </xdr:to>
    <xdr:sp macro="" textlink="">
      <xdr:nvSpPr>
        <xdr:cNvPr id="250" name="フローチャート : 判断 249"/>
        <xdr:cNvSpPr/>
      </xdr:nvSpPr>
      <xdr:spPr>
        <a:xfrm>
          <a:off x="1079500" y="1655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14994</xdr:rowOff>
    </xdr:from>
    <xdr:ext cx="534377" cy="259045"/>
    <xdr:sp macro="" textlink="">
      <xdr:nvSpPr>
        <xdr:cNvPr id="251" name="テキスト ボックス 250"/>
        <xdr:cNvSpPr txBox="1"/>
      </xdr:nvSpPr>
      <xdr:spPr>
        <a:xfrm>
          <a:off x="863111" y="1664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63819</xdr:rowOff>
    </xdr:from>
    <xdr:to>
      <xdr:col>6</xdr:col>
      <xdr:colOff>561975</xdr:colOff>
      <xdr:row>90</xdr:row>
      <xdr:rowOff>165419</xdr:rowOff>
    </xdr:to>
    <xdr:sp macro="" textlink="">
      <xdr:nvSpPr>
        <xdr:cNvPr id="257" name="円/楕円 256"/>
        <xdr:cNvSpPr/>
      </xdr:nvSpPr>
      <xdr:spPr>
        <a:xfrm>
          <a:off x="4584700" y="1549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150196</xdr:rowOff>
    </xdr:from>
    <xdr:ext cx="599010" cy="259045"/>
    <xdr:sp macro="" textlink="">
      <xdr:nvSpPr>
        <xdr:cNvPr id="258" name="扶助費該当値テキスト"/>
        <xdr:cNvSpPr txBox="1"/>
      </xdr:nvSpPr>
      <xdr:spPr>
        <a:xfrm>
          <a:off x="4686300" y="1540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133,536</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33122</xdr:rowOff>
    </xdr:from>
    <xdr:to>
      <xdr:col>5</xdr:col>
      <xdr:colOff>409575</xdr:colOff>
      <xdr:row>91</xdr:row>
      <xdr:rowOff>134722</xdr:rowOff>
    </xdr:to>
    <xdr:sp macro="" textlink="">
      <xdr:nvSpPr>
        <xdr:cNvPr id="259" name="円/楕円 258"/>
        <xdr:cNvSpPr/>
      </xdr:nvSpPr>
      <xdr:spPr>
        <a:xfrm>
          <a:off x="3746500" y="1563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151249</xdr:rowOff>
    </xdr:from>
    <xdr:ext cx="599010" cy="259045"/>
    <xdr:sp macro="" textlink="">
      <xdr:nvSpPr>
        <xdr:cNvPr id="260" name="テキスト ボックス 259"/>
        <xdr:cNvSpPr txBox="1"/>
      </xdr:nvSpPr>
      <xdr:spPr>
        <a:xfrm>
          <a:off x="3497794" y="15410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124,916</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64636</xdr:rowOff>
    </xdr:from>
    <xdr:to>
      <xdr:col>4</xdr:col>
      <xdr:colOff>206375</xdr:colOff>
      <xdr:row>92</xdr:row>
      <xdr:rowOff>166236</xdr:rowOff>
    </xdr:to>
    <xdr:sp macro="" textlink="">
      <xdr:nvSpPr>
        <xdr:cNvPr id="261" name="円/楕円 260"/>
        <xdr:cNvSpPr/>
      </xdr:nvSpPr>
      <xdr:spPr>
        <a:xfrm>
          <a:off x="2857500" y="158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11313</xdr:rowOff>
    </xdr:from>
    <xdr:ext cx="599010" cy="259045"/>
    <xdr:sp macro="" textlink="">
      <xdr:nvSpPr>
        <xdr:cNvPr id="262" name="テキスト ボックス 261"/>
        <xdr:cNvSpPr txBox="1"/>
      </xdr:nvSpPr>
      <xdr:spPr>
        <a:xfrm>
          <a:off x="2608794" y="1561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112,486</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118602</xdr:rowOff>
    </xdr:from>
    <xdr:to>
      <xdr:col>3</xdr:col>
      <xdr:colOff>3175</xdr:colOff>
      <xdr:row>93</xdr:row>
      <xdr:rowOff>48752</xdr:rowOff>
    </xdr:to>
    <xdr:sp macro="" textlink="">
      <xdr:nvSpPr>
        <xdr:cNvPr id="263" name="円/楕円 262"/>
        <xdr:cNvSpPr/>
      </xdr:nvSpPr>
      <xdr:spPr>
        <a:xfrm>
          <a:off x="1968500" y="1589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91</xdr:row>
      <xdr:rowOff>65279</xdr:rowOff>
    </xdr:from>
    <xdr:ext cx="599010" cy="259045"/>
    <xdr:sp macro="" textlink="">
      <xdr:nvSpPr>
        <xdr:cNvPr id="264" name="テキスト ボックス 263"/>
        <xdr:cNvSpPr txBox="1"/>
      </xdr:nvSpPr>
      <xdr:spPr>
        <a:xfrm>
          <a:off x="1719794" y="15667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109,181</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86778</xdr:rowOff>
    </xdr:from>
    <xdr:to>
      <xdr:col>1</xdr:col>
      <xdr:colOff>485775</xdr:colOff>
      <xdr:row>94</xdr:row>
      <xdr:rowOff>16928</xdr:rowOff>
    </xdr:to>
    <xdr:sp macro="" textlink="">
      <xdr:nvSpPr>
        <xdr:cNvPr id="265" name="円/楕円 264"/>
        <xdr:cNvSpPr/>
      </xdr:nvSpPr>
      <xdr:spPr>
        <a:xfrm>
          <a:off x="1079500" y="160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33455</xdr:rowOff>
    </xdr:from>
    <xdr:ext cx="599010" cy="259045"/>
    <xdr:sp macro="" textlink="">
      <xdr:nvSpPr>
        <xdr:cNvPr id="266" name="テキスト ボックス 265"/>
        <xdr:cNvSpPr txBox="1"/>
      </xdr:nvSpPr>
      <xdr:spPr>
        <a:xfrm>
          <a:off x="830794" y="1580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5" name="テキスト ボックス 28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73439</xdr:rowOff>
    </xdr:from>
    <xdr:to>
      <xdr:col>15</xdr:col>
      <xdr:colOff>180340</xdr:colOff>
      <xdr:row>37</xdr:row>
      <xdr:rowOff>154869</xdr:rowOff>
    </xdr:to>
    <xdr:cxnSp macro="">
      <xdr:nvCxnSpPr>
        <xdr:cNvPr id="293" name="直線コネクタ 292"/>
        <xdr:cNvCxnSpPr/>
      </xdr:nvCxnSpPr>
      <xdr:spPr>
        <a:xfrm flipV="1">
          <a:off x="10475595" y="5216939"/>
          <a:ext cx="1270" cy="128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158697</xdr:rowOff>
    </xdr:from>
    <xdr:ext cx="534377" cy="259045"/>
    <xdr:sp macro="" textlink="">
      <xdr:nvSpPr>
        <xdr:cNvPr id="294" name="補助費等最小値テキスト"/>
        <xdr:cNvSpPr txBox="1"/>
      </xdr:nvSpPr>
      <xdr:spPr>
        <a:xfrm>
          <a:off x="10528300" y="650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37,571</a:t>
          </a:r>
          <a:endParaRPr kumimoji="1" lang="ja-JP" altLang="en-US" sz="1000" b="1">
            <a:latin typeface="ＭＳ Ｐゴシック"/>
          </a:endParaRPr>
        </a:p>
      </xdr:txBody>
    </xdr:sp>
    <xdr:clientData/>
  </xdr:oneCellAnchor>
  <xdr:twoCellAnchor>
    <xdr:from>
      <xdr:col>15</xdr:col>
      <xdr:colOff>92075</xdr:colOff>
      <xdr:row>37</xdr:row>
      <xdr:rowOff>154869</xdr:rowOff>
    </xdr:from>
    <xdr:to>
      <xdr:col>15</xdr:col>
      <xdr:colOff>269875</xdr:colOff>
      <xdr:row>37</xdr:row>
      <xdr:rowOff>154869</xdr:rowOff>
    </xdr:to>
    <xdr:cxnSp macro="">
      <xdr:nvCxnSpPr>
        <xdr:cNvPr id="295" name="直線コネクタ 294"/>
        <xdr:cNvCxnSpPr/>
      </xdr:nvCxnSpPr>
      <xdr:spPr>
        <a:xfrm>
          <a:off x="10388600" y="649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20116</xdr:rowOff>
    </xdr:from>
    <xdr:ext cx="599010" cy="259045"/>
    <xdr:sp macro="" textlink="">
      <xdr:nvSpPr>
        <xdr:cNvPr id="296" name="補助費等最大値テキスト"/>
        <xdr:cNvSpPr txBox="1"/>
      </xdr:nvSpPr>
      <xdr:spPr>
        <a:xfrm>
          <a:off x="10528300" y="499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116,058</a:t>
          </a:r>
          <a:endParaRPr kumimoji="1" lang="ja-JP" altLang="en-US" sz="1000" b="1">
            <a:latin typeface="ＭＳ Ｐゴシック"/>
          </a:endParaRPr>
        </a:p>
      </xdr:txBody>
    </xdr:sp>
    <xdr:clientData/>
  </xdr:oneCellAnchor>
  <xdr:twoCellAnchor>
    <xdr:from>
      <xdr:col>15</xdr:col>
      <xdr:colOff>92075</xdr:colOff>
      <xdr:row>30</xdr:row>
      <xdr:rowOff>73439</xdr:rowOff>
    </xdr:from>
    <xdr:to>
      <xdr:col>15</xdr:col>
      <xdr:colOff>269875</xdr:colOff>
      <xdr:row>30</xdr:row>
      <xdr:rowOff>73439</xdr:rowOff>
    </xdr:to>
    <xdr:cxnSp macro="">
      <xdr:nvCxnSpPr>
        <xdr:cNvPr id="297" name="直線コネクタ 296"/>
        <xdr:cNvCxnSpPr/>
      </xdr:nvCxnSpPr>
      <xdr:spPr>
        <a:xfrm>
          <a:off x="10388600" y="521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150771</xdr:rowOff>
    </xdr:from>
    <xdr:to>
      <xdr:col>15</xdr:col>
      <xdr:colOff>180975</xdr:colOff>
      <xdr:row>37</xdr:row>
      <xdr:rowOff>122163</xdr:rowOff>
    </xdr:to>
    <xdr:cxnSp macro="">
      <xdr:nvCxnSpPr>
        <xdr:cNvPr id="298" name="直線コネクタ 297"/>
        <xdr:cNvCxnSpPr/>
      </xdr:nvCxnSpPr>
      <xdr:spPr>
        <a:xfrm flipV="1">
          <a:off x="9639300" y="6322971"/>
          <a:ext cx="838200" cy="14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170821</xdr:rowOff>
    </xdr:from>
    <xdr:ext cx="534377" cy="259045"/>
    <xdr:sp macro="" textlink="">
      <xdr:nvSpPr>
        <xdr:cNvPr id="299" name="補助費等平均値テキスト"/>
        <xdr:cNvSpPr txBox="1"/>
      </xdr:nvSpPr>
      <xdr:spPr>
        <a:xfrm>
          <a:off x="10528300" y="5828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147944</xdr:rowOff>
    </xdr:from>
    <xdr:to>
      <xdr:col>15</xdr:col>
      <xdr:colOff>231775</xdr:colOff>
      <xdr:row>35</xdr:row>
      <xdr:rowOff>78094</xdr:rowOff>
    </xdr:to>
    <xdr:sp macro="" textlink="">
      <xdr:nvSpPr>
        <xdr:cNvPr id="300" name="フローチャート : 判断 299"/>
        <xdr:cNvSpPr/>
      </xdr:nvSpPr>
      <xdr:spPr>
        <a:xfrm>
          <a:off x="104267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122163</xdr:rowOff>
    </xdr:from>
    <xdr:to>
      <xdr:col>14</xdr:col>
      <xdr:colOff>28575</xdr:colOff>
      <xdr:row>38</xdr:row>
      <xdr:rowOff>56898</xdr:rowOff>
    </xdr:to>
    <xdr:cxnSp macro="">
      <xdr:nvCxnSpPr>
        <xdr:cNvPr id="301" name="直線コネクタ 300"/>
        <xdr:cNvCxnSpPr/>
      </xdr:nvCxnSpPr>
      <xdr:spPr>
        <a:xfrm flipV="1">
          <a:off x="8750300" y="6465813"/>
          <a:ext cx="889000" cy="10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99301</xdr:rowOff>
    </xdr:from>
    <xdr:to>
      <xdr:col>14</xdr:col>
      <xdr:colOff>79375</xdr:colOff>
      <xdr:row>36</xdr:row>
      <xdr:rowOff>29451</xdr:rowOff>
    </xdr:to>
    <xdr:sp macro="" textlink="">
      <xdr:nvSpPr>
        <xdr:cNvPr id="302" name="フローチャート : 判断 301"/>
        <xdr:cNvSpPr/>
      </xdr:nvSpPr>
      <xdr:spPr>
        <a:xfrm>
          <a:off x="9588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45978</xdr:rowOff>
    </xdr:from>
    <xdr:ext cx="534377" cy="259045"/>
    <xdr:sp macro="" textlink="">
      <xdr:nvSpPr>
        <xdr:cNvPr id="303" name="テキスト ボックス 302"/>
        <xdr:cNvSpPr txBox="1"/>
      </xdr:nvSpPr>
      <xdr:spPr>
        <a:xfrm>
          <a:off x="9372111" y="587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56342</xdr:rowOff>
    </xdr:from>
    <xdr:to>
      <xdr:col>12</xdr:col>
      <xdr:colOff>511175</xdr:colOff>
      <xdr:row>38</xdr:row>
      <xdr:rowOff>56898</xdr:rowOff>
    </xdr:to>
    <xdr:cxnSp macro="">
      <xdr:nvCxnSpPr>
        <xdr:cNvPr id="304" name="直線コネクタ 303"/>
        <xdr:cNvCxnSpPr/>
      </xdr:nvCxnSpPr>
      <xdr:spPr>
        <a:xfrm>
          <a:off x="7861300" y="6571442"/>
          <a:ext cx="8890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112413</xdr:rowOff>
    </xdr:from>
    <xdr:to>
      <xdr:col>12</xdr:col>
      <xdr:colOff>561975</xdr:colOff>
      <xdr:row>36</xdr:row>
      <xdr:rowOff>42563</xdr:rowOff>
    </xdr:to>
    <xdr:sp macro="" textlink="">
      <xdr:nvSpPr>
        <xdr:cNvPr id="305" name="フローチャート : 判断 304"/>
        <xdr:cNvSpPr/>
      </xdr:nvSpPr>
      <xdr:spPr>
        <a:xfrm>
          <a:off x="8699500" y="611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59090</xdr:rowOff>
    </xdr:from>
    <xdr:ext cx="534377" cy="259045"/>
    <xdr:sp macro="" textlink="">
      <xdr:nvSpPr>
        <xdr:cNvPr id="306" name="テキスト ボックス 305"/>
        <xdr:cNvSpPr txBox="1"/>
      </xdr:nvSpPr>
      <xdr:spPr>
        <a:xfrm>
          <a:off x="8483111" y="588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56342</xdr:rowOff>
    </xdr:from>
    <xdr:to>
      <xdr:col>11</xdr:col>
      <xdr:colOff>307975</xdr:colOff>
      <xdr:row>38</xdr:row>
      <xdr:rowOff>74614</xdr:rowOff>
    </xdr:to>
    <xdr:cxnSp macro="">
      <xdr:nvCxnSpPr>
        <xdr:cNvPr id="307" name="直線コネクタ 306"/>
        <xdr:cNvCxnSpPr/>
      </xdr:nvCxnSpPr>
      <xdr:spPr>
        <a:xfrm flipV="1">
          <a:off x="6972300" y="6571442"/>
          <a:ext cx="889000" cy="1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161889</xdr:rowOff>
    </xdr:from>
    <xdr:to>
      <xdr:col>11</xdr:col>
      <xdr:colOff>358775</xdr:colOff>
      <xdr:row>36</xdr:row>
      <xdr:rowOff>92039</xdr:rowOff>
    </xdr:to>
    <xdr:sp macro="" textlink="">
      <xdr:nvSpPr>
        <xdr:cNvPr id="308" name="フローチャート : 判断 307"/>
        <xdr:cNvSpPr/>
      </xdr:nvSpPr>
      <xdr:spPr>
        <a:xfrm>
          <a:off x="7810500" y="616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108566</xdr:rowOff>
    </xdr:from>
    <xdr:ext cx="534377" cy="259045"/>
    <xdr:sp macro="" textlink="">
      <xdr:nvSpPr>
        <xdr:cNvPr id="309" name="テキスト ボックス 308"/>
        <xdr:cNvSpPr txBox="1"/>
      </xdr:nvSpPr>
      <xdr:spPr>
        <a:xfrm>
          <a:off x="7594111" y="59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1934</xdr:rowOff>
    </xdr:from>
    <xdr:to>
      <xdr:col>10</xdr:col>
      <xdr:colOff>155575</xdr:colOff>
      <xdr:row>36</xdr:row>
      <xdr:rowOff>103534</xdr:rowOff>
    </xdr:to>
    <xdr:sp macro="" textlink="">
      <xdr:nvSpPr>
        <xdr:cNvPr id="310" name="フローチャート : 判断 309"/>
        <xdr:cNvSpPr/>
      </xdr:nvSpPr>
      <xdr:spPr>
        <a:xfrm>
          <a:off x="6921500" y="61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120061</xdr:rowOff>
    </xdr:from>
    <xdr:ext cx="534377" cy="259045"/>
    <xdr:sp macro="" textlink="">
      <xdr:nvSpPr>
        <xdr:cNvPr id="311" name="テキスト ボックス 310"/>
        <xdr:cNvSpPr txBox="1"/>
      </xdr:nvSpPr>
      <xdr:spPr>
        <a:xfrm>
          <a:off x="6705111" y="594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99971</xdr:rowOff>
    </xdr:from>
    <xdr:to>
      <xdr:col>15</xdr:col>
      <xdr:colOff>231775</xdr:colOff>
      <xdr:row>37</xdr:row>
      <xdr:rowOff>30121</xdr:rowOff>
    </xdr:to>
    <xdr:sp macro="" textlink="">
      <xdr:nvSpPr>
        <xdr:cNvPr id="317" name="円/楕円 316"/>
        <xdr:cNvSpPr/>
      </xdr:nvSpPr>
      <xdr:spPr>
        <a:xfrm>
          <a:off x="10426700" y="627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78398</xdr:rowOff>
    </xdr:from>
    <xdr:ext cx="534377" cy="259045"/>
    <xdr:sp macro="" textlink="">
      <xdr:nvSpPr>
        <xdr:cNvPr id="318" name="補助費等該当値テキスト"/>
        <xdr:cNvSpPr txBox="1"/>
      </xdr:nvSpPr>
      <xdr:spPr>
        <a:xfrm>
          <a:off x="10528300" y="625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48,322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71363</xdr:rowOff>
    </xdr:from>
    <xdr:to>
      <xdr:col>14</xdr:col>
      <xdr:colOff>79375</xdr:colOff>
      <xdr:row>38</xdr:row>
      <xdr:rowOff>1513</xdr:rowOff>
    </xdr:to>
    <xdr:sp macro="" textlink="">
      <xdr:nvSpPr>
        <xdr:cNvPr id="319" name="円/楕円 318"/>
        <xdr:cNvSpPr/>
      </xdr:nvSpPr>
      <xdr:spPr>
        <a:xfrm>
          <a:off x="9588500" y="641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164090</xdr:rowOff>
    </xdr:from>
    <xdr:ext cx="534377" cy="259045"/>
    <xdr:sp macro="" textlink="">
      <xdr:nvSpPr>
        <xdr:cNvPr id="320" name="テキスト ボックス 319"/>
        <xdr:cNvSpPr txBox="1"/>
      </xdr:nvSpPr>
      <xdr:spPr>
        <a:xfrm>
          <a:off x="9372111" y="650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39,574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6098</xdr:rowOff>
    </xdr:from>
    <xdr:to>
      <xdr:col>12</xdr:col>
      <xdr:colOff>561975</xdr:colOff>
      <xdr:row>38</xdr:row>
      <xdr:rowOff>107698</xdr:rowOff>
    </xdr:to>
    <xdr:sp macro="" textlink="">
      <xdr:nvSpPr>
        <xdr:cNvPr id="321" name="円/楕円 320"/>
        <xdr:cNvSpPr/>
      </xdr:nvSpPr>
      <xdr:spPr>
        <a:xfrm>
          <a:off x="8699500" y="652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98825</xdr:rowOff>
    </xdr:from>
    <xdr:ext cx="534377" cy="259045"/>
    <xdr:sp macro="" textlink="">
      <xdr:nvSpPr>
        <xdr:cNvPr id="322" name="テキスト ボックス 321"/>
        <xdr:cNvSpPr txBox="1"/>
      </xdr:nvSpPr>
      <xdr:spPr>
        <a:xfrm>
          <a:off x="8483111" y="661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33,071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5542</xdr:rowOff>
    </xdr:from>
    <xdr:to>
      <xdr:col>11</xdr:col>
      <xdr:colOff>358775</xdr:colOff>
      <xdr:row>38</xdr:row>
      <xdr:rowOff>107142</xdr:rowOff>
    </xdr:to>
    <xdr:sp macro="" textlink="">
      <xdr:nvSpPr>
        <xdr:cNvPr id="323" name="円/楕円 322"/>
        <xdr:cNvSpPr/>
      </xdr:nvSpPr>
      <xdr:spPr>
        <a:xfrm>
          <a:off x="7810500" y="652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98269</xdr:rowOff>
    </xdr:from>
    <xdr:ext cx="534377" cy="259045"/>
    <xdr:sp macro="" textlink="">
      <xdr:nvSpPr>
        <xdr:cNvPr id="324" name="テキスト ボックス 323"/>
        <xdr:cNvSpPr txBox="1"/>
      </xdr:nvSpPr>
      <xdr:spPr>
        <a:xfrm>
          <a:off x="7594111" y="661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33,105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23814</xdr:rowOff>
    </xdr:from>
    <xdr:to>
      <xdr:col>10</xdr:col>
      <xdr:colOff>155575</xdr:colOff>
      <xdr:row>38</xdr:row>
      <xdr:rowOff>125414</xdr:rowOff>
    </xdr:to>
    <xdr:sp macro="" textlink="">
      <xdr:nvSpPr>
        <xdr:cNvPr id="325" name="円/楕円 324"/>
        <xdr:cNvSpPr/>
      </xdr:nvSpPr>
      <xdr:spPr>
        <a:xfrm>
          <a:off x="6921500" y="653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116541</xdr:rowOff>
    </xdr:from>
    <xdr:ext cx="534377" cy="259045"/>
    <xdr:sp macro="" textlink="">
      <xdr:nvSpPr>
        <xdr:cNvPr id="326" name="テキスト ボックス 325"/>
        <xdr:cNvSpPr txBox="1"/>
      </xdr:nvSpPr>
      <xdr:spPr>
        <a:xfrm>
          <a:off x="6705111" y="663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0" name="テキスト ボックス 33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2" name="テキスト ボックス 34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4" name="テキスト ボックス 34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44474</xdr:rowOff>
    </xdr:from>
    <xdr:to>
      <xdr:col>15</xdr:col>
      <xdr:colOff>180340</xdr:colOff>
      <xdr:row>58</xdr:row>
      <xdr:rowOff>7263</xdr:rowOff>
    </xdr:to>
    <xdr:cxnSp macro="">
      <xdr:nvCxnSpPr>
        <xdr:cNvPr id="348" name="直線コネクタ 347"/>
        <xdr:cNvCxnSpPr/>
      </xdr:nvCxnSpPr>
      <xdr:spPr>
        <a:xfrm flipV="1">
          <a:off x="10475595" y="8959874"/>
          <a:ext cx="1270" cy="99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11090</xdr:rowOff>
    </xdr:from>
    <xdr:ext cx="534377" cy="259045"/>
    <xdr:sp macro="" textlink="">
      <xdr:nvSpPr>
        <xdr:cNvPr id="349" name="普通建設事業費最小値テキスト"/>
        <xdr:cNvSpPr txBox="1"/>
      </xdr:nvSpPr>
      <xdr:spPr>
        <a:xfrm>
          <a:off x="10528300" y="99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28,967</a:t>
          </a:r>
          <a:endParaRPr kumimoji="1" lang="ja-JP" altLang="en-US" sz="1000" b="1">
            <a:latin typeface="ＭＳ Ｐゴシック"/>
          </a:endParaRPr>
        </a:p>
      </xdr:txBody>
    </xdr:sp>
    <xdr:clientData/>
  </xdr:oneCellAnchor>
  <xdr:twoCellAnchor>
    <xdr:from>
      <xdr:col>15</xdr:col>
      <xdr:colOff>92075</xdr:colOff>
      <xdr:row>58</xdr:row>
      <xdr:rowOff>7263</xdr:rowOff>
    </xdr:from>
    <xdr:to>
      <xdr:col>15</xdr:col>
      <xdr:colOff>269875</xdr:colOff>
      <xdr:row>58</xdr:row>
      <xdr:rowOff>7263</xdr:rowOff>
    </xdr:to>
    <xdr:cxnSp macro="">
      <xdr:nvCxnSpPr>
        <xdr:cNvPr id="350" name="直線コネクタ 349"/>
        <xdr:cNvCxnSpPr/>
      </xdr:nvCxnSpPr>
      <xdr:spPr>
        <a:xfrm>
          <a:off x="10388600" y="995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162601</xdr:rowOff>
    </xdr:from>
    <xdr:ext cx="599010" cy="259045"/>
    <xdr:sp macro="" textlink="">
      <xdr:nvSpPr>
        <xdr:cNvPr id="351" name="普通建設事業費最大値テキスト"/>
        <xdr:cNvSpPr txBox="1"/>
      </xdr:nvSpPr>
      <xdr:spPr>
        <a:xfrm>
          <a:off x="10528300" y="87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245,828</a:t>
          </a:r>
          <a:endParaRPr kumimoji="1" lang="ja-JP" altLang="en-US" sz="1000" b="1">
            <a:latin typeface="ＭＳ Ｐゴシック"/>
          </a:endParaRPr>
        </a:p>
      </xdr:txBody>
    </xdr:sp>
    <xdr:clientData/>
  </xdr:oneCellAnchor>
  <xdr:twoCellAnchor>
    <xdr:from>
      <xdr:col>15</xdr:col>
      <xdr:colOff>92075</xdr:colOff>
      <xdr:row>52</xdr:row>
      <xdr:rowOff>44474</xdr:rowOff>
    </xdr:from>
    <xdr:to>
      <xdr:col>15</xdr:col>
      <xdr:colOff>269875</xdr:colOff>
      <xdr:row>52</xdr:row>
      <xdr:rowOff>44474</xdr:rowOff>
    </xdr:to>
    <xdr:cxnSp macro="">
      <xdr:nvCxnSpPr>
        <xdr:cNvPr id="352" name="直線コネクタ 351"/>
        <xdr:cNvCxnSpPr/>
      </xdr:nvCxnSpPr>
      <xdr:spPr>
        <a:xfrm>
          <a:off x="10388600" y="89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72359</xdr:rowOff>
    </xdr:from>
    <xdr:to>
      <xdr:col>15</xdr:col>
      <xdr:colOff>180975</xdr:colOff>
      <xdr:row>56</xdr:row>
      <xdr:rowOff>159058</xdr:rowOff>
    </xdr:to>
    <xdr:cxnSp macro="">
      <xdr:nvCxnSpPr>
        <xdr:cNvPr id="353" name="直線コネクタ 352"/>
        <xdr:cNvCxnSpPr/>
      </xdr:nvCxnSpPr>
      <xdr:spPr>
        <a:xfrm flipV="1">
          <a:off x="9639300" y="9673559"/>
          <a:ext cx="838200" cy="8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8010</xdr:rowOff>
    </xdr:from>
    <xdr:ext cx="534377" cy="259045"/>
    <xdr:sp macro="" textlink="">
      <xdr:nvSpPr>
        <xdr:cNvPr id="354" name="普通建設事業費平均値テキスト"/>
        <xdr:cNvSpPr txBox="1"/>
      </xdr:nvSpPr>
      <xdr:spPr>
        <a:xfrm>
          <a:off x="10528300" y="9609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29583</xdr:rowOff>
    </xdr:from>
    <xdr:to>
      <xdr:col>15</xdr:col>
      <xdr:colOff>231775</xdr:colOff>
      <xdr:row>56</xdr:row>
      <xdr:rowOff>131183</xdr:rowOff>
    </xdr:to>
    <xdr:sp macro="" textlink="">
      <xdr:nvSpPr>
        <xdr:cNvPr id="355" name="フローチャート : 判断 354"/>
        <xdr:cNvSpPr/>
      </xdr:nvSpPr>
      <xdr:spPr>
        <a:xfrm>
          <a:off x="104267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156338</xdr:rowOff>
    </xdr:from>
    <xdr:to>
      <xdr:col>14</xdr:col>
      <xdr:colOff>28575</xdr:colOff>
      <xdr:row>56</xdr:row>
      <xdr:rowOff>159058</xdr:rowOff>
    </xdr:to>
    <xdr:cxnSp macro="">
      <xdr:nvCxnSpPr>
        <xdr:cNvPr id="356" name="直線コネクタ 355"/>
        <xdr:cNvCxnSpPr/>
      </xdr:nvCxnSpPr>
      <xdr:spPr>
        <a:xfrm>
          <a:off x="8750300" y="9757538"/>
          <a:ext cx="889000" cy="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49475</xdr:rowOff>
    </xdr:from>
    <xdr:to>
      <xdr:col>14</xdr:col>
      <xdr:colOff>79375</xdr:colOff>
      <xdr:row>56</xdr:row>
      <xdr:rowOff>151075</xdr:rowOff>
    </xdr:to>
    <xdr:sp macro="" textlink="">
      <xdr:nvSpPr>
        <xdr:cNvPr id="357" name="フローチャート : 判断 356"/>
        <xdr:cNvSpPr/>
      </xdr:nvSpPr>
      <xdr:spPr>
        <a:xfrm>
          <a:off x="9588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167602</xdr:rowOff>
    </xdr:from>
    <xdr:ext cx="534377" cy="259045"/>
    <xdr:sp macro="" textlink="">
      <xdr:nvSpPr>
        <xdr:cNvPr id="358" name="テキスト ボックス 357"/>
        <xdr:cNvSpPr txBox="1"/>
      </xdr:nvSpPr>
      <xdr:spPr>
        <a:xfrm>
          <a:off x="9372111" y="94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156338</xdr:rowOff>
    </xdr:from>
    <xdr:to>
      <xdr:col>12</xdr:col>
      <xdr:colOff>511175</xdr:colOff>
      <xdr:row>57</xdr:row>
      <xdr:rowOff>43889</xdr:rowOff>
    </xdr:to>
    <xdr:cxnSp macro="">
      <xdr:nvCxnSpPr>
        <xdr:cNvPr id="359" name="直線コネクタ 358"/>
        <xdr:cNvCxnSpPr/>
      </xdr:nvCxnSpPr>
      <xdr:spPr>
        <a:xfrm flipV="1">
          <a:off x="7861300" y="9757538"/>
          <a:ext cx="889000" cy="5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45973</xdr:rowOff>
    </xdr:from>
    <xdr:to>
      <xdr:col>12</xdr:col>
      <xdr:colOff>561975</xdr:colOff>
      <xdr:row>56</xdr:row>
      <xdr:rowOff>147573</xdr:rowOff>
    </xdr:to>
    <xdr:sp macro="" textlink="">
      <xdr:nvSpPr>
        <xdr:cNvPr id="360" name="フローチャート : 判断 359"/>
        <xdr:cNvSpPr/>
      </xdr:nvSpPr>
      <xdr:spPr>
        <a:xfrm>
          <a:off x="8699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164100</xdr:rowOff>
    </xdr:from>
    <xdr:ext cx="534377" cy="259045"/>
    <xdr:sp macro="" textlink="">
      <xdr:nvSpPr>
        <xdr:cNvPr id="361" name="テキスト ボックス 360"/>
        <xdr:cNvSpPr txBox="1"/>
      </xdr:nvSpPr>
      <xdr:spPr>
        <a:xfrm>
          <a:off x="8483111" y="94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160151</xdr:rowOff>
    </xdr:from>
    <xdr:to>
      <xdr:col>11</xdr:col>
      <xdr:colOff>307975</xdr:colOff>
      <xdr:row>57</xdr:row>
      <xdr:rowOff>43889</xdr:rowOff>
    </xdr:to>
    <xdr:cxnSp macro="">
      <xdr:nvCxnSpPr>
        <xdr:cNvPr id="362" name="直線コネクタ 361"/>
        <xdr:cNvCxnSpPr/>
      </xdr:nvCxnSpPr>
      <xdr:spPr>
        <a:xfrm>
          <a:off x="6972300" y="9761351"/>
          <a:ext cx="889000" cy="5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109524</xdr:rowOff>
    </xdr:from>
    <xdr:to>
      <xdr:col>11</xdr:col>
      <xdr:colOff>358775</xdr:colOff>
      <xdr:row>57</xdr:row>
      <xdr:rowOff>39674</xdr:rowOff>
    </xdr:to>
    <xdr:sp macro="" textlink="">
      <xdr:nvSpPr>
        <xdr:cNvPr id="363" name="フローチャート : 判断 362"/>
        <xdr:cNvSpPr/>
      </xdr:nvSpPr>
      <xdr:spPr>
        <a:xfrm>
          <a:off x="7810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56201</xdr:rowOff>
    </xdr:from>
    <xdr:ext cx="534377" cy="259045"/>
    <xdr:sp macro="" textlink="">
      <xdr:nvSpPr>
        <xdr:cNvPr id="364" name="テキスト ボックス 363"/>
        <xdr:cNvSpPr txBox="1"/>
      </xdr:nvSpPr>
      <xdr:spPr>
        <a:xfrm>
          <a:off x="7594111" y="948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125074</xdr:rowOff>
    </xdr:from>
    <xdr:to>
      <xdr:col>10</xdr:col>
      <xdr:colOff>155575</xdr:colOff>
      <xdr:row>57</xdr:row>
      <xdr:rowOff>55224</xdr:rowOff>
    </xdr:to>
    <xdr:sp macro="" textlink="">
      <xdr:nvSpPr>
        <xdr:cNvPr id="365" name="フローチャート : 判断 364"/>
        <xdr:cNvSpPr/>
      </xdr:nvSpPr>
      <xdr:spPr>
        <a:xfrm>
          <a:off x="6921500" y="972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46351</xdr:rowOff>
    </xdr:from>
    <xdr:ext cx="534377" cy="259045"/>
    <xdr:sp macro="" textlink="">
      <xdr:nvSpPr>
        <xdr:cNvPr id="366" name="テキスト ボックス 365"/>
        <xdr:cNvSpPr txBox="1"/>
      </xdr:nvSpPr>
      <xdr:spPr>
        <a:xfrm>
          <a:off x="6705111" y="981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21559</xdr:rowOff>
    </xdr:from>
    <xdr:to>
      <xdr:col>15</xdr:col>
      <xdr:colOff>231775</xdr:colOff>
      <xdr:row>56</xdr:row>
      <xdr:rowOff>123159</xdr:rowOff>
    </xdr:to>
    <xdr:sp macro="" textlink="">
      <xdr:nvSpPr>
        <xdr:cNvPr id="372" name="円/楕円 371"/>
        <xdr:cNvSpPr/>
      </xdr:nvSpPr>
      <xdr:spPr>
        <a:xfrm>
          <a:off x="10426700" y="962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44436</xdr:rowOff>
    </xdr:from>
    <xdr:ext cx="534377" cy="259045"/>
    <xdr:sp macro="" textlink="">
      <xdr:nvSpPr>
        <xdr:cNvPr id="373" name="普通建設事業費該当値テキスト"/>
        <xdr:cNvSpPr txBox="1"/>
      </xdr:nvSpPr>
      <xdr:spPr>
        <a:xfrm>
          <a:off x="10528300" y="94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89,729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108258</xdr:rowOff>
    </xdr:from>
    <xdr:to>
      <xdr:col>14</xdr:col>
      <xdr:colOff>79375</xdr:colOff>
      <xdr:row>57</xdr:row>
      <xdr:rowOff>38408</xdr:rowOff>
    </xdr:to>
    <xdr:sp macro="" textlink="">
      <xdr:nvSpPr>
        <xdr:cNvPr id="374" name="円/楕円 373"/>
        <xdr:cNvSpPr/>
      </xdr:nvSpPr>
      <xdr:spPr>
        <a:xfrm>
          <a:off x="9588500" y="97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29535</xdr:rowOff>
    </xdr:from>
    <xdr:ext cx="534377" cy="259045"/>
    <xdr:sp macro="" textlink="">
      <xdr:nvSpPr>
        <xdr:cNvPr id="375" name="テキスト ボックス 374"/>
        <xdr:cNvSpPr txBox="1"/>
      </xdr:nvSpPr>
      <xdr:spPr>
        <a:xfrm>
          <a:off x="9372111" y="980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70,766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105538</xdr:rowOff>
    </xdr:from>
    <xdr:to>
      <xdr:col>12</xdr:col>
      <xdr:colOff>561975</xdr:colOff>
      <xdr:row>57</xdr:row>
      <xdr:rowOff>35688</xdr:rowOff>
    </xdr:to>
    <xdr:sp macro="" textlink="">
      <xdr:nvSpPr>
        <xdr:cNvPr id="376" name="円/楕円 375"/>
        <xdr:cNvSpPr/>
      </xdr:nvSpPr>
      <xdr:spPr>
        <a:xfrm>
          <a:off x="8699500" y="970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26815</xdr:rowOff>
    </xdr:from>
    <xdr:ext cx="534377" cy="259045"/>
    <xdr:sp macro="" textlink="">
      <xdr:nvSpPr>
        <xdr:cNvPr id="377" name="テキスト ボックス 376"/>
        <xdr:cNvSpPr txBox="1"/>
      </xdr:nvSpPr>
      <xdr:spPr>
        <a:xfrm>
          <a:off x="8483111" y="979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71,361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164539</xdr:rowOff>
    </xdr:from>
    <xdr:to>
      <xdr:col>11</xdr:col>
      <xdr:colOff>358775</xdr:colOff>
      <xdr:row>57</xdr:row>
      <xdr:rowOff>94689</xdr:rowOff>
    </xdr:to>
    <xdr:sp macro="" textlink="">
      <xdr:nvSpPr>
        <xdr:cNvPr id="378" name="円/楕円 377"/>
        <xdr:cNvSpPr/>
      </xdr:nvSpPr>
      <xdr:spPr>
        <a:xfrm>
          <a:off x="7810500" y="976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85816</xdr:rowOff>
    </xdr:from>
    <xdr:ext cx="534377" cy="259045"/>
    <xdr:sp macro="" textlink="">
      <xdr:nvSpPr>
        <xdr:cNvPr id="379" name="テキスト ボックス 378"/>
        <xdr:cNvSpPr txBox="1"/>
      </xdr:nvSpPr>
      <xdr:spPr>
        <a:xfrm>
          <a:off x="7594111" y="985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58,456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109351</xdr:rowOff>
    </xdr:from>
    <xdr:to>
      <xdr:col>10</xdr:col>
      <xdr:colOff>155575</xdr:colOff>
      <xdr:row>57</xdr:row>
      <xdr:rowOff>39501</xdr:rowOff>
    </xdr:to>
    <xdr:sp macro="" textlink="">
      <xdr:nvSpPr>
        <xdr:cNvPr id="380" name="円/楕円 379"/>
        <xdr:cNvSpPr/>
      </xdr:nvSpPr>
      <xdr:spPr>
        <a:xfrm>
          <a:off x="6921500" y="971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56028</xdr:rowOff>
    </xdr:from>
    <xdr:ext cx="534377" cy="259045"/>
    <xdr:sp macro="" textlink="">
      <xdr:nvSpPr>
        <xdr:cNvPr id="381" name="テキスト ボックス 380"/>
        <xdr:cNvSpPr txBox="1"/>
      </xdr:nvSpPr>
      <xdr:spPr>
        <a:xfrm>
          <a:off x="6705111" y="948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104968</xdr:rowOff>
    </xdr:from>
    <xdr:to>
      <xdr:col>15</xdr:col>
      <xdr:colOff>180340</xdr:colOff>
      <xdr:row>79</xdr:row>
      <xdr:rowOff>44450</xdr:rowOff>
    </xdr:to>
    <xdr:cxnSp macro="">
      <xdr:nvCxnSpPr>
        <xdr:cNvPr id="405" name="直線コネクタ 404"/>
        <xdr:cNvCxnSpPr/>
      </xdr:nvCxnSpPr>
      <xdr:spPr>
        <a:xfrm flipV="1">
          <a:off x="10475595" y="12106468"/>
          <a:ext cx="1270" cy="148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51645</xdr:rowOff>
    </xdr:from>
    <xdr:ext cx="599010" cy="259045"/>
    <xdr:sp macro="" textlink="">
      <xdr:nvSpPr>
        <xdr:cNvPr id="408" name="普通建設事業費 （ うち新規整備　）最大値テキスト"/>
        <xdr:cNvSpPr txBox="1"/>
      </xdr:nvSpPr>
      <xdr:spPr>
        <a:xfrm>
          <a:off x="10528300" y="1188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194,558</a:t>
          </a:r>
          <a:endParaRPr kumimoji="1" lang="ja-JP" altLang="en-US" sz="1000" b="1">
            <a:latin typeface="ＭＳ Ｐゴシック"/>
          </a:endParaRPr>
        </a:p>
      </xdr:txBody>
    </xdr:sp>
    <xdr:clientData/>
  </xdr:oneCellAnchor>
  <xdr:twoCellAnchor>
    <xdr:from>
      <xdr:col>15</xdr:col>
      <xdr:colOff>92075</xdr:colOff>
      <xdr:row>70</xdr:row>
      <xdr:rowOff>104968</xdr:rowOff>
    </xdr:from>
    <xdr:to>
      <xdr:col>15</xdr:col>
      <xdr:colOff>269875</xdr:colOff>
      <xdr:row>70</xdr:row>
      <xdr:rowOff>104968</xdr:rowOff>
    </xdr:to>
    <xdr:cxnSp macro="">
      <xdr:nvCxnSpPr>
        <xdr:cNvPr id="409" name="直線コネクタ 408"/>
        <xdr:cNvCxnSpPr/>
      </xdr:nvCxnSpPr>
      <xdr:spPr>
        <a:xfrm>
          <a:off x="10388600" y="1210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10548</xdr:rowOff>
    </xdr:from>
    <xdr:to>
      <xdr:col>15</xdr:col>
      <xdr:colOff>180975</xdr:colOff>
      <xdr:row>78</xdr:row>
      <xdr:rowOff>5085</xdr:rowOff>
    </xdr:to>
    <xdr:cxnSp macro="">
      <xdr:nvCxnSpPr>
        <xdr:cNvPr id="410" name="直線コネクタ 409"/>
        <xdr:cNvCxnSpPr/>
      </xdr:nvCxnSpPr>
      <xdr:spPr>
        <a:xfrm flipV="1">
          <a:off x="9639300" y="13212198"/>
          <a:ext cx="838200" cy="16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123510</xdr:rowOff>
    </xdr:from>
    <xdr:ext cx="534377" cy="259045"/>
    <xdr:sp macro="" textlink="">
      <xdr:nvSpPr>
        <xdr:cNvPr id="411" name="普通建設事業費 （ うち新規整備　）平均値テキスト"/>
        <xdr:cNvSpPr txBox="1"/>
      </xdr:nvSpPr>
      <xdr:spPr>
        <a:xfrm>
          <a:off x="10528300" y="13153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145083</xdr:rowOff>
    </xdr:from>
    <xdr:to>
      <xdr:col>15</xdr:col>
      <xdr:colOff>231775</xdr:colOff>
      <xdr:row>77</xdr:row>
      <xdr:rowOff>75233</xdr:rowOff>
    </xdr:to>
    <xdr:sp macro="" textlink="">
      <xdr:nvSpPr>
        <xdr:cNvPr id="412" name="フローチャート : 判断 411"/>
        <xdr:cNvSpPr/>
      </xdr:nvSpPr>
      <xdr:spPr>
        <a:xfrm>
          <a:off x="104267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63587</xdr:rowOff>
    </xdr:from>
    <xdr:to>
      <xdr:col>14</xdr:col>
      <xdr:colOff>79375</xdr:colOff>
      <xdr:row>77</xdr:row>
      <xdr:rowOff>165187</xdr:rowOff>
    </xdr:to>
    <xdr:sp macro="" textlink="">
      <xdr:nvSpPr>
        <xdr:cNvPr id="413" name="フローチャート : 判断 412"/>
        <xdr:cNvSpPr/>
      </xdr:nvSpPr>
      <xdr:spPr>
        <a:xfrm>
          <a:off x="9588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10264</xdr:rowOff>
    </xdr:from>
    <xdr:ext cx="534377" cy="259045"/>
    <xdr:sp macro="" textlink="">
      <xdr:nvSpPr>
        <xdr:cNvPr id="414" name="テキスト ボックス 413"/>
        <xdr:cNvSpPr txBox="1"/>
      </xdr:nvSpPr>
      <xdr:spPr>
        <a:xfrm>
          <a:off x="9372111" y="130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131198</xdr:rowOff>
    </xdr:from>
    <xdr:to>
      <xdr:col>15</xdr:col>
      <xdr:colOff>231775</xdr:colOff>
      <xdr:row>77</xdr:row>
      <xdr:rowOff>61348</xdr:rowOff>
    </xdr:to>
    <xdr:sp macro="" textlink="">
      <xdr:nvSpPr>
        <xdr:cNvPr id="420" name="円/楕円 419"/>
        <xdr:cNvSpPr/>
      </xdr:nvSpPr>
      <xdr:spPr>
        <a:xfrm>
          <a:off x="10426700" y="1316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154075</xdr:rowOff>
    </xdr:from>
    <xdr:ext cx="534377" cy="259045"/>
    <xdr:sp macro="" textlink="">
      <xdr:nvSpPr>
        <xdr:cNvPr id="421" name="普通建設事業費 （ うち新規整備　）該当値テキスト"/>
        <xdr:cNvSpPr txBox="1"/>
      </xdr:nvSpPr>
      <xdr:spPr>
        <a:xfrm>
          <a:off x="10528300" y="1301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49,449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125735</xdr:rowOff>
    </xdr:from>
    <xdr:to>
      <xdr:col>14</xdr:col>
      <xdr:colOff>79375</xdr:colOff>
      <xdr:row>78</xdr:row>
      <xdr:rowOff>55885</xdr:rowOff>
    </xdr:to>
    <xdr:sp macro="" textlink="">
      <xdr:nvSpPr>
        <xdr:cNvPr id="422" name="円/楕円 421"/>
        <xdr:cNvSpPr/>
      </xdr:nvSpPr>
      <xdr:spPr>
        <a:xfrm>
          <a:off x="9588500" y="133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47012</xdr:rowOff>
    </xdr:from>
    <xdr:ext cx="534377" cy="259045"/>
    <xdr:sp macro="" textlink="">
      <xdr:nvSpPr>
        <xdr:cNvPr id="423" name="テキスト ボックス 422"/>
        <xdr:cNvSpPr txBox="1"/>
      </xdr:nvSpPr>
      <xdr:spPr>
        <a:xfrm>
          <a:off x="9372111" y="1342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5" name="テキスト ボックス 43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7" name="テキスト ボックス 43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9" name="テキスト ボックス 43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1" name="テキスト ボックス 44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3" name="テキスト ボックス 44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5" name="テキスト ボックス 44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11798</xdr:rowOff>
    </xdr:from>
    <xdr:to>
      <xdr:col>15</xdr:col>
      <xdr:colOff>180340</xdr:colOff>
      <xdr:row>99</xdr:row>
      <xdr:rowOff>98879</xdr:rowOff>
    </xdr:to>
    <xdr:cxnSp macro="">
      <xdr:nvCxnSpPr>
        <xdr:cNvPr id="449" name="直線コネクタ 448"/>
        <xdr:cNvCxnSpPr/>
      </xdr:nvCxnSpPr>
      <xdr:spPr>
        <a:xfrm flipV="1">
          <a:off x="10475595" y="15442298"/>
          <a:ext cx="1270" cy="163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50"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1" name="直線コネクタ 450"/>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129925</xdr:rowOff>
    </xdr:from>
    <xdr:ext cx="534377" cy="259045"/>
    <xdr:sp macro="" textlink="">
      <xdr:nvSpPr>
        <xdr:cNvPr id="452" name="普通建設事業費 （ うち更新整備　）最大値テキスト"/>
        <xdr:cNvSpPr txBox="1"/>
      </xdr:nvSpPr>
      <xdr:spPr>
        <a:xfrm>
          <a:off x="10528300" y="152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99,833</a:t>
          </a:r>
          <a:endParaRPr kumimoji="1" lang="ja-JP" altLang="en-US" sz="1000" b="1">
            <a:latin typeface="ＭＳ Ｐゴシック"/>
          </a:endParaRPr>
        </a:p>
      </xdr:txBody>
    </xdr:sp>
    <xdr:clientData/>
  </xdr:oneCellAnchor>
  <xdr:twoCellAnchor>
    <xdr:from>
      <xdr:col>15</xdr:col>
      <xdr:colOff>92075</xdr:colOff>
      <xdr:row>90</xdr:row>
      <xdr:rowOff>11798</xdr:rowOff>
    </xdr:from>
    <xdr:to>
      <xdr:col>15</xdr:col>
      <xdr:colOff>269875</xdr:colOff>
      <xdr:row>90</xdr:row>
      <xdr:rowOff>11798</xdr:rowOff>
    </xdr:to>
    <xdr:cxnSp macro="">
      <xdr:nvCxnSpPr>
        <xdr:cNvPr id="453" name="直線コネクタ 452"/>
        <xdr:cNvCxnSpPr/>
      </xdr:nvCxnSpPr>
      <xdr:spPr>
        <a:xfrm>
          <a:off x="10388600" y="154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32634</xdr:rowOff>
    </xdr:from>
    <xdr:to>
      <xdr:col>15</xdr:col>
      <xdr:colOff>180975</xdr:colOff>
      <xdr:row>96</xdr:row>
      <xdr:rowOff>97768</xdr:rowOff>
    </xdr:to>
    <xdr:cxnSp macro="">
      <xdr:nvCxnSpPr>
        <xdr:cNvPr id="454" name="直線コネクタ 453"/>
        <xdr:cNvCxnSpPr/>
      </xdr:nvCxnSpPr>
      <xdr:spPr>
        <a:xfrm flipV="1">
          <a:off x="9639300" y="16491834"/>
          <a:ext cx="838200" cy="6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148055</xdr:rowOff>
    </xdr:from>
    <xdr:ext cx="534377" cy="259045"/>
    <xdr:sp macro="" textlink="">
      <xdr:nvSpPr>
        <xdr:cNvPr id="455" name="普通建設事業費 （ うち更新整備　）平均値テキスト"/>
        <xdr:cNvSpPr txBox="1"/>
      </xdr:nvSpPr>
      <xdr:spPr>
        <a:xfrm>
          <a:off x="10528300" y="16607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169628</xdr:rowOff>
    </xdr:from>
    <xdr:to>
      <xdr:col>15</xdr:col>
      <xdr:colOff>231775</xdr:colOff>
      <xdr:row>97</xdr:row>
      <xdr:rowOff>99778</xdr:rowOff>
    </xdr:to>
    <xdr:sp macro="" textlink="">
      <xdr:nvSpPr>
        <xdr:cNvPr id="456" name="フローチャート : 判断 455"/>
        <xdr:cNvSpPr/>
      </xdr:nvSpPr>
      <xdr:spPr>
        <a:xfrm>
          <a:off x="104267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11339</xdr:rowOff>
    </xdr:from>
    <xdr:to>
      <xdr:col>14</xdr:col>
      <xdr:colOff>79375</xdr:colOff>
      <xdr:row>96</xdr:row>
      <xdr:rowOff>112939</xdr:rowOff>
    </xdr:to>
    <xdr:sp macro="" textlink="">
      <xdr:nvSpPr>
        <xdr:cNvPr id="457" name="フローチャート : 判断 456"/>
        <xdr:cNvSpPr/>
      </xdr:nvSpPr>
      <xdr:spPr>
        <a:xfrm>
          <a:off x="9588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129466</xdr:rowOff>
    </xdr:from>
    <xdr:ext cx="534377" cy="259045"/>
    <xdr:sp macro="" textlink="">
      <xdr:nvSpPr>
        <xdr:cNvPr id="458" name="テキスト ボックス 457"/>
        <xdr:cNvSpPr txBox="1"/>
      </xdr:nvSpPr>
      <xdr:spPr>
        <a:xfrm>
          <a:off x="9372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153284</xdr:rowOff>
    </xdr:from>
    <xdr:to>
      <xdr:col>15</xdr:col>
      <xdr:colOff>231775</xdr:colOff>
      <xdr:row>96</xdr:row>
      <xdr:rowOff>83434</xdr:rowOff>
    </xdr:to>
    <xdr:sp macro="" textlink="">
      <xdr:nvSpPr>
        <xdr:cNvPr id="464" name="円/楕円 463"/>
        <xdr:cNvSpPr/>
      </xdr:nvSpPr>
      <xdr:spPr>
        <a:xfrm>
          <a:off x="10426700" y="1644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4711</xdr:rowOff>
    </xdr:from>
    <xdr:ext cx="534377" cy="259045"/>
    <xdr:sp macro="" textlink="">
      <xdr:nvSpPr>
        <xdr:cNvPr id="465" name="普通建設事業費 （ うち更新整備　）該当値テキスト"/>
        <xdr:cNvSpPr txBox="1"/>
      </xdr:nvSpPr>
      <xdr:spPr>
        <a:xfrm>
          <a:off x="10528300" y="162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35,557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46968</xdr:rowOff>
    </xdr:from>
    <xdr:to>
      <xdr:col>14</xdr:col>
      <xdr:colOff>79375</xdr:colOff>
      <xdr:row>96</xdr:row>
      <xdr:rowOff>148568</xdr:rowOff>
    </xdr:to>
    <xdr:sp macro="" textlink="">
      <xdr:nvSpPr>
        <xdr:cNvPr id="466" name="円/楕円 465"/>
        <xdr:cNvSpPr/>
      </xdr:nvSpPr>
      <xdr:spPr>
        <a:xfrm>
          <a:off x="9588500" y="1650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139695</xdr:rowOff>
    </xdr:from>
    <xdr:ext cx="534377" cy="259045"/>
    <xdr:sp macro="" textlink="">
      <xdr:nvSpPr>
        <xdr:cNvPr id="467" name="テキスト ボックス 466"/>
        <xdr:cNvSpPr txBox="1"/>
      </xdr:nvSpPr>
      <xdr:spPr>
        <a:xfrm>
          <a:off x="9372111" y="1659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31,568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8" name="直線コネクタ 47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9" name="テキスト ボックス 47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0" name="直線コネクタ 47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1" name="テキスト ボックス 48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2" name="直線コネクタ 48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3" name="テキスト ボックス 48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4" name="直線コネクタ 48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5" name="テキスト ボックス 48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7" name="テキスト ボックス 48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12507</xdr:rowOff>
    </xdr:from>
    <xdr:to>
      <xdr:col>23</xdr:col>
      <xdr:colOff>516889</xdr:colOff>
      <xdr:row>38</xdr:row>
      <xdr:rowOff>139700</xdr:rowOff>
    </xdr:to>
    <xdr:cxnSp macro="">
      <xdr:nvCxnSpPr>
        <xdr:cNvPr id="489" name="直線コネクタ 488"/>
        <xdr:cNvCxnSpPr/>
      </xdr:nvCxnSpPr>
      <xdr:spPr>
        <a:xfrm flipV="1">
          <a:off x="16317595" y="5498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1" name="直線コネクタ 49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130634</xdr:rowOff>
    </xdr:from>
    <xdr:ext cx="534377" cy="259045"/>
    <xdr:sp macro="" textlink="">
      <xdr:nvSpPr>
        <xdr:cNvPr id="492" name="災害復旧事業費最大値テキスト"/>
        <xdr:cNvSpPr txBox="1"/>
      </xdr:nvSpPr>
      <xdr:spPr>
        <a:xfrm>
          <a:off x="16370300" y="52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32</xdr:row>
      <xdr:rowOff>12507</xdr:rowOff>
    </xdr:from>
    <xdr:to>
      <xdr:col>23</xdr:col>
      <xdr:colOff>606425</xdr:colOff>
      <xdr:row>32</xdr:row>
      <xdr:rowOff>12507</xdr:rowOff>
    </xdr:to>
    <xdr:cxnSp macro="">
      <xdr:nvCxnSpPr>
        <xdr:cNvPr id="493" name="直線コネクタ 492"/>
        <xdr:cNvCxnSpPr/>
      </xdr:nvCxnSpPr>
      <xdr:spPr>
        <a:xfrm>
          <a:off x="16230600" y="54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30566</xdr:rowOff>
    </xdr:from>
    <xdr:to>
      <xdr:col>23</xdr:col>
      <xdr:colOff>517525</xdr:colOff>
      <xdr:row>38</xdr:row>
      <xdr:rowOff>32989</xdr:rowOff>
    </xdr:to>
    <xdr:cxnSp macro="">
      <xdr:nvCxnSpPr>
        <xdr:cNvPr id="494" name="直線コネクタ 493"/>
        <xdr:cNvCxnSpPr/>
      </xdr:nvCxnSpPr>
      <xdr:spPr>
        <a:xfrm>
          <a:off x="15481300" y="6545666"/>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170116</xdr:rowOff>
    </xdr:from>
    <xdr:ext cx="469744" cy="259045"/>
    <xdr:sp macro="" textlink="">
      <xdr:nvSpPr>
        <xdr:cNvPr id="495" name="災害復旧事業費平均値テキスト"/>
        <xdr:cNvSpPr txBox="1"/>
      </xdr:nvSpPr>
      <xdr:spPr>
        <a:xfrm>
          <a:off x="16370300" y="6342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147239</xdr:rowOff>
    </xdr:from>
    <xdr:to>
      <xdr:col>23</xdr:col>
      <xdr:colOff>568325</xdr:colOff>
      <xdr:row>38</xdr:row>
      <xdr:rowOff>77389</xdr:rowOff>
    </xdr:to>
    <xdr:sp macro="" textlink="">
      <xdr:nvSpPr>
        <xdr:cNvPr id="496" name="フローチャート : 判断 495"/>
        <xdr:cNvSpPr/>
      </xdr:nvSpPr>
      <xdr:spPr>
        <a:xfrm>
          <a:off x="16268700" y="649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30566</xdr:rowOff>
    </xdr:from>
    <xdr:to>
      <xdr:col>22</xdr:col>
      <xdr:colOff>365125</xdr:colOff>
      <xdr:row>38</xdr:row>
      <xdr:rowOff>74549</xdr:rowOff>
    </xdr:to>
    <xdr:cxnSp macro="">
      <xdr:nvCxnSpPr>
        <xdr:cNvPr id="497" name="直線コネクタ 496"/>
        <xdr:cNvCxnSpPr/>
      </xdr:nvCxnSpPr>
      <xdr:spPr>
        <a:xfrm flipV="1">
          <a:off x="14592300" y="6545666"/>
          <a:ext cx="889000" cy="4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56302</xdr:rowOff>
    </xdr:from>
    <xdr:to>
      <xdr:col>22</xdr:col>
      <xdr:colOff>415925</xdr:colOff>
      <xdr:row>37</xdr:row>
      <xdr:rowOff>157902</xdr:rowOff>
    </xdr:to>
    <xdr:sp macro="" textlink="">
      <xdr:nvSpPr>
        <xdr:cNvPr id="498" name="フローチャート : 判断 497"/>
        <xdr:cNvSpPr/>
      </xdr:nvSpPr>
      <xdr:spPr>
        <a:xfrm>
          <a:off x="15430500" y="639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2979</xdr:rowOff>
    </xdr:from>
    <xdr:ext cx="469744" cy="259045"/>
    <xdr:sp macro="" textlink="">
      <xdr:nvSpPr>
        <xdr:cNvPr id="499" name="テキスト ボックス 498"/>
        <xdr:cNvSpPr txBox="1"/>
      </xdr:nvSpPr>
      <xdr:spPr>
        <a:xfrm>
          <a:off x="15246427" y="617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128316</xdr:rowOff>
    </xdr:from>
    <xdr:to>
      <xdr:col>21</xdr:col>
      <xdr:colOff>161925</xdr:colOff>
      <xdr:row>38</xdr:row>
      <xdr:rowOff>74549</xdr:rowOff>
    </xdr:to>
    <xdr:cxnSp macro="">
      <xdr:nvCxnSpPr>
        <xdr:cNvPr id="500" name="直線コネクタ 499"/>
        <xdr:cNvCxnSpPr/>
      </xdr:nvCxnSpPr>
      <xdr:spPr>
        <a:xfrm>
          <a:off x="13703300" y="6300516"/>
          <a:ext cx="889000" cy="28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113817</xdr:rowOff>
    </xdr:from>
    <xdr:to>
      <xdr:col>21</xdr:col>
      <xdr:colOff>212725</xdr:colOff>
      <xdr:row>37</xdr:row>
      <xdr:rowOff>43967</xdr:rowOff>
    </xdr:to>
    <xdr:sp macro="" textlink="">
      <xdr:nvSpPr>
        <xdr:cNvPr id="501" name="フローチャート : 判断 500"/>
        <xdr:cNvSpPr/>
      </xdr:nvSpPr>
      <xdr:spPr>
        <a:xfrm>
          <a:off x="14541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60494</xdr:rowOff>
    </xdr:from>
    <xdr:ext cx="469744" cy="259045"/>
    <xdr:sp macro="" textlink="">
      <xdr:nvSpPr>
        <xdr:cNvPr id="502" name="テキスト ボックス 501"/>
        <xdr:cNvSpPr txBox="1"/>
      </xdr:nvSpPr>
      <xdr:spPr>
        <a:xfrm>
          <a:off x="14357427" y="60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128316</xdr:rowOff>
    </xdr:from>
    <xdr:to>
      <xdr:col>19</xdr:col>
      <xdr:colOff>644525</xdr:colOff>
      <xdr:row>38</xdr:row>
      <xdr:rowOff>53838</xdr:rowOff>
    </xdr:to>
    <xdr:cxnSp macro="">
      <xdr:nvCxnSpPr>
        <xdr:cNvPr id="503" name="直線コネクタ 502"/>
        <xdr:cNvCxnSpPr/>
      </xdr:nvCxnSpPr>
      <xdr:spPr>
        <a:xfrm flipV="1">
          <a:off x="12814300" y="6300516"/>
          <a:ext cx="889000" cy="26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60828</xdr:rowOff>
    </xdr:from>
    <xdr:to>
      <xdr:col>20</xdr:col>
      <xdr:colOff>9525</xdr:colOff>
      <xdr:row>36</xdr:row>
      <xdr:rowOff>162428</xdr:rowOff>
    </xdr:to>
    <xdr:sp macro="" textlink="">
      <xdr:nvSpPr>
        <xdr:cNvPr id="504" name="フローチャート : 判断 503"/>
        <xdr:cNvSpPr/>
      </xdr:nvSpPr>
      <xdr:spPr>
        <a:xfrm>
          <a:off x="13652500" y="62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7505</xdr:rowOff>
    </xdr:from>
    <xdr:ext cx="469744" cy="259045"/>
    <xdr:sp macro="" textlink="">
      <xdr:nvSpPr>
        <xdr:cNvPr id="505" name="テキスト ボックス 504"/>
        <xdr:cNvSpPr txBox="1"/>
      </xdr:nvSpPr>
      <xdr:spPr>
        <a:xfrm>
          <a:off x="13468427" y="60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99919</xdr:rowOff>
    </xdr:from>
    <xdr:to>
      <xdr:col>18</xdr:col>
      <xdr:colOff>492125</xdr:colOff>
      <xdr:row>37</xdr:row>
      <xdr:rowOff>30069</xdr:rowOff>
    </xdr:to>
    <xdr:sp macro="" textlink="">
      <xdr:nvSpPr>
        <xdr:cNvPr id="506" name="フローチャート : 判断 505"/>
        <xdr:cNvSpPr/>
      </xdr:nvSpPr>
      <xdr:spPr>
        <a:xfrm>
          <a:off x="12763500" y="62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46596</xdr:rowOff>
    </xdr:from>
    <xdr:ext cx="469744" cy="259045"/>
    <xdr:sp macro="" textlink="">
      <xdr:nvSpPr>
        <xdr:cNvPr id="507" name="テキスト ボックス 506"/>
        <xdr:cNvSpPr txBox="1"/>
      </xdr:nvSpPr>
      <xdr:spPr>
        <a:xfrm>
          <a:off x="12579427" y="604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153639</xdr:rowOff>
    </xdr:from>
    <xdr:to>
      <xdr:col>23</xdr:col>
      <xdr:colOff>568325</xdr:colOff>
      <xdr:row>38</xdr:row>
      <xdr:rowOff>83789</xdr:rowOff>
    </xdr:to>
    <xdr:sp macro="" textlink="">
      <xdr:nvSpPr>
        <xdr:cNvPr id="513" name="円/楕円 512"/>
        <xdr:cNvSpPr/>
      </xdr:nvSpPr>
      <xdr:spPr>
        <a:xfrm>
          <a:off x="16268700" y="649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125665</xdr:rowOff>
    </xdr:from>
    <xdr:ext cx="469744" cy="259045"/>
    <xdr:sp macro="" textlink="">
      <xdr:nvSpPr>
        <xdr:cNvPr id="514" name="災害復旧事業費該当値テキスト"/>
        <xdr:cNvSpPr txBox="1"/>
      </xdr:nvSpPr>
      <xdr:spPr>
        <a:xfrm>
          <a:off x="16370300" y="64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151216</xdr:rowOff>
    </xdr:from>
    <xdr:to>
      <xdr:col>22</xdr:col>
      <xdr:colOff>415925</xdr:colOff>
      <xdr:row>38</xdr:row>
      <xdr:rowOff>81366</xdr:rowOff>
    </xdr:to>
    <xdr:sp macro="" textlink="">
      <xdr:nvSpPr>
        <xdr:cNvPr id="515" name="円/楕円 514"/>
        <xdr:cNvSpPr/>
      </xdr:nvSpPr>
      <xdr:spPr>
        <a:xfrm>
          <a:off x="15430500" y="649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72493</xdr:rowOff>
    </xdr:from>
    <xdr:ext cx="469744" cy="259045"/>
    <xdr:sp macro="" textlink="">
      <xdr:nvSpPr>
        <xdr:cNvPr id="516" name="テキスト ボックス 515"/>
        <xdr:cNvSpPr txBox="1"/>
      </xdr:nvSpPr>
      <xdr:spPr>
        <a:xfrm>
          <a:off x="15246427" y="658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23749</xdr:rowOff>
    </xdr:from>
    <xdr:to>
      <xdr:col>21</xdr:col>
      <xdr:colOff>212725</xdr:colOff>
      <xdr:row>38</xdr:row>
      <xdr:rowOff>125349</xdr:rowOff>
    </xdr:to>
    <xdr:sp macro="" textlink="">
      <xdr:nvSpPr>
        <xdr:cNvPr id="517" name="円/楕円 516"/>
        <xdr:cNvSpPr/>
      </xdr:nvSpPr>
      <xdr:spPr>
        <a:xfrm>
          <a:off x="14541500" y="65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116476</xdr:rowOff>
    </xdr:from>
    <xdr:ext cx="469744" cy="259045"/>
    <xdr:sp macro="" textlink="">
      <xdr:nvSpPr>
        <xdr:cNvPr id="518" name="テキスト ボックス 517"/>
        <xdr:cNvSpPr txBox="1"/>
      </xdr:nvSpPr>
      <xdr:spPr>
        <a:xfrm>
          <a:off x="14357427" y="663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77516</xdr:rowOff>
    </xdr:from>
    <xdr:to>
      <xdr:col>20</xdr:col>
      <xdr:colOff>9525</xdr:colOff>
      <xdr:row>37</xdr:row>
      <xdr:rowOff>7666</xdr:rowOff>
    </xdr:to>
    <xdr:sp macro="" textlink="">
      <xdr:nvSpPr>
        <xdr:cNvPr id="519" name="円/楕円 518"/>
        <xdr:cNvSpPr/>
      </xdr:nvSpPr>
      <xdr:spPr>
        <a:xfrm>
          <a:off x="13652500" y="624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170243</xdr:rowOff>
    </xdr:from>
    <xdr:ext cx="469744" cy="259045"/>
    <xdr:sp macro="" textlink="">
      <xdr:nvSpPr>
        <xdr:cNvPr id="520" name="テキスト ボックス 519"/>
        <xdr:cNvSpPr txBox="1"/>
      </xdr:nvSpPr>
      <xdr:spPr>
        <a:xfrm>
          <a:off x="13468427" y="634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3038</xdr:rowOff>
    </xdr:from>
    <xdr:to>
      <xdr:col>18</xdr:col>
      <xdr:colOff>492125</xdr:colOff>
      <xdr:row>38</xdr:row>
      <xdr:rowOff>104638</xdr:rowOff>
    </xdr:to>
    <xdr:sp macro="" textlink="">
      <xdr:nvSpPr>
        <xdr:cNvPr id="521" name="円/楕円 520"/>
        <xdr:cNvSpPr/>
      </xdr:nvSpPr>
      <xdr:spPr>
        <a:xfrm>
          <a:off x="12763500" y="651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95765</xdr:rowOff>
    </xdr:from>
    <xdr:ext cx="469744" cy="259045"/>
    <xdr:sp macro="" textlink="">
      <xdr:nvSpPr>
        <xdr:cNvPr id="522" name="テキスト ボックス 521"/>
        <xdr:cNvSpPr txBox="1"/>
      </xdr:nvSpPr>
      <xdr:spPr>
        <a:xfrm>
          <a:off x="12579427" y="661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147755</xdr:rowOff>
    </xdr:from>
    <xdr:to>
      <xdr:col>23</xdr:col>
      <xdr:colOff>516889</xdr:colOff>
      <xdr:row>78</xdr:row>
      <xdr:rowOff>122293</xdr:rowOff>
    </xdr:to>
    <xdr:cxnSp macro="">
      <xdr:nvCxnSpPr>
        <xdr:cNvPr id="597" name="直線コネクタ 596"/>
        <xdr:cNvCxnSpPr/>
      </xdr:nvCxnSpPr>
      <xdr:spPr>
        <a:xfrm flipV="1">
          <a:off x="16317595" y="12149255"/>
          <a:ext cx="1269" cy="1346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126120</xdr:rowOff>
    </xdr:from>
    <xdr:ext cx="534377" cy="259045"/>
    <xdr:sp macro="" textlink="">
      <xdr:nvSpPr>
        <xdr:cNvPr id="598" name="公債費最小値テキスト"/>
        <xdr:cNvSpPr txBox="1"/>
      </xdr:nvSpPr>
      <xdr:spPr>
        <a:xfrm>
          <a:off x="16370300" y="1349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78</xdr:row>
      <xdr:rowOff>122293</xdr:rowOff>
    </xdr:from>
    <xdr:to>
      <xdr:col>23</xdr:col>
      <xdr:colOff>606425</xdr:colOff>
      <xdr:row>78</xdr:row>
      <xdr:rowOff>122293</xdr:rowOff>
    </xdr:to>
    <xdr:cxnSp macro="">
      <xdr:nvCxnSpPr>
        <xdr:cNvPr id="599" name="直線コネクタ 598"/>
        <xdr:cNvCxnSpPr/>
      </xdr:nvCxnSpPr>
      <xdr:spPr>
        <a:xfrm>
          <a:off x="16230600" y="1349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94432</xdr:rowOff>
    </xdr:from>
    <xdr:ext cx="599010" cy="259045"/>
    <xdr:sp macro="" textlink="">
      <xdr:nvSpPr>
        <xdr:cNvPr id="600" name="公債費最大値テキスト"/>
        <xdr:cNvSpPr txBox="1"/>
      </xdr:nvSpPr>
      <xdr:spPr>
        <a:xfrm>
          <a:off x="16370300" y="119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137,260</a:t>
          </a:r>
          <a:endParaRPr kumimoji="1" lang="ja-JP" altLang="en-US" sz="1000" b="1">
            <a:latin typeface="ＭＳ Ｐゴシック"/>
          </a:endParaRPr>
        </a:p>
      </xdr:txBody>
    </xdr:sp>
    <xdr:clientData/>
  </xdr:oneCellAnchor>
  <xdr:twoCellAnchor>
    <xdr:from>
      <xdr:col>23</xdr:col>
      <xdr:colOff>428625</xdr:colOff>
      <xdr:row>70</xdr:row>
      <xdr:rowOff>147755</xdr:rowOff>
    </xdr:from>
    <xdr:to>
      <xdr:col>23</xdr:col>
      <xdr:colOff>606425</xdr:colOff>
      <xdr:row>70</xdr:row>
      <xdr:rowOff>147755</xdr:rowOff>
    </xdr:to>
    <xdr:cxnSp macro="">
      <xdr:nvCxnSpPr>
        <xdr:cNvPr id="601" name="直線コネクタ 600"/>
        <xdr:cNvCxnSpPr/>
      </xdr:nvCxnSpPr>
      <xdr:spPr>
        <a:xfrm>
          <a:off x="16230600" y="121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159186</xdr:rowOff>
    </xdr:from>
    <xdr:to>
      <xdr:col>23</xdr:col>
      <xdr:colOff>517525</xdr:colOff>
      <xdr:row>76</xdr:row>
      <xdr:rowOff>45168</xdr:rowOff>
    </xdr:to>
    <xdr:cxnSp macro="">
      <xdr:nvCxnSpPr>
        <xdr:cNvPr id="602" name="直線コネクタ 601"/>
        <xdr:cNvCxnSpPr/>
      </xdr:nvCxnSpPr>
      <xdr:spPr>
        <a:xfrm>
          <a:off x="15481300" y="13017936"/>
          <a:ext cx="838200" cy="5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37144</xdr:rowOff>
    </xdr:from>
    <xdr:ext cx="534377" cy="259045"/>
    <xdr:sp macro="" textlink="">
      <xdr:nvSpPr>
        <xdr:cNvPr id="603" name="公債費平均値テキスト"/>
        <xdr:cNvSpPr txBox="1"/>
      </xdr:nvSpPr>
      <xdr:spPr>
        <a:xfrm>
          <a:off x="16370300" y="12724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14267</xdr:rowOff>
    </xdr:from>
    <xdr:to>
      <xdr:col>23</xdr:col>
      <xdr:colOff>568325</xdr:colOff>
      <xdr:row>75</xdr:row>
      <xdr:rowOff>115867</xdr:rowOff>
    </xdr:to>
    <xdr:sp macro="" textlink="">
      <xdr:nvSpPr>
        <xdr:cNvPr id="604" name="フローチャート : 判断 603"/>
        <xdr:cNvSpPr/>
      </xdr:nvSpPr>
      <xdr:spPr>
        <a:xfrm>
          <a:off x="162687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146329</xdr:rowOff>
    </xdr:from>
    <xdr:to>
      <xdr:col>22</xdr:col>
      <xdr:colOff>365125</xdr:colOff>
      <xdr:row>75</xdr:row>
      <xdr:rowOff>159186</xdr:rowOff>
    </xdr:to>
    <xdr:cxnSp macro="">
      <xdr:nvCxnSpPr>
        <xdr:cNvPr id="605" name="直線コネクタ 604"/>
        <xdr:cNvCxnSpPr/>
      </xdr:nvCxnSpPr>
      <xdr:spPr>
        <a:xfrm>
          <a:off x="14592300" y="13005079"/>
          <a:ext cx="889000" cy="1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30269</xdr:rowOff>
    </xdr:from>
    <xdr:to>
      <xdr:col>22</xdr:col>
      <xdr:colOff>415925</xdr:colOff>
      <xdr:row>75</xdr:row>
      <xdr:rowOff>131869</xdr:rowOff>
    </xdr:to>
    <xdr:sp macro="" textlink="">
      <xdr:nvSpPr>
        <xdr:cNvPr id="606" name="フローチャート : 判断 605"/>
        <xdr:cNvSpPr/>
      </xdr:nvSpPr>
      <xdr:spPr>
        <a:xfrm>
          <a:off x="15430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148396</xdr:rowOff>
    </xdr:from>
    <xdr:ext cx="534377" cy="259045"/>
    <xdr:sp macro="" textlink="">
      <xdr:nvSpPr>
        <xdr:cNvPr id="607" name="テキスト ボックス 606"/>
        <xdr:cNvSpPr txBox="1"/>
      </xdr:nvSpPr>
      <xdr:spPr>
        <a:xfrm>
          <a:off x="15214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113574</xdr:rowOff>
    </xdr:from>
    <xdr:to>
      <xdr:col>21</xdr:col>
      <xdr:colOff>161925</xdr:colOff>
      <xdr:row>75</xdr:row>
      <xdr:rowOff>146329</xdr:rowOff>
    </xdr:to>
    <xdr:cxnSp macro="">
      <xdr:nvCxnSpPr>
        <xdr:cNvPr id="608" name="直線コネクタ 607"/>
        <xdr:cNvCxnSpPr/>
      </xdr:nvCxnSpPr>
      <xdr:spPr>
        <a:xfrm>
          <a:off x="13703300" y="12972324"/>
          <a:ext cx="889000" cy="3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36464</xdr:rowOff>
    </xdr:from>
    <xdr:to>
      <xdr:col>21</xdr:col>
      <xdr:colOff>212725</xdr:colOff>
      <xdr:row>75</xdr:row>
      <xdr:rowOff>138064</xdr:rowOff>
    </xdr:to>
    <xdr:sp macro="" textlink="">
      <xdr:nvSpPr>
        <xdr:cNvPr id="609" name="フローチャート : 判断 608"/>
        <xdr:cNvSpPr/>
      </xdr:nvSpPr>
      <xdr:spPr>
        <a:xfrm>
          <a:off x="14541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154591</xdr:rowOff>
    </xdr:from>
    <xdr:ext cx="534377" cy="259045"/>
    <xdr:sp macro="" textlink="">
      <xdr:nvSpPr>
        <xdr:cNvPr id="610" name="テキスト ボックス 609"/>
        <xdr:cNvSpPr txBox="1"/>
      </xdr:nvSpPr>
      <xdr:spPr>
        <a:xfrm>
          <a:off x="14325111" y="126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62596</xdr:rowOff>
    </xdr:from>
    <xdr:to>
      <xdr:col>19</xdr:col>
      <xdr:colOff>644525</xdr:colOff>
      <xdr:row>75</xdr:row>
      <xdr:rowOff>113574</xdr:rowOff>
    </xdr:to>
    <xdr:cxnSp macro="">
      <xdr:nvCxnSpPr>
        <xdr:cNvPr id="611" name="直線コネクタ 610"/>
        <xdr:cNvCxnSpPr/>
      </xdr:nvCxnSpPr>
      <xdr:spPr>
        <a:xfrm>
          <a:off x="12814300" y="12921346"/>
          <a:ext cx="8890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32632</xdr:rowOff>
    </xdr:from>
    <xdr:to>
      <xdr:col>20</xdr:col>
      <xdr:colOff>9525</xdr:colOff>
      <xdr:row>75</xdr:row>
      <xdr:rowOff>134232</xdr:rowOff>
    </xdr:to>
    <xdr:sp macro="" textlink="">
      <xdr:nvSpPr>
        <xdr:cNvPr id="612" name="フローチャート : 判断 611"/>
        <xdr:cNvSpPr/>
      </xdr:nvSpPr>
      <xdr:spPr>
        <a:xfrm>
          <a:off x="13652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150759</xdr:rowOff>
    </xdr:from>
    <xdr:ext cx="534377" cy="259045"/>
    <xdr:sp macro="" textlink="">
      <xdr:nvSpPr>
        <xdr:cNvPr id="613" name="テキスト ボックス 612"/>
        <xdr:cNvSpPr txBox="1"/>
      </xdr:nvSpPr>
      <xdr:spPr>
        <a:xfrm>
          <a:off x="13436111" y="126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6985</xdr:rowOff>
    </xdr:from>
    <xdr:to>
      <xdr:col>18</xdr:col>
      <xdr:colOff>492125</xdr:colOff>
      <xdr:row>75</xdr:row>
      <xdr:rowOff>108585</xdr:rowOff>
    </xdr:to>
    <xdr:sp macro="" textlink="">
      <xdr:nvSpPr>
        <xdr:cNvPr id="614" name="フローチャート : 判断 613"/>
        <xdr:cNvSpPr/>
      </xdr:nvSpPr>
      <xdr:spPr>
        <a:xfrm>
          <a:off x="12763500" y="1286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125112</xdr:rowOff>
    </xdr:from>
    <xdr:ext cx="534377" cy="259045"/>
    <xdr:sp macro="" textlink="">
      <xdr:nvSpPr>
        <xdr:cNvPr id="615" name="テキスト ボックス 614"/>
        <xdr:cNvSpPr txBox="1"/>
      </xdr:nvSpPr>
      <xdr:spPr>
        <a:xfrm>
          <a:off x="12547111" y="1264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165818</xdr:rowOff>
    </xdr:from>
    <xdr:to>
      <xdr:col>23</xdr:col>
      <xdr:colOff>568325</xdr:colOff>
      <xdr:row>76</xdr:row>
      <xdr:rowOff>95968</xdr:rowOff>
    </xdr:to>
    <xdr:sp macro="" textlink="">
      <xdr:nvSpPr>
        <xdr:cNvPr id="621" name="円/楕円 620"/>
        <xdr:cNvSpPr/>
      </xdr:nvSpPr>
      <xdr:spPr>
        <a:xfrm>
          <a:off x="16268700" y="1302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144245</xdr:rowOff>
    </xdr:from>
    <xdr:ext cx="534377" cy="259045"/>
    <xdr:sp macro="" textlink="">
      <xdr:nvSpPr>
        <xdr:cNvPr id="622" name="公債費該当値テキスト"/>
        <xdr:cNvSpPr txBox="1"/>
      </xdr:nvSpPr>
      <xdr:spPr>
        <a:xfrm>
          <a:off x="16370300" y="1300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52,184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108386</xdr:rowOff>
    </xdr:from>
    <xdr:to>
      <xdr:col>22</xdr:col>
      <xdr:colOff>415925</xdr:colOff>
      <xdr:row>76</xdr:row>
      <xdr:rowOff>38536</xdr:rowOff>
    </xdr:to>
    <xdr:sp macro="" textlink="">
      <xdr:nvSpPr>
        <xdr:cNvPr id="623" name="円/楕円 622"/>
        <xdr:cNvSpPr/>
      </xdr:nvSpPr>
      <xdr:spPr>
        <a:xfrm>
          <a:off x="15430500" y="1296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29663</xdr:rowOff>
    </xdr:from>
    <xdr:ext cx="534377" cy="259045"/>
    <xdr:sp macro="" textlink="">
      <xdr:nvSpPr>
        <xdr:cNvPr id="624" name="テキスト ボックス 623"/>
        <xdr:cNvSpPr txBox="1"/>
      </xdr:nvSpPr>
      <xdr:spPr>
        <a:xfrm>
          <a:off x="15214111" y="1305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57,460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95529</xdr:rowOff>
    </xdr:from>
    <xdr:to>
      <xdr:col>21</xdr:col>
      <xdr:colOff>212725</xdr:colOff>
      <xdr:row>76</xdr:row>
      <xdr:rowOff>25679</xdr:rowOff>
    </xdr:to>
    <xdr:sp macro="" textlink="">
      <xdr:nvSpPr>
        <xdr:cNvPr id="625" name="円/楕円 624"/>
        <xdr:cNvSpPr/>
      </xdr:nvSpPr>
      <xdr:spPr>
        <a:xfrm>
          <a:off x="14541500" y="1295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16806</xdr:rowOff>
    </xdr:from>
    <xdr:ext cx="534377" cy="259045"/>
    <xdr:sp macro="" textlink="">
      <xdr:nvSpPr>
        <xdr:cNvPr id="626" name="テキスト ボックス 625"/>
        <xdr:cNvSpPr txBox="1"/>
      </xdr:nvSpPr>
      <xdr:spPr>
        <a:xfrm>
          <a:off x="14325111" y="130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58,641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62774</xdr:rowOff>
    </xdr:from>
    <xdr:to>
      <xdr:col>20</xdr:col>
      <xdr:colOff>9525</xdr:colOff>
      <xdr:row>75</xdr:row>
      <xdr:rowOff>164374</xdr:rowOff>
    </xdr:to>
    <xdr:sp macro="" textlink="">
      <xdr:nvSpPr>
        <xdr:cNvPr id="627" name="円/楕円 626"/>
        <xdr:cNvSpPr/>
      </xdr:nvSpPr>
      <xdr:spPr>
        <a:xfrm>
          <a:off x="13652500" y="1292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155501</xdr:rowOff>
    </xdr:from>
    <xdr:ext cx="534377" cy="259045"/>
    <xdr:sp macro="" textlink="">
      <xdr:nvSpPr>
        <xdr:cNvPr id="628" name="テキスト ボックス 627"/>
        <xdr:cNvSpPr txBox="1"/>
      </xdr:nvSpPr>
      <xdr:spPr>
        <a:xfrm>
          <a:off x="13436111" y="1301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61,650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11796</xdr:rowOff>
    </xdr:from>
    <xdr:to>
      <xdr:col>18</xdr:col>
      <xdr:colOff>492125</xdr:colOff>
      <xdr:row>75</xdr:row>
      <xdr:rowOff>113396</xdr:rowOff>
    </xdr:to>
    <xdr:sp macro="" textlink="">
      <xdr:nvSpPr>
        <xdr:cNvPr id="629" name="円/楕円 628"/>
        <xdr:cNvSpPr/>
      </xdr:nvSpPr>
      <xdr:spPr>
        <a:xfrm>
          <a:off x="12763500" y="1287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104523</xdr:rowOff>
    </xdr:from>
    <xdr:ext cx="534377" cy="259045"/>
    <xdr:sp macro="" textlink="">
      <xdr:nvSpPr>
        <xdr:cNvPr id="630" name="テキスト ボックス 629"/>
        <xdr:cNvSpPr txBox="1"/>
      </xdr:nvSpPr>
      <xdr:spPr>
        <a:xfrm>
          <a:off x="12547111" y="1296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1" name="直線コネクタ 64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2" name="テキスト ボックス 64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3" name="直線コネクタ 64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44" name="テキスト ボックス 64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5" name="直線コネクタ 64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6" name="テキスト ボックス 64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7" name="直線コネクタ 64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8" name="テキスト ボックス 64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9" name="直線コネクタ 64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50" name="テキスト ボックス 64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1" name="直線コネクタ 65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2" name="テキスト ボックス 65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63871</xdr:rowOff>
    </xdr:from>
    <xdr:to>
      <xdr:col>23</xdr:col>
      <xdr:colOff>516889</xdr:colOff>
      <xdr:row>99</xdr:row>
      <xdr:rowOff>94748</xdr:rowOff>
    </xdr:to>
    <xdr:cxnSp macro="">
      <xdr:nvCxnSpPr>
        <xdr:cNvPr id="656" name="直線コネクタ 655"/>
        <xdr:cNvCxnSpPr/>
      </xdr:nvCxnSpPr>
      <xdr:spPr>
        <a:xfrm flipV="1">
          <a:off x="16317595" y="15494371"/>
          <a:ext cx="1269" cy="157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98575</xdr:rowOff>
    </xdr:from>
    <xdr:ext cx="378565" cy="259045"/>
    <xdr:sp macro="" textlink="">
      <xdr:nvSpPr>
        <xdr:cNvPr id="657" name="積立金最小値テキスト"/>
        <xdr:cNvSpPr txBox="1"/>
      </xdr:nvSpPr>
      <xdr:spPr>
        <a:xfrm>
          <a:off x="16370300" y="1707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428625</xdr:colOff>
      <xdr:row>99</xdr:row>
      <xdr:rowOff>94748</xdr:rowOff>
    </xdr:from>
    <xdr:to>
      <xdr:col>23</xdr:col>
      <xdr:colOff>606425</xdr:colOff>
      <xdr:row>99</xdr:row>
      <xdr:rowOff>94748</xdr:rowOff>
    </xdr:to>
    <xdr:cxnSp macro="">
      <xdr:nvCxnSpPr>
        <xdr:cNvPr id="658" name="直線コネクタ 657"/>
        <xdr:cNvCxnSpPr/>
      </xdr:nvCxnSpPr>
      <xdr:spPr>
        <a:xfrm>
          <a:off x="16230600" y="1706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10548</xdr:rowOff>
    </xdr:from>
    <xdr:ext cx="534377" cy="259045"/>
    <xdr:sp macro="" textlink="">
      <xdr:nvSpPr>
        <xdr:cNvPr id="659" name="積立金最大値テキスト"/>
        <xdr:cNvSpPr txBox="1"/>
      </xdr:nvSpPr>
      <xdr:spPr>
        <a:xfrm>
          <a:off x="16370300" y="152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96,644</a:t>
          </a:r>
          <a:endParaRPr kumimoji="1" lang="ja-JP" altLang="en-US" sz="1000" b="1">
            <a:latin typeface="ＭＳ Ｐゴシック"/>
          </a:endParaRPr>
        </a:p>
      </xdr:txBody>
    </xdr:sp>
    <xdr:clientData/>
  </xdr:oneCellAnchor>
  <xdr:twoCellAnchor>
    <xdr:from>
      <xdr:col>23</xdr:col>
      <xdr:colOff>428625</xdr:colOff>
      <xdr:row>90</xdr:row>
      <xdr:rowOff>63871</xdr:rowOff>
    </xdr:from>
    <xdr:to>
      <xdr:col>23</xdr:col>
      <xdr:colOff>606425</xdr:colOff>
      <xdr:row>90</xdr:row>
      <xdr:rowOff>63871</xdr:rowOff>
    </xdr:to>
    <xdr:cxnSp macro="">
      <xdr:nvCxnSpPr>
        <xdr:cNvPr id="660" name="直線コネクタ 659"/>
        <xdr:cNvCxnSpPr/>
      </xdr:nvCxnSpPr>
      <xdr:spPr>
        <a:xfrm>
          <a:off x="16230600" y="1549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141055</xdr:rowOff>
    </xdr:from>
    <xdr:to>
      <xdr:col>23</xdr:col>
      <xdr:colOff>517525</xdr:colOff>
      <xdr:row>98</xdr:row>
      <xdr:rowOff>3584</xdr:rowOff>
    </xdr:to>
    <xdr:cxnSp macro="">
      <xdr:nvCxnSpPr>
        <xdr:cNvPr id="661" name="直線コネクタ 660"/>
        <xdr:cNvCxnSpPr/>
      </xdr:nvCxnSpPr>
      <xdr:spPr>
        <a:xfrm>
          <a:off x="15481300" y="16771705"/>
          <a:ext cx="838200" cy="3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43229</xdr:rowOff>
    </xdr:from>
    <xdr:ext cx="534377" cy="259045"/>
    <xdr:sp macro="" textlink="">
      <xdr:nvSpPr>
        <xdr:cNvPr id="662" name="積立金平均値テキスト"/>
        <xdr:cNvSpPr txBox="1"/>
      </xdr:nvSpPr>
      <xdr:spPr>
        <a:xfrm>
          <a:off x="16370300" y="16502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20352</xdr:rowOff>
    </xdr:from>
    <xdr:to>
      <xdr:col>23</xdr:col>
      <xdr:colOff>568325</xdr:colOff>
      <xdr:row>97</xdr:row>
      <xdr:rowOff>121952</xdr:rowOff>
    </xdr:to>
    <xdr:sp macro="" textlink="">
      <xdr:nvSpPr>
        <xdr:cNvPr id="663" name="フローチャート : 判断 662"/>
        <xdr:cNvSpPr/>
      </xdr:nvSpPr>
      <xdr:spPr>
        <a:xfrm>
          <a:off x="16268700" y="166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34741</xdr:rowOff>
    </xdr:from>
    <xdr:to>
      <xdr:col>22</xdr:col>
      <xdr:colOff>365125</xdr:colOff>
      <xdr:row>97</xdr:row>
      <xdr:rowOff>141055</xdr:rowOff>
    </xdr:to>
    <xdr:cxnSp macro="">
      <xdr:nvCxnSpPr>
        <xdr:cNvPr id="664" name="直線コネクタ 663"/>
        <xdr:cNvCxnSpPr/>
      </xdr:nvCxnSpPr>
      <xdr:spPr>
        <a:xfrm>
          <a:off x="14592300" y="16665391"/>
          <a:ext cx="889000" cy="10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170968</xdr:rowOff>
    </xdr:from>
    <xdr:to>
      <xdr:col>22</xdr:col>
      <xdr:colOff>415925</xdr:colOff>
      <xdr:row>98</xdr:row>
      <xdr:rowOff>101118</xdr:rowOff>
    </xdr:to>
    <xdr:sp macro="" textlink="">
      <xdr:nvSpPr>
        <xdr:cNvPr id="665" name="フローチャート : 判断 664"/>
        <xdr:cNvSpPr/>
      </xdr:nvSpPr>
      <xdr:spPr>
        <a:xfrm>
          <a:off x="15430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92245</xdr:rowOff>
    </xdr:from>
    <xdr:ext cx="534377" cy="259045"/>
    <xdr:sp macro="" textlink="">
      <xdr:nvSpPr>
        <xdr:cNvPr id="666" name="テキスト ボックス 665"/>
        <xdr:cNvSpPr txBox="1"/>
      </xdr:nvSpPr>
      <xdr:spPr>
        <a:xfrm>
          <a:off x="15214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34741</xdr:rowOff>
    </xdr:from>
    <xdr:to>
      <xdr:col>21</xdr:col>
      <xdr:colOff>161925</xdr:colOff>
      <xdr:row>98</xdr:row>
      <xdr:rowOff>11423</xdr:rowOff>
    </xdr:to>
    <xdr:cxnSp macro="">
      <xdr:nvCxnSpPr>
        <xdr:cNvPr id="667" name="直線コネクタ 666"/>
        <xdr:cNvCxnSpPr/>
      </xdr:nvCxnSpPr>
      <xdr:spPr>
        <a:xfrm flipV="1">
          <a:off x="13703300" y="16665391"/>
          <a:ext cx="889000" cy="14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16956</xdr:rowOff>
    </xdr:from>
    <xdr:to>
      <xdr:col>21</xdr:col>
      <xdr:colOff>212725</xdr:colOff>
      <xdr:row>97</xdr:row>
      <xdr:rowOff>118556</xdr:rowOff>
    </xdr:to>
    <xdr:sp macro="" textlink="">
      <xdr:nvSpPr>
        <xdr:cNvPr id="668" name="フローチャート : 判断 667"/>
        <xdr:cNvSpPr/>
      </xdr:nvSpPr>
      <xdr:spPr>
        <a:xfrm>
          <a:off x="14541500" y="1664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109683</xdr:rowOff>
    </xdr:from>
    <xdr:ext cx="534377" cy="259045"/>
    <xdr:sp macro="" textlink="">
      <xdr:nvSpPr>
        <xdr:cNvPr id="669" name="テキスト ボックス 668"/>
        <xdr:cNvSpPr txBox="1"/>
      </xdr:nvSpPr>
      <xdr:spPr>
        <a:xfrm>
          <a:off x="14325111" y="1674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11423</xdr:rowOff>
    </xdr:from>
    <xdr:to>
      <xdr:col>19</xdr:col>
      <xdr:colOff>644525</xdr:colOff>
      <xdr:row>98</xdr:row>
      <xdr:rowOff>60784</xdr:rowOff>
    </xdr:to>
    <xdr:cxnSp macro="">
      <xdr:nvCxnSpPr>
        <xdr:cNvPr id="670" name="直線コネクタ 669"/>
        <xdr:cNvCxnSpPr/>
      </xdr:nvCxnSpPr>
      <xdr:spPr>
        <a:xfrm flipV="1">
          <a:off x="12814300" y="16813523"/>
          <a:ext cx="889000" cy="4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86385</xdr:rowOff>
    </xdr:from>
    <xdr:to>
      <xdr:col>20</xdr:col>
      <xdr:colOff>9525</xdr:colOff>
      <xdr:row>97</xdr:row>
      <xdr:rowOff>16535</xdr:rowOff>
    </xdr:to>
    <xdr:sp macro="" textlink="">
      <xdr:nvSpPr>
        <xdr:cNvPr id="671" name="フローチャート : 判断 670"/>
        <xdr:cNvSpPr/>
      </xdr:nvSpPr>
      <xdr:spPr>
        <a:xfrm>
          <a:off x="13652500" y="165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33062</xdr:rowOff>
    </xdr:from>
    <xdr:ext cx="534377" cy="259045"/>
    <xdr:sp macro="" textlink="">
      <xdr:nvSpPr>
        <xdr:cNvPr id="672" name="テキスト ボックス 671"/>
        <xdr:cNvSpPr txBox="1"/>
      </xdr:nvSpPr>
      <xdr:spPr>
        <a:xfrm>
          <a:off x="13436111" y="163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80817</xdr:rowOff>
    </xdr:from>
    <xdr:to>
      <xdr:col>18</xdr:col>
      <xdr:colOff>492125</xdr:colOff>
      <xdr:row>97</xdr:row>
      <xdr:rowOff>10967</xdr:rowOff>
    </xdr:to>
    <xdr:sp macro="" textlink="">
      <xdr:nvSpPr>
        <xdr:cNvPr id="673" name="フローチャート : 判断 672"/>
        <xdr:cNvSpPr/>
      </xdr:nvSpPr>
      <xdr:spPr>
        <a:xfrm>
          <a:off x="12763500" y="165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27494</xdr:rowOff>
    </xdr:from>
    <xdr:ext cx="534377" cy="259045"/>
    <xdr:sp macro="" textlink="">
      <xdr:nvSpPr>
        <xdr:cNvPr id="674" name="テキスト ボックス 673"/>
        <xdr:cNvSpPr txBox="1"/>
      </xdr:nvSpPr>
      <xdr:spPr>
        <a:xfrm>
          <a:off x="12547111" y="163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124234</xdr:rowOff>
    </xdr:from>
    <xdr:to>
      <xdr:col>23</xdr:col>
      <xdr:colOff>568325</xdr:colOff>
      <xdr:row>98</xdr:row>
      <xdr:rowOff>54384</xdr:rowOff>
    </xdr:to>
    <xdr:sp macro="" textlink="">
      <xdr:nvSpPr>
        <xdr:cNvPr id="680" name="円/楕円 679"/>
        <xdr:cNvSpPr/>
      </xdr:nvSpPr>
      <xdr:spPr>
        <a:xfrm>
          <a:off x="16268700" y="1675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102661</xdr:rowOff>
    </xdr:from>
    <xdr:ext cx="534377" cy="259045"/>
    <xdr:sp macro="" textlink="">
      <xdr:nvSpPr>
        <xdr:cNvPr id="681" name="積立金該当値テキスト"/>
        <xdr:cNvSpPr txBox="1"/>
      </xdr:nvSpPr>
      <xdr:spPr>
        <a:xfrm>
          <a:off x="16370300" y="1673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16,336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90255</xdr:rowOff>
    </xdr:from>
    <xdr:to>
      <xdr:col>22</xdr:col>
      <xdr:colOff>415925</xdr:colOff>
      <xdr:row>98</xdr:row>
      <xdr:rowOff>20405</xdr:rowOff>
    </xdr:to>
    <xdr:sp macro="" textlink="">
      <xdr:nvSpPr>
        <xdr:cNvPr id="682" name="円/楕円 681"/>
        <xdr:cNvSpPr/>
      </xdr:nvSpPr>
      <xdr:spPr>
        <a:xfrm>
          <a:off x="15430500" y="1672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36932</xdr:rowOff>
    </xdr:from>
    <xdr:ext cx="534377" cy="259045"/>
    <xdr:sp macro="" textlink="">
      <xdr:nvSpPr>
        <xdr:cNvPr id="683" name="テキスト ボックス 682"/>
        <xdr:cNvSpPr txBox="1"/>
      </xdr:nvSpPr>
      <xdr:spPr>
        <a:xfrm>
          <a:off x="15214111" y="1649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155391</xdr:rowOff>
    </xdr:from>
    <xdr:to>
      <xdr:col>21</xdr:col>
      <xdr:colOff>212725</xdr:colOff>
      <xdr:row>97</xdr:row>
      <xdr:rowOff>85541</xdr:rowOff>
    </xdr:to>
    <xdr:sp macro="" textlink="">
      <xdr:nvSpPr>
        <xdr:cNvPr id="684" name="円/楕円 683"/>
        <xdr:cNvSpPr/>
      </xdr:nvSpPr>
      <xdr:spPr>
        <a:xfrm>
          <a:off x="14541500" y="1661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102068</xdr:rowOff>
    </xdr:from>
    <xdr:ext cx="534377" cy="259045"/>
    <xdr:sp macro="" textlink="">
      <xdr:nvSpPr>
        <xdr:cNvPr id="685" name="テキスト ボックス 684"/>
        <xdr:cNvSpPr txBox="1"/>
      </xdr:nvSpPr>
      <xdr:spPr>
        <a:xfrm>
          <a:off x="14325111" y="163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24,928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132073</xdr:rowOff>
    </xdr:from>
    <xdr:to>
      <xdr:col>20</xdr:col>
      <xdr:colOff>9525</xdr:colOff>
      <xdr:row>98</xdr:row>
      <xdr:rowOff>62223</xdr:rowOff>
    </xdr:to>
    <xdr:sp macro="" textlink="">
      <xdr:nvSpPr>
        <xdr:cNvPr id="686" name="円/楕円 685"/>
        <xdr:cNvSpPr/>
      </xdr:nvSpPr>
      <xdr:spPr>
        <a:xfrm>
          <a:off x="13652500" y="1676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53350</xdr:rowOff>
    </xdr:from>
    <xdr:ext cx="534377" cy="259045"/>
    <xdr:sp macro="" textlink="">
      <xdr:nvSpPr>
        <xdr:cNvPr id="687" name="テキスト ボックス 686"/>
        <xdr:cNvSpPr txBox="1"/>
      </xdr:nvSpPr>
      <xdr:spPr>
        <a:xfrm>
          <a:off x="13436111" y="1685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9984</xdr:rowOff>
    </xdr:from>
    <xdr:to>
      <xdr:col>18</xdr:col>
      <xdr:colOff>492125</xdr:colOff>
      <xdr:row>98</xdr:row>
      <xdr:rowOff>111584</xdr:rowOff>
    </xdr:to>
    <xdr:sp macro="" textlink="">
      <xdr:nvSpPr>
        <xdr:cNvPr id="688" name="円/楕円 687"/>
        <xdr:cNvSpPr/>
      </xdr:nvSpPr>
      <xdr:spPr>
        <a:xfrm>
          <a:off x="12763500" y="1681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102711</xdr:rowOff>
    </xdr:from>
    <xdr:ext cx="534377" cy="259045"/>
    <xdr:sp macro="" textlink="">
      <xdr:nvSpPr>
        <xdr:cNvPr id="689" name="テキスト ボックス 688"/>
        <xdr:cNvSpPr txBox="1"/>
      </xdr:nvSpPr>
      <xdr:spPr>
        <a:xfrm>
          <a:off x="12547111" y="1690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34498</xdr:rowOff>
    </xdr:from>
    <xdr:to>
      <xdr:col>32</xdr:col>
      <xdr:colOff>186689</xdr:colOff>
      <xdr:row>38</xdr:row>
      <xdr:rowOff>139700</xdr:rowOff>
    </xdr:to>
    <xdr:cxnSp macro="">
      <xdr:nvCxnSpPr>
        <xdr:cNvPr id="711" name="直線コネクタ 710"/>
        <xdr:cNvCxnSpPr/>
      </xdr:nvCxnSpPr>
      <xdr:spPr>
        <a:xfrm flipV="1">
          <a:off x="22159595" y="5177998"/>
          <a:ext cx="1269" cy="147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152625</xdr:rowOff>
    </xdr:from>
    <xdr:ext cx="534377" cy="259045"/>
    <xdr:sp macro="" textlink="">
      <xdr:nvSpPr>
        <xdr:cNvPr id="714" name="投資及び出資金最大値テキスト"/>
        <xdr:cNvSpPr txBox="1"/>
      </xdr:nvSpPr>
      <xdr:spPr>
        <a:xfrm>
          <a:off x="22212300" y="495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32,301</a:t>
          </a:r>
          <a:endParaRPr kumimoji="1" lang="ja-JP" altLang="en-US" sz="1000" b="1">
            <a:latin typeface="ＭＳ Ｐゴシック"/>
          </a:endParaRPr>
        </a:p>
      </xdr:txBody>
    </xdr:sp>
    <xdr:clientData/>
  </xdr:oneCellAnchor>
  <xdr:twoCellAnchor>
    <xdr:from>
      <xdr:col>32</xdr:col>
      <xdr:colOff>98425</xdr:colOff>
      <xdr:row>30</xdr:row>
      <xdr:rowOff>34498</xdr:rowOff>
    </xdr:from>
    <xdr:to>
      <xdr:col>32</xdr:col>
      <xdr:colOff>276225</xdr:colOff>
      <xdr:row>30</xdr:row>
      <xdr:rowOff>34498</xdr:rowOff>
    </xdr:to>
    <xdr:cxnSp macro="">
      <xdr:nvCxnSpPr>
        <xdr:cNvPr id="715" name="直線コネクタ 714"/>
        <xdr:cNvCxnSpPr/>
      </xdr:nvCxnSpPr>
      <xdr:spPr>
        <a:xfrm>
          <a:off x="22072600" y="51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105044</xdr:rowOff>
    </xdr:from>
    <xdr:to>
      <xdr:col>32</xdr:col>
      <xdr:colOff>187325</xdr:colOff>
      <xdr:row>38</xdr:row>
      <xdr:rowOff>56993</xdr:rowOff>
    </xdr:to>
    <xdr:cxnSp macro="">
      <xdr:nvCxnSpPr>
        <xdr:cNvPr id="716" name="直線コネクタ 715"/>
        <xdr:cNvCxnSpPr/>
      </xdr:nvCxnSpPr>
      <xdr:spPr>
        <a:xfrm>
          <a:off x="21323300" y="6448694"/>
          <a:ext cx="838200" cy="12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153702</xdr:rowOff>
    </xdr:from>
    <xdr:ext cx="469744" cy="259045"/>
    <xdr:sp macro="" textlink="">
      <xdr:nvSpPr>
        <xdr:cNvPr id="717" name="投資及び出資金平均値テキスト"/>
        <xdr:cNvSpPr txBox="1"/>
      </xdr:nvSpPr>
      <xdr:spPr>
        <a:xfrm>
          <a:off x="22212300" y="6325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130825</xdr:rowOff>
    </xdr:from>
    <xdr:to>
      <xdr:col>32</xdr:col>
      <xdr:colOff>238125</xdr:colOff>
      <xdr:row>38</xdr:row>
      <xdr:rowOff>60975</xdr:rowOff>
    </xdr:to>
    <xdr:sp macro="" textlink="">
      <xdr:nvSpPr>
        <xdr:cNvPr id="718" name="フローチャート : 判断 717"/>
        <xdr:cNvSpPr/>
      </xdr:nvSpPr>
      <xdr:spPr>
        <a:xfrm>
          <a:off x="221107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105044</xdr:rowOff>
    </xdr:from>
    <xdr:to>
      <xdr:col>31</xdr:col>
      <xdr:colOff>34925</xdr:colOff>
      <xdr:row>38</xdr:row>
      <xdr:rowOff>137506</xdr:rowOff>
    </xdr:to>
    <xdr:cxnSp macro="">
      <xdr:nvCxnSpPr>
        <xdr:cNvPr id="719" name="直線コネクタ 718"/>
        <xdr:cNvCxnSpPr/>
      </xdr:nvCxnSpPr>
      <xdr:spPr>
        <a:xfrm flipV="1">
          <a:off x="20434300" y="6448694"/>
          <a:ext cx="889000" cy="20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132562</xdr:rowOff>
    </xdr:from>
    <xdr:to>
      <xdr:col>31</xdr:col>
      <xdr:colOff>85725</xdr:colOff>
      <xdr:row>38</xdr:row>
      <xdr:rowOff>62712</xdr:rowOff>
    </xdr:to>
    <xdr:sp macro="" textlink="">
      <xdr:nvSpPr>
        <xdr:cNvPr id="720" name="フローチャート : 判断 719"/>
        <xdr:cNvSpPr/>
      </xdr:nvSpPr>
      <xdr:spPr>
        <a:xfrm>
          <a:off x="21272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53839</xdr:rowOff>
    </xdr:from>
    <xdr:ext cx="469744" cy="259045"/>
    <xdr:sp macro="" textlink="">
      <xdr:nvSpPr>
        <xdr:cNvPr id="721" name="テキスト ボックス 720"/>
        <xdr:cNvSpPr txBox="1"/>
      </xdr:nvSpPr>
      <xdr:spPr>
        <a:xfrm>
          <a:off x="21088427" y="656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116474</xdr:rowOff>
    </xdr:from>
    <xdr:to>
      <xdr:col>29</xdr:col>
      <xdr:colOff>517525</xdr:colOff>
      <xdr:row>38</xdr:row>
      <xdr:rowOff>137506</xdr:rowOff>
    </xdr:to>
    <xdr:cxnSp macro="">
      <xdr:nvCxnSpPr>
        <xdr:cNvPr id="722" name="直線コネクタ 721"/>
        <xdr:cNvCxnSpPr/>
      </xdr:nvCxnSpPr>
      <xdr:spPr>
        <a:xfrm>
          <a:off x="19545300" y="6288674"/>
          <a:ext cx="889000" cy="36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158714</xdr:rowOff>
    </xdr:from>
    <xdr:to>
      <xdr:col>29</xdr:col>
      <xdr:colOff>568325</xdr:colOff>
      <xdr:row>38</xdr:row>
      <xdr:rowOff>88864</xdr:rowOff>
    </xdr:to>
    <xdr:sp macro="" textlink="">
      <xdr:nvSpPr>
        <xdr:cNvPr id="723" name="フローチャート : 判断 722"/>
        <xdr:cNvSpPr/>
      </xdr:nvSpPr>
      <xdr:spPr>
        <a:xfrm>
          <a:off x="20383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105391</xdr:rowOff>
    </xdr:from>
    <xdr:ext cx="469744" cy="259045"/>
    <xdr:sp macro="" textlink="">
      <xdr:nvSpPr>
        <xdr:cNvPr id="724" name="テキスト ボックス 723"/>
        <xdr:cNvSpPr txBox="1"/>
      </xdr:nvSpPr>
      <xdr:spPr>
        <a:xfrm>
          <a:off x="20199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116474</xdr:rowOff>
    </xdr:from>
    <xdr:to>
      <xdr:col>28</xdr:col>
      <xdr:colOff>314325</xdr:colOff>
      <xdr:row>37</xdr:row>
      <xdr:rowOff>24211</xdr:rowOff>
    </xdr:to>
    <xdr:cxnSp macro="">
      <xdr:nvCxnSpPr>
        <xdr:cNvPr id="725" name="直線コネクタ 724"/>
        <xdr:cNvCxnSpPr/>
      </xdr:nvCxnSpPr>
      <xdr:spPr>
        <a:xfrm flipV="1">
          <a:off x="18656300" y="6288674"/>
          <a:ext cx="889000" cy="7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2535</xdr:rowOff>
    </xdr:from>
    <xdr:to>
      <xdr:col>28</xdr:col>
      <xdr:colOff>365125</xdr:colOff>
      <xdr:row>38</xdr:row>
      <xdr:rowOff>104135</xdr:rowOff>
    </xdr:to>
    <xdr:sp macro="" textlink="">
      <xdr:nvSpPr>
        <xdr:cNvPr id="726" name="フローチャート : 判断 725"/>
        <xdr:cNvSpPr/>
      </xdr:nvSpPr>
      <xdr:spPr>
        <a:xfrm>
          <a:off x="19494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95262</xdr:rowOff>
    </xdr:from>
    <xdr:ext cx="469744" cy="259045"/>
    <xdr:sp macro="" textlink="">
      <xdr:nvSpPr>
        <xdr:cNvPr id="727" name="テキスト ボックス 726"/>
        <xdr:cNvSpPr txBox="1"/>
      </xdr:nvSpPr>
      <xdr:spPr>
        <a:xfrm>
          <a:off x="19310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935</xdr:rowOff>
    </xdr:from>
    <xdr:to>
      <xdr:col>27</xdr:col>
      <xdr:colOff>161925</xdr:colOff>
      <xdr:row>38</xdr:row>
      <xdr:rowOff>102535</xdr:rowOff>
    </xdr:to>
    <xdr:sp macro="" textlink="">
      <xdr:nvSpPr>
        <xdr:cNvPr id="728" name="フローチャート : 判断 727"/>
        <xdr:cNvSpPr/>
      </xdr:nvSpPr>
      <xdr:spPr>
        <a:xfrm>
          <a:off x="18605500" y="651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93662</xdr:rowOff>
    </xdr:from>
    <xdr:ext cx="469744" cy="259045"/>
    <xdr:sp macro="" textlink="">
      <xdr:nvSpPr>
        <xdr:cNvPr id="729" name="テキスト ボックス 728"/>
        <xdr:cNvSpPr txBox="1"/>
      </xdr:nvSpPr>
      <xdr:spPr>
        <a:xfrm>
          <a:off x="18421427" y="660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6193</xdr:rowOff>
    </xdr:from>
    <xdr:to>
      <xdr:col>32</xdr:col>
      <xdr:colOff>238125</xdr:colOff>
      <xdr:row>38</xdr:row>
      <xdr:rowOff>107793</xdr:rowOff>
    </xdr:to>
    <xdr:sp macro="" textlink="">
      <xdr:nvSpPr>
        <xdr:cNvPr id="735" name="円/楕円 734"/>
        <xdr:cNvSpPr/>
      </xdr:nvSpPr>
      <xdr:spPr>
        <a:xfrm>
          <a:off x="22110700" y="652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109253</xdr:rowOff>
    </xdr:from>
    <xdr:ext cx="469744" cy="259045"/>
    <xdr:sp macro="" textlink="">
      <xdr:nvSpPr>
        <xdr:cNvPr id="736" name="投資及び出資金該当値テキスト"/>
        <xdr:cNvSpPr txBox="1"/>
      </xdr:nvSpPr>
      <xdr:spPr>
        <a:xfrm>
          <a:off x="22212300" y="6452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1,809</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54244</xdr:rowOff>
    </xdr:from>
    <xdr:to>
      <xdr:col>31</xdr:col>
      <xdr:colOff>85725</xdr:colOff>
      <xdr:row>37</xdr:row>
      <xdr:rowOff>155844</xdr:rowOff>
    </xdr:to>
    <xdr:sp macro="" textlink="">
      <xdr:nvSpPr>
        <xdr:cNvPr id="737" name="円/楕円 736"/>
        <xdr:cNvSpPr/>
      </xdr:nvSpPr>
      <xdr:spPr>
        <a:xfrm>
          <a:off x="21272500" y="639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921</xdr:rowOff>
    </xdr:from>
    <xdr:ext cx="469744" cy="259045"/>
    <xdr:sp macro="" textlink="">
      <xdr:nvSpPr>
        <xdr:cNvPr id="738" name="テキスト ボックス 737"/>
        <xdr:cNvSpPr txBox="1"/>
      </xdr:nvSpPr>
      <xdr:spPr>
        <a:xfrm>
          <a:off x="21088427" y="6173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86706</xdr:rowOff>
    </xdr:from>
    <xdr:to>
      <xdr:col>29</xdr:col>
      <xdr:colOff>568325</xdr:colOff>
      <xdr:row>39</xdr:row>
      <xdr:rowOff>16856</xdr:rowOff>
    </xdr:to>
    <xdr:sp macro="" textlink="">
      <xdr:nvSpPr>
        <xdr:cNvPr id="739" name="円/楕円 738"/>
        <xdr:cNvSpPr/>
      </xdr:nvSpPr>
      <xdr:spPr>
        <a:xfrm>
          <a:off x="20383500" y="660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7983</xdr:rowOff>
    </xdr:from>
    <xdr:ext cx="313932" cy="259045"/>
    <xdr:sp macro="" textlink="">
      <xdr:nvSpPr>
        <xdr:cNvPr id="740" name="テキスト ボックス 739"/>
        <xdr:cNvSpPr txBox="1"/>
      </xdr:nvSpPr>
      <xdr:spPr>
        <a:xfrm>
          <a:off x="20277333" y="66945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65674</xdr:rowOff>
    </xdr:from>
    <xdr:to>
      <xdr:col>28</xdr:col>
      <xdr:colOff>365125</xdr:colOff>
      <xdr:row>36</xdr:row>
      <xdr:rowOff>167274</xdr:rowOff>
    </xdr:to>
    <xdr:sp macro="" textlink="">
      <xdr:nvSpPr>
        <xdr:cNvPr id="741" name="円/楕円 740"/>
        <xdr:cNvSpPr/>
      </xdr:nvSpPr>
      <xdr:spPr>
        <a:xfrm>
          <a:off x="19494500" y="623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12351</xdr:rowOff>
    </xdr:from>
    <xdr:ext cx="469744" cy="259045"/>
    <xdr:sp macro="" textlink="">
      <xdr:nvSpPr>
        <xdr:cNvPr id="742" name="テキスト ボックス 741"/>
        <xdr:cNvSpPr txBox="1"/>
      </xdr:nvSpPr>
      <xdr:spPr>
        <a:xfrm>
          <a:off x="19310427" y="6013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8,008</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144861</xdr:rowOff>
    </xdr:from>
    <xdr:to>
      <xdr:col>27</xdr:col>
      <xdr:colOff>161925</xdr:colOff>
      <xdr:row>37</xdr:row>
      <xdr:rowOff>75011</xdr:rowOff>
    </xdr:to>
    <xdr:sp macro="" textlink="">
      <xdr:nvSpPr>
        <xdr:cNvPr id="743" name="円/楕円 742"/>
        <xdr:cNvSpPr/>
      </xdr:nvSpPr>
      <xdr:spPr>
        <a:xfrm>
          <a:off x="18605500" y="63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91538</xdr:rowOff>
    </xdr:from>
    <xdr:ext cx="469744" cy="259045"/>
    <xdr:sp macro="" textlink="">
      <xdr:nvSpPr>
        <xdr:cNvPr id="744" name="テキスト ボックス 743"/>
        <xdr:cNvSpPr txBox="1"/>
      </xdr:nvSpPr>
      <xdr:spPr>
        <a:xfrm>
          <a:off x="18421427" y="60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5" name="直線コネクタ 75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6" name="テキスト ボックス 75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7" name="直線コネクタ 75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8" name="テキスト ボックス 75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9" name="直線コネクタ 75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0" name="テキスト ボックス 75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1" name="直線コネクタ 76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2" name="テキスト ボックス 76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42865</xdr:rowOff>
    </xdr:from>
    <xdr:to>
      <xdr:col>32</xdr:col>
      <xdr:colOff>186689</xdr:colOff>
      <xdr:row>58</xdr:row>
      <xdr:rowOff>139700</xdr:rowOff>
    </xdr:to>
    <xdr:cxnSp macro="">
      <xdr:nvCxnSpPr>
        <xdr:cNvPr id="766" name="直線コネクタ 765"/>
        <xdr:cNvCxnSpPr/>
      </xdr:nvCxnSpPr>
      <xdr:spPr>
        <a:xfrm flipV="1">
          <a:off x="22159595" y="8786815"/>
          <a:ext cx="1269"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8" name="直線コネクタ 76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160992</xdr:rowOff>
    </xdr:from>
    <xdr:ext cx="534377" cy="259045"/>
    <xdr:sp macro="" textlink="">
      <xdr:nvSpPr>
        <xdr:cNvPr id="769" name="貸付金最大値テキスト"/>
        <xdr:cNvSpPr txBox="1"/>
      </xdr:nvSpPr>
      <xdr:spPr>
        <a:xfrm>
          <a:off x="22212300" y="856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28,368</a:t>
          </a:r>
          <a:endParaRPr kumimoji="1" lang="ja-JP" altLang="en-US" sz="1000" b="1">
            <a:latin typeface="ＭＳ Ｐゴシック"/>
          </a:endParaRPr>
        </a:p>
      </xdr:txBody>
    </xdr:sp>
    <xdr:clientData/>
  </xdr:oneCellAnchor>
  <xdr:twoCellAnchor>
    <xdr:from>
      <xdr:col>32</xdr:col>
      <xdr:colOff>98425</xdr:colOff>
      <xdr:row>51</xdr:row>
      <xdr:rowOff>42865</xdr:rowOff>
    </xdr:from>
    <xdr:to>
      <xdr:col>32</xdr:col>
      <xdr:colOff>276225</xdr:colOff>
      <xdr:row>51</xdr:row>
      <xdr:rowOff>42865</xdr:rowOff>
    </xdr:to>
    <xdr:cxnSp macro="">
      <xdr:nvCxnSpPr>
        <xdr:cNvPr id="770" name="直線コネクタ 769"/>
        <xdr:cNvCxnSpPr/>
      </xdr:nvCxnSpPr>
      <xdr:spPr>
        <a:xfrm>
          <a:off x="22072600" y="878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20554</xdr:rowOff>
    </xdr:from>
    <xdr:to>
      <xdr:col>32</xdr:col>
      <xdr:colOff>187325</xdr:colOff>
      <xdr:row>57</xdr:row>
      <xdr:rowOff>24485</xdr:rowOff>
    </xdr:to>
    <xdr:cxnSp macro="">
      <xdr:nvCxnSpPr>
        <xdr:cNvPr id="771" name="直線コネクタ 770"/>
        <xdr:cNvCxnSpPr/>
      </xdr:nvCxnSpPr>
      <xdr:spPr>
        <a:xfrm flipV="1">
          <a:off x="21323300" y="9793204"/>
          <a:ext cx="838200" cy="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32259</xdr:rowOff>
    </xdr:from>
    <xdr:ext cx="469744" cy="259045"/>
    <xdr:sp macro="" textlink="">
      <xdr:nvSpPr>
        <xdr:cNvPr id="772" name="貸付金平均値テキスト"/>
        <xdr:cNvSpPr txBox="1"/>
      </xdr:nvSpPr>
      <xdr:spPr>
        <a:xfrm>
          <a:off x="22212300" y="9804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53832</xdr:rowOff>
    </xdr:from>
    <xdr:to>
      <xdr:col>32</xdr:col>
      <xdr:colOff>238125</xdr:colOff>
      <xdr:row>57</xdr:row>
      <xdr:rowOff>155432</xdr:rowOff>
    </xdr:to>
    <xdr:sp macro="" textlink="">
      <xdr:nvSpPr>
        <xdr:cNvPr id="773" name="フローチャート : 判断 772"/>
        <xdr:cNvSpPr/>
      </xdr:nvSpPr>
      <xdr:spPr>
        <a:xfrm>
          <a:off x="221107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24485</xdr:rowOff>
    </xdr:from>
    <xdr:to>
      <xdr:col>31</xdr:col>
      <xdr:colOff>34925</xdr:colOff>
      <xdr:row>57</xdr:row>
      <xdr:rowOff>38202</xdr:rowOff>
    </xdr:to>
    <xdr:cxnSp macro="">
      <xdr:nvCxnSpPr>
        <xdr:cNvPr id="774" name="直線コネクタ 773"/>
        <xdr:cNvCxnSpPr/>
      </xdr:nvCxnSpPr>
      <xdr:spPr>
        <a:xfrm flipV="1">
          <a:off x="20434300" y="979713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5735</xdr:rowOff>
    </xdr:from>
    <xdr:to>
      <xdr:col>31</xdr:col>
      <xdr:colOff>85725</xdr:colOff>
      <xdr:row>57</xdr:row>
      <xdr:rowOff>107335</xdr:rowOff>
    </xdr:to>
    <xdr:sp macro="" textlink="">
      <xdr:nvSpPr>
        <xdr:cNvPr id="775" name="フローチャート : 判断 774"/>
        <xdr:cNvSpPr/>
      </xdr:nvSpPr>
      <xdr:spPr>
        <a:xfrm>
          <a:off x="21272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98462</xdr:rowOff>
    </xdr:from>
    <xdr:ext cx="469744" cy="259045"/>
    <xdr:sp macro="" textlink="">
      <xdr:nvSpPr>
        <xdr:cNvPr id="776" name="テキスト ボックス 775"/>
        <xdr:cNvSpPr txBox="1"/>
      </xdr:nvSpPr>
      <xdr:spPr>
        <a:xfrm>
          <a:off x="21088427" y="987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35275</xdr:rowOff>
    </xdr:from>
    <xdr:to>
      <xdr:col>29</xdr:col>
      <xdr:colOff>517525</xdr:colOff>
      <xdr:row>57</xdr:row>
      <xdr:rowOff>38202</xdr:rowOff>
    </xdr:to>
    <xdr:cxnSp macro="">
      <xdr:nvCxnSpPr>
        <xdr:cNvPr id="777" name="直線コネクタ 776"/>
        <xdr:cNvCxnSpPr/>
      </xdr:nvCxnSpPr>
      <xdr:spPr>
        <a:xfrm>
          <a:off x="19545300" y="9807925"/>
          <a:ext cx="8890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157754</xdr:rowOff>
    </xdr:from>
    <xdr:to>
      <xdr:col>29</xdr:col>
      <xdr:colOff>568325</xdr:colOff>
      <xdr:row>57</xdr:row>
      <xdr:rowOff>87904</xdr:rowOff>
    </xdr:to>
    <xdr:sp macro="" textlink="">
      <xdr:nvSpPr>
        <xdr:cNvPr id="778" name="フローチャート : 判断 777"/>
        <xdr:cNvSpPr/>
      </xdr:nvSpPr>
      <xdr:spPr>
        <a:xfrm>
          <a:off x="20383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104431</xdr:rowOff>
    </xdr:from>
    <xdr:ext cx="469744" cy="259045"/>
    <xdr:sp macro="" textlink="">
      <xdr:nvSpPr>
        <xdr:cNvPr id="779" name="テキスト ボックス 778"/>
        <xdr:cNvSpPr txBox="1"/>
      </xdr:nvSpPr>
      <xdr:spPr>
        <a:xfrm>
          <a:off x="20199427" y="953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35275</xdr:rowOff>
    </xdr:from>
    <xdr:to>
      <xdr:col>28</xdr:col>
      <xdr:colOff>314325</xdr:colOff>
      <xdr:row>57</xdr:row>
      <xdr:rowOff>56535</xdr:rowOff>
    </xdr:to>
    <xdr:cxnSp macro="">
      <xdr:nvCxnSpPr>
        <xdr:cNvPr id="780" name="直線コネクタ 779"/>
        <xdr:cNvCxnSpPr/>
      </xdr:nvCxnSpPr>
      <xdr:spPr>
        <a:xfrm flipV="1">
          <a:off x="18656300" y="9807925"/>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157845</xdr:rowOff>
    </xdr:from>
    <xdr:to>
      <xdr:col>28</xdr:col>
      <xdr:colOff>365125</xdr:colOff>
      <xdr:row>57</xdr:row>
      <xdr:rowOff>87995</xdr:rowOff>
    </xdr:to>
    <xdr:sp macro="" textlink="">
      <xdr:nvSpPr>
        <xdr:cNvPr id="781" name="フローチャート : 判断 780"/>
        <xdr:cNvSpPr/>
      </xdr:nvSpPr>
      <xdr:spPr>
        <a:xfrm>
          <a:off x="19494500" y="9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79122</xdr:rowOff>
    </xdr:from>
    <xdr:ext cx="469744" cy="259045"/>
    <xdr:sp macro="" textlink="">
      <xdr:nvSpPr>
        <xdr:cNvPr id="782" name="テキスト ボックス 781"/>
        <xdr:cNvSpPr txBox="1"/>
      </xdr:nvSpPr>
      <xdr:spPr>
        <a:xfrm>
          <a:off x="19310427" y="985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130277</xdr:rowOff>
    </xdr:from>
    <xdr:to>
      <xdr:col>27</xdr:col>
      <xdr:colOff>161925</xdr:colOff>
      <xdr:row>57</xdr:row>
      <xdr:rowOff>60427</xdr:rowOff>
    </xdr:to>
    <xdr:sp macro="" textlink="">
      <xdr:nvSpPr>
        <xdr:cNvPr id="783" name="フローチャート : 判断 782"/>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76954</xdr:rowOff>
    </xdr:from>
    <xdr:ext cx="469744" cy="259045"/>
    <xdr:sp macro="" textlink="">
      <xdr:nvSpPr>
        <xdr:cNvPr id="784" name="テキスト ボックス 783"/>
        <xdr:cNvSpPr txBox="1"/>
      </xdr:nvSpPr>
      <xdr:spPr>
        <a:xfrm>
          <a:off x="18421427"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141204</xdr:rowOff>
    </xdr:from>
    <xdr:to>
      <xdr:col>32</xdr:col>
      <xdr:colOff>238125</xdr:colOff>
      <xdr:row>57</xdr:row>
      <xdr:rowOff>71354</xdr:rowOff>
    </xdr:to>
    <xdr:sp macro="" textlink="">
      <xdr:nvSpPr>
        <xdr:cNvPr id="790" name="円/楕円 789"/>
        <xdr:cNvSpPr/>
      </xdr:nvSpPr>
      <xdr:spPr>
        <a:xfrm>
          <a:off x="22110700" y="974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164081</xdr:rowOff>
    </xdr:from>
    <xdr:ext cx="469744" cy="259045"/>
    <xdr:sp macro="" textlink="">
      <xdr:nvSpPr>
        <xdr:cNvPr id="791" name="貸付金該当値テキスト"/>
        <xdr:cNvSpPr txBox="1"/>
      </xdr:nvSpPr>
      <xdr:spPr>
        <a:xfrm>
          <a:off x="22212300" y="95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6,356</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145135</xdr:rowOff>
    </xdr:from>
    <xdr:to>
      <xdr:col>31</xdr:col>
      <xdr:colOff>85725</xdr:colOff>
      <xdr:row>57</xdr:row>
      <xdr:rowOff>75285</xdr:rowOff>
    </xdr:to>
    <xdr:sp macro="" textlink="">
      <xdr:nvSpPr>
        <xdr:cNvPr id="792" name="円/楕円 791"/>
        <xdr:cNvSpPr/>
      </xdr:nvSpPr>
      <xdr:spPr>
        <a:xfrm>
          <a:off x="21272500" y="974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91812</xdr:rowOff>
    </xdr:from>
    <xdr:ext cx="469744" cy="259045"/>
    <xdr:sp macro="" textlink="">
      <xdr:nvSpPr>
        <xdr:cNvPr id="793" name="テキスト ボックス 792"/>
        <xdr:cNvSpPr txBox="1"/>
      </xdr:nvSpPr>
      <xdr:spPr>
        <a:xfrm>
          <a:off x="21088427" y="952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6,270</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158852</xdr:rowOff>
    </xdr:from>
    <xdr:to>
      <xdr:col>29</xdr:col>
      <xdr:colOff>568325</xdr:colOff>
      <xdr:row>57</xdr:row>
      <xdr:rowOff>89002</xdr:rowOff>
    </xdr:to>
    <xdr:sp macro="" textlink="">
      <xdr:nvSpPr>
        <xdr:cNvPr id="794" name="円/楕円 793"/>
        <xdr:cNvSpPr/>
      </xdr:nvSpPr>
      <xdr:spPr>
        <a:xfrm>
          <a:off x="20383500" y="976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80129</xdr:rowOff>
    </xdr:from>
    <xdr:ext cx="469744" cy="259045"/>
    <xdr:sp macro="" textlink="">
      <xdr:nvSpPr>
        <xdr:cNvPr id="795" name="テキスト ボックス 794"/>
        <xdr:cNvSpPr txBox="1"/>
      </xdr:nvSpPr>
      <xdr:spPr>
        <a:xfrm>
          <a:off x="20199427" y="985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5,970</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155925</xdr:rowOff>
    </xdr:from>
    <xdr:to>
      <xdr:col>28</xdr:col>
      <xdr:colOff>365125</xdr:colOff>
      <xdr:row>57</xdr:row>
      <xdr:rowOff>86075</xdr:rowOff>
    </xdr:to>
    <xdr:sp macro="" textlink="">
      <xdr:nvSpPr>
        <xdr:cNvPr id="796" name="円/楕円 795"/>
        <xdr:cNvSpPr/>
      </xdr:nvSpPr>
      <xdr:spPr>
        <a:xfrm>
          <a:off x="19494500" y="975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102602</xdr:rowOff>
    </xdr:from>
    <xdr:ext cx="469744" cy="259045"/>
    <xdr:sp macro="" textlink="">
      <xdr:nvSpPr>
        <xdr:cNvPr id="797" name="テキスト ボックス 796"/>
        <xdr:cNvSpPr txBox="1"/>
      </xdr:nvSpPr>
      <xdr:spPr>
        <a:xfrm>
          <a:off x="19310427" y="953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6,034</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5735</xdr:rowOff>
    </xdr:from>
    <xdr:to>
      <xdr:col>27</xdr:col>
      <xdr:colOff>161925</xdr:colOff>
      <xdr:row>57</xdr:row>
      <xdr:rowOff>107335</xdr:rowOff>
    </xdr:to>
    <xdr:sp macro="" textlink="">
      <xdr:nvSpPr>
        <xdr:cNvPr id="798" name="円/楕円 797"/>
        <xdr:cNvSpPr/>
      </xdr:nvSpPr>
      <xdr:spPr>
        <a:xfrm>
          <a:off x="18605500" y="97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98462</xdr:rowOff>
    </xdr:from>
    <xdr:ext cx="469744" cy="259045"/>
    <xdr:sp macro="" textlink="">
      <xdr:nvSpPr>
        <xdr:cNvPr id="799" name="テキスト ボックス 798"/>
        <xdr:cNvSpPr txBox="1"/>
      </xdr:nvSpPr>
      <xdr:spPr>
        <a:xfrm>
          <a:off x="18421427" y="987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0" name="テキスト ボックス 80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8" name="テキスト ボックス 81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107658</xdr:rowOff>
    </xdr:from>
    <xdr:to>
      <xdr:col>32</xdr:col>
      <xdr:colOff>186689</xdr:colOff>
      <xdr:row>78</xdr:row>
      <xdr:rowOff>160770</xdr:rowOff>
    </xdr:to>
    <xdr:cxnSp macro="">
      <xdr:nvCxnSpPr>
        <xdr:cNvPr id="824" name="直線コネクタ 823"/>
        <xdr:cNvCxnSpPr/>
      </xdr:nvCxnSpPr>
      <xdr:spPr>
        <a:xfrm flipV="1">
          <a:off x="22159595" y="12109158"/>
          <a:ext cx="1269" cy="14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164597</xdr:rowOff>
    </xdr:from>
    <xdr:ext cx="534377" cy="259045"/>
    <xdr:sp macro="" textlink="">
      <xdr:nvSpPr>
        <xdr:cNvPr id="825" name="繰出金最小値テキスト"/>
        <xdr:cNvSpPr txBox="1"/>
      </xdr:nvSpPr>
      <xdr:spPr>
        <a:xfrm>
          <a:off x="22212300" y="135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34,341</a:t>
          </a:r>
          <a:endParaRPr kumimoji="1" lang="ja-JP" altLang="en-US" sz="1000" b="1">
            <a:latin typeface="ＭＳ Ｐゴシック"/>
          </a:endParaRPr>
        </a:p>
      </xdr:txBody>
    </xdr:sp>
    <xdr:clientData/>
  </xdr:oneCellAnchor>
  <xdr:twoCellAnchor>
    <xdr:from>
      <xdr:col>32</xdr:col>
      <xdr:colOff>98425</xdr:colOff>
      <xdr:row>78</xdr:row>
      <xdr:rowOff>160770</xdr:rowOff>
    </xdr:from>
    <xdr:to>
      <xdr:col>32</xdr:col>
      <xdr:colOff>276225</xdr:colOff>
      <xdr:row>78</xdr:row>
      <xdr:rowOff>160770</xdr:rowOff>
    </xdr:to>
    <xdr:cxnSp macro="">
      <xdr:nvCxnSpPr>
        <xdr:cNvPr id="826" name="直線コネクタ 825"/>
        <xdr:cNvCxnSpPr/>
      </xdr:nvCxnSpPr>
      <xdr:spPr>
        <a:xfrm>
          <a:off x="22072600" y="135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54335</xdr:rowOff>
    </xdr:from>
    <xdr:ext cx="599010" cy="259045"/>
    <xdr:sp macro="" textlink="">
      <xdr:nvSpPr>
        <xdr:cNvPr id="827" name="繰出金最大値テキスト"/>
        <xdr:cNvSpPr txBox="1"/>
      </xdr:nvSpPr>
      <xdr:spPr>
        <a:xfrm>
          <a:off x="22212300" y="118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146,523</a:t>
          </a:r>
          <a:endParaRPr kumimoji="1" lang="ja-JP" altLang="en-US" sz="1000" b="1">
            <a:latin typeface="ＭＳ Ｐゴシック"/>
          </a:endParaRPr>
        </a:p>
      </xdr:txBody>
    </xdr:sp>
    <xdr:clientData/>
  </xdr:oneCellAnchor>
  <xdr:twoCellAnchor>
    <xdr:from>
      <xdr:col>32</xdr:col>
      <xdr:colOff>98425</xdr:colOff>
      <xdr:row>70</xdr:row>
      <xdr:rowOff>107658</xdr:rowOff>
    </xdr:from>
    <xdr:to>
      <xdr:col>32</xdr:col>
      <xdr:colOff>276225</xdr:colOff>
      <xdr:row>70</xdr:row>
      <xdr:rowOff>107658</xdr:rowOff>
    </xdr:to>
    <xdr:cxnSp macro="">
      <xdr:nvCxnSpPr>
        <xdr:cNvPr id="828" name="直線コネクタ 827"/>
        <xdr:cNvCxnSpPr/>
      </xdr:nvCxnSpPr>
      <xdr:spPr>
        <a:xfrm>
          <a:off x="22072600" y="1210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47930</xdr:rowOff>
    </xdr:from>
    <xdr:to>
      <xdr:col>32</xdr:col>
      <xdr:colOff>187325</xdr:colOff>
      <xdr:row>76</xdr:row>
      <xdr:rowOff>86449</xdr:rowOff>
    </xdr:to>
    <xdr:cxnSp macro="">
      <xdr:nvCxnSpPr>
        <xdr:cNvPr id="829" name="直線コネクタ 828"/>
        <xdr:cNvCxnSpPr/>
      </xdr:nvCxnSpPr>
      <xdr:spPr>
        <a:xfrm flipV="1">
          <a:off x="21323300" y="13078130"/>
          <a:ext cx="8382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99965</xdr:rowOff>
    </xdr:from>
    <xdr:ext cx="534377" cy="259045"/>
    <xdr:sp macro="" textlink="">
      <xdr:nvSpPr>
        <xdr:cNvPr id="830" name="繰出金平均値テキスト"/>
        <xdr:cNvSpPr txBox="1"/>
      </xdr:nvSpPr>
      <xdr:spPr>
        <a:xfrm>
          <a:off x="22212300" y="13130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121538</xdr:rowOff>
    </xdr:from>
    <xdr:to>
      <xdr:col>32</xdr:col>
      <xdr:colOff>238125</xdr:colOff>
      <xdr:row>77</xdr:row>
      <xdr:rowOff>51688</xdr:rowOff>
    </xdr:to>
    <xdr:sp macro="" textlink="">
      <xdr:nvSpPr>
        <xdr:cNvPr id="831" name="フローチャート : 判断 830"/>
        <xdr:cNvSpPr/>
      </xdr:nvSpPr>
      <xdr:spPr>
        <a:xfrm>
          <a:off x="22110700" y="131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86449</xdr:rowOff>
    </xdr:from>
    <xdr:to>
      <xdr:col>31</xdr:col>
      <xdr:colOff>34925</xdr:colOff>
      <xdr:row>76</xdr:row>
      <xdr:rowOff>124625</xdr:rowOff>
    </xdr:to>
    <xdr:cxnSp macro="">
      <xdr:nvCxnSpPr>
        <xdr:cNvPr id="832" name="直線コネクタ 831"/>
        <xdr:cNvCxnSpPr/>
      </xdr:nvCxnSpPr>
      <xdr:spPr>
        <a:xfrm flipV="1">
          <a:off x="20434300" y="13116649"/>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21628</xdr:rowOff>
    </xdr:from>
    <xdr:to>
      <xdr:col>31</xdr:col>
      <xdr:colOff>85725</xdr:colOff>
      <xdr:row>77</xdr:row>
      <xdr:rowOff>123228</xdr:rowOff>
    </xdr:to>
    <xdr:sp macro="" textlink="">
      <xdr:nvSpPr>
        <xdr:cNvPr id="833" name="フローチャート : 判断 832"/>
        <xdr:cNvSpPr/>
      </xdr:nvSpPr>
      <xdr:spPr>
        <a:xfrm>
          <a:off x="21272500" y="1322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114355</xdr:rowOff>
    </xdr:from>
    <xdr:ext cx="534377" cy="259045"/>
    <xdr:sp macro="" textlink="">
      <xdr:nvSpPr>
        <xdr:cNvPr id="834" name="テキスト ボックス 833"/>
        <xdr:cNvSpPr txBox="1"/>
      </xdr:nvSpPr>
      <xdr:spPr>
        <a:xfrm>
          <a:off x="21056111" y="1331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27394</xdr:rowOff>
    </xdr:from>
    <xdr:to>
      <xdr:col>29</xdr:col>
      <xdr:colOff>517525</xdr:colOff>
      <xdr:row>76</xdr:row>
      <xdr:rowOff>124625</xdr:rowOff>
    </xdr:to>
    <xdr:cxnSp macro="">
      <xdr:nvCxnSpPr>
        <xdr:cNvPr id="835" name="直線コネクタ 834"/>
        <xdr:cNvCxnSpPr/>
      </xdr:nvCxnSpPr>
      <xdr:spPr>
        <a:xfrm>
          <a:off x="19545300" y="13057594"/>
          <a:ext cx="889000" cy="9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38595</xdr:rowOff>
    </xdr:from>
    <xdr:to>
      <xdr:col>29</xdr:col>
      <xdr:colOff>568325</xdr:colOff>
      <xdr:row>77</xdr:row>
      <xdr:rowOff>140195</xdr:rowOff>
    </xdr:to>
    <xdr:sp macro="" textlink="">
      <xdr:nvSpPr>
        <xdr:cNvPr id="836" name="フローチャート : 判断 835"/>
        <xdr:cNvSpPr/>
      </xdr:nvSpPr>
      <xdr:spPr>
        <a:xfrm>
          <a:off x="20383500" y="132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131322</xdr:rowOff>
    </xdr:from>
    <xdr:ext cx="534377" cy="259045"/>
    <xdr:sp macro="" textlink="">
      <xdr:nvSpPr>
        <xdr:cNvPr id="837" name="テキスト ボックス 836"/>
        <xdr:cNvSpPr txBox="1"/>
      </xdr:nvSpPr>
      <xdr:spPr>
        <a:xfrm>
          <a:off x="20167111" y="1333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27394</xdr:rowOff>
    </xdr:from>
    <xdr:to>
      <xdr:col>28</xdr:col>
      <xdr:colOff>314325</xdr:colOff>
      <xdr:row>76</xdr:row>
      <xdr:rowOff>90627</xdr:rowOff>
    </xdr:to>
    <xdr:cxnSp macro="">
      <xdr:nvCxnSpPr>
        <xdr:cNvPr id="838" name="直線コネクタ 837"/>
        <xdr:cNvCxnSpPr/>
      </xdr:nvCxnSpPr>
      <xdr:spPr>
        <a:xfrm flipV="1">
          <a:off x="18656300" y="13057594"/>
          <a:ext cx="889000" cy="6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53263</xdr:rowOff>
    </xdr:from>
    <xdr:to>
      <xdr:col>28</xdr:col>
      <xdr:colOff>365125</xdr:colOff>
      <xdr:row>77</xdr:row>
      <xdr:rowOff>154863</xdr:rowOff>
    </xdr:to>
    <xdr:sp macro="" textlink="">
      <xdr:nvSpPr>
        <xdr:cNvPr id="839" name="フローチャート : 判断 838"/>
        <xdr:cNvSpPr/>
      </xdr:nvSpPr>
      <xdr:spPr>
        <a:xfrm>
          <a:off x="19494500" y="1325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145990</xdr:rowOff>
    </xdr:from>
    <xdr:ext cx="534377" cy="259045"/>
    <xdr:sp macro="" textlink="">
      <xdr:nvSpPr>
        <xdr:cNvPr id="840" name="テキスト ボックス 839"/>
        <xdr:cNvSpPr txBox="1"/>
      </xdr:nvSpPr>
      <xdr:spPr>
        <a:xfrm>
          <a:off x="19278111" y="1334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66256</xdr:rowOff>
    </xdr:from>
    <xdr:to>
      <xdr:col>27</xdr:col>
      <xdr:colOff>161925</xdr:colOff>
      <xdr:row>77</xdr:row>
      <xdr:rowOff>167856</xdr:rowOff>
    </xdr:to>
    <xdr:sp macro="" textlink="">
      <xdr:nvSpPr>
        <xdr:cNvPr id="841" name="フローチャート : 判断 840"/>
        <xdr:cNvSpPr/>
      </xdr:nvSpPr>
      <xdr:spPr>
        <a:xfrm>
          <a:off x="18605500" y="1326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158983</xdr:rowOff>
    </xdr:from>
    <xdr:ext cx="534377" cy="259045"/>
    <xdr:sp macro="" textlink="">
      <xdr:nvSpPr>
        <xdr:cNvPr id="842" name="テキスト ボックス 841"/>
        <xdr:cNvSpPr txBox="1"/>
      </xdr:nvSpPr>
      <xdr:spPr>
        <a:xfrm>
          <a:off x="18389111" y="1336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168580</xdr:rowOff>
    </xdr:from>
    <xdr:to>
      <xdr:col>32</xdr:col>
      <xdr:colOff>238125</xdr:colOff>
      <xdr:row>76</xdr:row>
      <xdr:rowOff>98730</xdr:rowOff>
    </xdr:to>
    <xdr:sp macro="" textlink="">
      <xdr:nvSpPr>
        <xdr:cNvPr id="848" name="円/楕円 847"/>
        <xdr:cNvSpPr/>
      </xdr:nvSpPr>
      <xdr:spPr>
        <a:xfrm>
          <a:off x="22110700" y="130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20007</xdr:rowOff>
    </xdr:from>
    <xdr:ext cx="534377" cy="259045"/>
    <xdr:sp macro="" textlink="">
      <xdr:nvSpPr>
        <xdr:cNvPr id="849" name="繰出金該当値テキスト"/>
        <xdr:cNvSpPr txBox="1"/>
      </xdr:nvSpPr>
      <xdr:spPr>
        <a:xfrm>
          <a:off x="22212300"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70,226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35649</xdr:rowOff>
    </xdr:from>
    <xdr:to>
      <xdr:col>31</xdr:col>
      <xdr:colOff>85725</xdr:colOff>
      <xdr:row>76</xdr:row>
      <xdr:rowOff>137249</xdr:rowOff>
    </xdr:to>
    <xdr:sp macro="" textlink="">
      <xdr:nvSpPr>
        <xdr:cNvPr id="850" name="円/楕円 849"/>
        <xdr:cNvSpPr/>
      </xdr:nvSpPr>
      <xdr:spPr>
        <a:xfrm>
          <a:off x="21272500" y="1306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153776</xdr:rowOff>
    </xdr:from>
    <xdr:ext cx="534377" cy="259045"/>
    <xdr:sp macro="" textlink="">
      <xdr:nvSpPr>
        <xdr:cNvPr id="851" name="テキスト ボックス 850"/>
        <xdr:cNvSpPr txBox="1"/>
      </xdr:nvSpPr>
      <xdr:spPr>
        <a:xfrm>
          <a:off x="21056111" y="1284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67,193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73825</xdr:rowOff>
    </xdr:from>
    <xdr:to>
      <xdr:col>29</xdr:col>
      <xdr:colOff>568325</xdr:colOff>
      <xdr:row>77</xdr:row>
      <xdr:rowOff>3975</xdr:rowOff>
    </xdr:to>
    <xdr:sp macro="" textlink="">
      <xdr:nvSpPr>
        <xdr:cNvPr id="852" name="円/楕円 851"/>
        <xdr:cNvSpPr/>
      </xdr:nvSpPr>
      <xdr:spPr>
        <a:xfrm>
          <a:off x="20383500" y="1310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20502</xdr:rowOff>
    </xdr:from>
    <xdr:ext cx="534377" cy="259045"/>
    <xdr:sp macro="" textlink="">
      <xdr:nvSpPr>
        <xdr:cNvPr id="853" name="テキスト ボックス 852"/>
        <xdr:cNvSpPr txBox="1"/>
      </xdr:nvSpPr>
      <xdr:spPr>
        <a:xfrm>
          <a:off x="20167111" y="1287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64,187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148044</xdr:rowOff>
    </xdr:from>
    <xdr:to>
      <xdr:col>28</xdr:col>
      <xdr:colOff>365125</xdr:colOff>
      <xdr:row>76</xdr:row>
      <xdr:rowOff>78194</xdr:rowOff>
    </xdr:to>
    <xdr:sp macro="" textlink="">
      <xdr:nvSpPr>
        <xdr:cNvPr id="854" name="円/楕円 853"/>
        <xdr:cNvSpPr/>
      </xdr:nvSpPr>
      <xdr:spPr>
        <a:xfrm>
          <a:off x="19494500" y="130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94721</xdr:rowOff>
    </xdr:from>
    <xdr:ext cx="534377" cy="259045"/>
    <xdr:sp macro="" textlink="">
      <xdr:nvSpPr>
        <xdr:cNvPr id="855" name="テキスト ボックス 854"/>
        <xdr:cNvSpPr txBox="1"/>
      </xdr:nvSpPr>
      <xdr:spPr>
        <a:xfrm>
          <a:off x="19278111" y="127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71,843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39827</xdr:rowOff>
    </xdr:from>
    <xdr:to>
      <xdr:col>27</xdr:col>
      <xdr:colOff>161925</xdr:colOff>
      <xdr:row>76</xdr:row>
      <xdr:rowOff>141427</xdr:rowOff>
    </xdr:to>
    <xdr:sp macro="" textlink="">
      <xdr:nvSpPr>
        <xdr:cNvPr id="856" name="円/楕円 855"/>
        <xdr:cNvSpPr/>
      </xdr:nvSpPr>
      <xdr:spPr>
        <a:xfrm>
          <a:off x="18605500" y="1307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157954</xdr:rowOff>
    </xdr:from>
    <xdr:ext cx="534377" cy="259045"/>
    <xdr:sp macro="" textlink="">
      <xdr:nvSpPr>
        <xdr:cNvPr id="857" name="テキスト ボックス 856"/>
        <xdr:cNvSpPr txBox="1"/>
      </xdr:nvSpPr>
      <xdr:spPr>
        <a:xfrm>
          <a:off x="18389111" y="1284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66,864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602,963</a:t>
          </a:r>
          <a:r>
            <a:rPr kumimoji="1" lang="ja-JP" altLang="en-US" sz="1300">
              <a:latin typeface="ＭＳ Ｐゴシック"/>
            </a:rPr>
            <a:t>円となっている。主な構成項目である扶助費は類似団体平均と比較して非常に高い水準で、住民一人当たり</a:t>
          </a:r>
          <a:r>
            <a:rPr kumimoji="1" lang="en-US" altLang="ja-JP" sz="1300">
              <a:latin typeface="ＭＳ Ｐゴシック"/>
            </a:rPr>
            <a:t>133,536</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年度には</a:t>
          </a:r>
          <a:r>
            <a:rPr kumimoji="1" lang="en-US" altLang="ja-JP" sz="1300">
              <a:latin typeface="ＭＳ Ｐゴシック"/>
            </a:rPr>
            <a:t>100,630</a:t>
          </a:r>
          <a:r>
            <a:rPr kumimoji="1" lang="ja-JP" altLang="en-US" sz="1300">
              <a:latin typeface="ＭＳ Ｐゴシック"/>
            </a:rPr>
            <a:t>円で、その時点でも他団体と比べて高い状況であったが、</a:t>
          </a:r>
          <a:r>
            <a:rPr kumimoji="1" lang="en-US" altLang="ja-JP" sz="1300">
              <a:latin typeface="ＭＳ Ｐゴシック"/>
            </a:rPr>
            <a:t>5</a:t>
          </a:r>
          <a:r>
            <a:rPr kumimoji="1" lang="ja-JP" altLang="en-US" sz="1300">
              <a:latin typeface="ＭＳ Ｐゴシック"/>
            </a:rPr>
            <a:t>年間で</a:t>
          </a:r>
          <a:r>
            <a:rPr kumimoji="1" lang="en-US" altLang="ja-JP" sz="1300">
              <a:latin typeface="ＭＳ Ｐゴシック"/>
            </a:rPr>
            <a:t>32.6</a:t>
          </a:r>
          <a:r>
            <a:rPr kumimoji="1" lang="ja-JP" altLang="en-US" sz="1300">
              <a:latin typeface="ＭＳ Ｐゴシック"/>
            </a:rPr>
            <a:t>％増加している。</a:t>
          </a:r>
          <a:endParaRPr kumimoji="1" lang="en-US" altLang="ja-JP" sz="1300">
            <a:latin typeface="ＭＳ Ｐゴシック"/>
          </a:endParaRPr>
        </a:p>
        <a:p>
          <a:r>
            <a:rPr kumimoji="1" lang="ja-JP" altLang="en-US" sz="1300">
              <a:latin typeface="ＭＳ Ｐゴシック"/>
            </a:rPr>
            <a:t>　要因として、養護老人ホームが市内に２施設あり、上昇する高齢化率（４０．１２％）に伴い、措置者が多いことが要因となっている。</a:t>
          </a:r>
        </a:p>
        <a:p>
          <a:r>
            <a:rPr kumimoji="1" lang="ja-JP" altLang="en-US" sz="1300">
              <a:latin typeface="ＭＳ Ｐゴシック"/>
            </a:rPr>
            <a:t>　また、社会保障の充実・多様化や生活保護者数も年々増加傾向にあり、扶助費が財政を圧迫する状態である。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宮崎県串間市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19,636
19,548
295.16
12,183,964
11,839,789
319,984
6,891,134
9,490,591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24.3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143510</xdr:rowOff>
    </xdr:from>
    <xdr:to>
      <xdr:col>6</xdr:col>
      <xdr:colOff>510540</xdr:colOff>
      <xdr:row>38</xdr:row>
      <xdr:rowOff>1778</xdr:rowOff>
    </xdr:to>
    <xdr:cxnSp macro="">
      <xdr:nvCxnSpPr>
        <xdr:cNvPr id="56" name="直線コネクタ 55"/>
        <xdr:cNvCxnSpPr/>
      </xdr:nvCxnSpPr>
      <xdr:spPr>
        <a:xfrm flipV="1">
          <a:off x="4633595" y="528701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5605</xdr:rowOff>
    </xdr:from>
    <xdr:ext cx="469744" cy="259045"/>
    <xdr:sp macro="" textlink="">
      <xdr:nvSpPr>
        <xdr:cNvPr id="57" name="議会費最小値テキスト"/>
        <xdr:cNvSpPr txBox="1"/>
      </xdr:nvSpPr>
      <xdr:spPr>
        <a:xfrm>
          <a:off x="4686300"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6</xdr:col>
      <xdr:colOff>422275</xdr:colOff>
      <xdr:row>38</xdr:row>
      <xdr:rowOff>1778</xdr:rowOff>
    </xdr:from>
    <xdr:to>
      <xdr:col>6</xdr:col>
      <xdr:colOff>600075</xdr:colOff>
      <xdr:row>38</xdr:row>
      <xdr:rowOff>1778</xdr:rowOff>
    </xdr:to>
    <xdr:cxnSp macro="">
      <xdr:nvCxnSpPr>
        <xdr:cNvPr id="58" name="直線コネクタ 57"/>
        <xdr:cNvCxnSpPr/>
      </xdr:nvCxnSpPr>
      <xdr:spPr>
        <a:xfrm>
          <a:off x="45466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90187</xdr:rowOff>
    </xdr:from>
    <xdr:ext cx="469744" cy="259045"/>
    <xdr:sp macro="" textlink="">
      <xdr:nvSpPr>
        <xdr:cNvPr id="59" name="議会費最大値テキスト"/>
        <xdr:cNvSpPr txBox="1"/>
      </xdr:nvSpPr>
      <xdr:spPr>
        <a:xfrm>
          <a:off x="4686300"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9,580</a:t>
          </a:r>
          <a:endParaRPr kumimoji="1" lang="ja-JP" altLang="en-US" sz="1000" b="1">
            <a:latin typeface="ＭＳ Ｐゴシック"/>
          </a:endParaRPr>
        </a:p>
      </xdr:txBody>
    </xdr:sp>
    <xdr:clientData/>
  </xdr:oneCellAnchor>
  <xdr:twoCellAnchor>
    <xdr:from>
      <xdr:col>6</xdr:col>
      <xdr:colOff>422275</xdr:colOff>
      <xdr:row>30</xdr:row>
      <xdr:rowOff>143510</xdr:rowOff>
    </xdr:from>
    <xdr:to>
      <xdr:col>6</xdr:col>
      <xdr:colOff>600075</xdr:colOff>
      <xdr:row>30</xdr:row>
      <xdr:rowOff>143510</xdr:rowOff>
    </xdr:to>
    <xdr:cxnSp macro="">
      <xdr:nvCxnSpPr>
        <xdr:cNvPr id="60" name="直線コネクタ 59"/>
        <xdr:cNvCxnSpPr/>
      </xdr:nvCxnSpPr>
      <xdr:spPr>
        <a:xfrm>
          <a:off x="4546600" y="528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93409</xdr:rowOff>
    </xdr:from>
    <xdr:to>
      <xdr:col>6</xdr:col>
      <xdr:colOff>511175</xdr:colOff>
      <xdr:row>32</xdr:row>
      <xdr:rowOff>445</xdr:rowOff>
    </xdr:to>
    <xdr:cxnSp macro="">
      <xdr:nvCxnSpPr>
        <xdr:cNvPr id="61" name="直線コネクタ 60"/>
        <xdr:cNvCxnSpPr/>
      </xdr:nvCxnSpPr>
      <xdr:spPr>
        <a:xfrm flipV="1">
          <a:off x="3797300" y="5408359"/>
          <a:ext cx="8382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45610</xdr:rowOff>
    </xdr:from>
    <xdr:ext cx="469744" cy="259045"/>
    <xdr:sp macro="" textlink="">
      <xdr:nvSpPr>
        <xdr:cNvPr id="62" name="議会費平均値テキスト"/>
        <xdr:cNvSpPr txBox="1"/>
      </xdr:nvSpPr>
      <xdr:spPr>
        <a:xfrm>
          <a:off x="4686300" y="6046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67183</xdr:rowOff>
    </xdr:from>
    <xdr:to>
      <xdr:col>6</xdr:col>
      <xdr:colOff>561975</xdr:colOff>
      <xdr:row>35</xdr:row>
      <xdr:rowOff>168783</xdr:rowOff>
    </xdr:to>
    <xdr:sp macro="" textlink="">
      <xdr:nvSpPr>
        <xdr:cNvPr id="63" name="フローチャート : 判断 62"/>
        <xdr:cNvSpPr/>
      </xdr:nvSpPr>
      <xdr:spPr>
        <a:xfrm>
          <a:off x="45847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152083</xdr:rowOff>
    </xdr:from>
    <xdr:to>
      <xdr:col>5</xdr:col>
      <xdr:colOff>358775</xdr:colOff>
      <xdr:row>32</xdr:row>
      <xdr:rowOff>445</xdr:rowOff>
    </xdr:to>
    <xdr:cxnSp macro="">
      <xdr:nvCxnSpPr>
        <xdr:cNvPr id="64" name="直線コネクタ 63"/>
        <xdr:cNvCxnSpPr/>
      </xdr:nvCxnSpPr>
      <xdr:spPr>
        <a:xfrm>
          <a:off x="2908300" y="5467033"/>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118237</xdr:rowOff>
    </xdr:from>
    <xdr:to>
      <xdr:col>5</xdr:col>
      <xdr:colOff>409575</xdr:colOff>
      <xdr:row>36</xdr:row>
      <xdr:rowOff>48387</xdr:rowOff>
    </xdr:to>
    <xdr:sp macro="" textlink="">
      <xdr:nvSpPr>
        <xdr:cNvPr id="65" name="フローチャート :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39514</xdr:rowOff>
    </xdr:from>
    <xdr:ext cx="469744" cy="259045"/>
    <xdr:sp macro="" textlink="">
      <xdr:nvSpPr>
        <xdr:cNvPr id="66" name="テキスト ボックス 65"/>
        <xdr:cNvSpPr txBox="1"/>
      </xdr:nvSpPr>
      <xdr:spPr>
        <a:xfrm>
          <a:off x="3562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121793</xdr:rowOff>
    </xdr:from>
    <xdr:to>
      <xdr:col>4</xdr:col>
      <xdr:colOff>155575</xdr:colOff>
      <xdr:row>31</xdr:row>
      <xdr:rowOff>152083</xdr:rowOff>
    </xdr:to>
    <xdr:cxnSp macro="">
      <xdr:nvCxnSpPr>
        <xdr:cNvPr id="67" name="直線コネクタ 66"/>
        <xdr:cNvCxnSpPr/>
      </xdr:nvCxnSpPr>
      <xdr:spPr>
        <a:xfrm>
          <a:off x="2019300" y="5436743"/>
          <a:ext cx="8890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129286</xdr:rowOff>
    </xdr:from>
    <xdr:to>
      <xdr:col>4</xdr:col>
      <xdr:colOff>206375</xdr:colOff>
      <xdr:row>36</xdr:row>
      <xdr:rowOff>59436</xdr:rowOff>
    </xdr:to>
    <xdr:sp macro="" textlink="">
      <xdr:nvSpPr>
        <xdr:cNvPr id="68" name="フローチャート : 判断 67"/>
        <xdr:cNvSpPr/>
      </xdr:nvSpPr>
      <xdr:spPr>
        <a:xfrm>
          <a:off x="2857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50563</xdr:rowOff>
    </xdr:from>
    <xdr:ext cx="469744" cy="259045"/>
    <xdr:sp macro="" textlink="">
      <xdr:nvSpPr>
        <xdr:cNvPr id="69" name="テキスト ボックス 68"/>
        <xdr:cNvSpPr txBox="1"/>
      </xdr:nvSpPr>
      <xdr:spPr>
        <a:xfrm>
          <a:off x="2673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5016</xdr:rowOff>
    </xdr:from>
    <xdr:to>
      <xdr:col>2</xdr:col>
      <xdr:colOff>638175</xdr:colOff>
      <xdr:row>31</xdr:row>
      <xdr:rowOff>121793</xdr:rowOff>
    </xdr:to>
    <xdr:cxnSp macro="">
      <xdr:nvCxnSpPr>
        <xdr:cNvPr id="70" name="直線コネクタ 69"/>
        <xdr:cNvCxnSpPr/>
      </xdr:nvCxnSpPr>
      <xdr:spPr>
        <a:xfrm>
          <a:off x="1130300" y="5319966"/>
          <a:ext cx="889000" cy="11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89662</xdr:rowOff>
    </xdr:from>
    <xdr:to>
      <xdr:col>3</xdr:col>
      <xdr:colOff>3175</xdr:colOff>
      <xdr:row>36</xdr:row>
      <xdr:rowOff>19812</xdr:rowOff>
    </xdr:to>
    <xdr:sp macro="" textlink="">
      <xdr:nvSpPr>
        <xdr:cNvPr id="71" name="フローチャート : 判断 70"/>
        <xdr:cNvSpPr/>
      </xdr:nvSpPr>
      <xdr:spPr>
        <a:xfrm>
          <a:off x="1968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10939</xdr:rowOff>
    </xdr:from>
    <xdr:ext cx="469744" cy="259045"/>
    <xdr:sp macro="" textlink="">
      <xdr:nvSpPr>
        <xdr:cNvPr id="72" name="テキスト ボックス 71"/>
        <xdr:cNvSpPr txBox="1"/>
      </xdr:nvSpPr>
      <xdr:spPr>
        <a:xfrm>
          <a:off x="1784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135001</xdr:rowOff>
    </xdr:from>
    <xdr:to>
      <xdr:col>1</xdr:col>
      <xdr:colOff>485775</xdr:colOff>
      <xdr:row>35</xdr:row>
      <xdr:rowOff>65151</xdr:rowOff>
    </xdr:to>
    <xdr:sp macro="" textlink="">
      <xdr:nvSpPr>
        <xdr:cNvPr id="73" name="フローチャート : 判断 72"/>
        <xdr:cNvSpPr/>
      </xdr:nvSpPr>
      <xdr:spPr>
        <a:xfrm>
          <a:off x="1079500" y="596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56278</xdr:rowOff>
    </xdr:from>
    <xdr:ext cx="469744" cy="259045"/>
    <xdr:sp macro="" textlink="">
      <xdr:nvSpPr>
        <xdr:cNvPr id="74" name="テキスト ボックス 73"/>
        <xdr:cNvSpPr txBox="1"/>
      </xdr:nvSpPr>
      <xdr:spPr>
        <a:xfrm>
          <a:off x="895427" y="605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42609</xdr:rowOff>
    </xdr:from>
    <xdr:to>
      <xdr:col>6</xdr:col>
      <xdr:colOff>561975</xdr:colOff>
      <xdr:row>31</xdr:row>
      <xdr:rowOff>144209</xdr:rowOff>
    </xdr:to>
    <xdr:sp macro="" textlink="">
      <xdr:nvSpPr>
        <xdr:cNvPr id="80" name="円/楕円 79"/>
        <xdr:cNvSpPr/>
      </xdr:nvSpPr>
      <xdr:spPr>
        <a:xfrm>
          <a:off x="4584700" y="535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128986</xdr:rowOff>
    </xdr:from>
    <xdr:ext cx="469744" cy="259045"/>
    <xdr:sp macro="" textlink="">
      <xdr:nvSpPr>
        <xdr:cNvPr id="81" name="議会費該当値テキスト"/>
        <xdr:cNvSpPr txBox="1"/>
      </xdr:nvSpPr>
      <xdr:spPr>
        <a:xfrm>
          <a:off x="4686300" y="527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8,943</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121095</xdr:rowOff>
    </xdr:from>
    <xdr:to>
      <xdr:col>5</xdr:col>
      <xdr:colOff>409575</xdr:colOff>
      <xdr:row>32</xdr:row>
      <xdr:rowOff>51245</xdr:rowOff>
    </xdr:to>
    <xdr:sp macro="" textlink="">
      <xdr:nvSpPr>
        <xdr:cNvPr id="82" name="円/楕円 81"/>
        <xdr:cNvSpPr/>
      </xdr:nvSpPr>
      <xdr:spPr>
        <a:xfrm>
          <a:off x="3746500" y="543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67772</xdr:rowOff>
    </xdr:from>
    <xdr:ext cx="469744" cy="259045"/>
    <xdr:sp macro="" textlink="">
      <xdr:nvSpPr>
        <xdr:cNvPr id="83" name="テキスト ボックス 82"/>
        <xdr:cNvSpPr txBox="1"/>
      </xdr:nvSpPr>
      <xdr:spPr>
        <a:xfrm>
          <a:off x="3562427" y="521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8,531</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101283</xdr:rowOff>
    </xdr:from>
    <xdr:to>
      <xdr:col>4</xdr:col>
      <xdr:colOff>206375</xdr:colOff>
      <xdr:row>32</xdr:row>
      <xdr:rowOff>31433</xdr:rowOff>
    </xdr:to>
    <xdr:sp macro="" textlink="">
      <xdr:nvSpPr>
        <xdr:cNvPr id="84" name="円/楕円 83"/>
        <xdr:cNvSpPr/>
      </xdr:nvSpPr>
      <xdr:spPr>
        <a:xfrm>
          <a:off x="2857500" y="541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47960</xdr:rowOff>
    </xdr:from>
    <xdr:ext cx="469744" cy="259045"/>
    <xdr:sp macro="" textlink="">
      <xdr:nvSpPr>
        <xdr:cNvPr id="85" name="テキスト ボックス 84"/>
        <xdr:cNvSpPr txBox="1"/>
      </xdr:nvSpPr>
      <xdr:spPr>
        <a:xfrm>
          <a:off x="2673427" y="519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8,635</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70993</xdr:rowOff>
    </xdr:from>
    <xdr:to>
      <xdr:col>3</xdr:col>
      <xdr:colOff>3175</xdr:colOff>
      <xdr:row>32</xdr:row>
      <xdr:rowOff>1143</xdr:rowOff>
    </xdr:to>
    <xdr:sp macro="" textlink="">
      <xdr:nvSpPr>
        <xdr:cNvPr id="86" name="円/楕円 85"/>
        <xdr:cNvSpPr/>
      </xdr:nvSpPr>
      <xdr:spPr>
        <a:xfrm>
          <a:off x="1968500" y="538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17670</xdr:rowOff>
    </xdr:from>
    <xdr:ext cx="469744" cy="259045"/>
    <xdr:sp macro="" textlink="">
      <xdr:nvSpPr>
        <xdr:cNvPr id="87" name="テキスト ボックス 86"/>
        <xdr:cNvSpPr txBox="1"/>
      </xdr:nvSpPr>
      <xdr:spPr>
        <a:xfrm>
          <a:off x="1784427" y="51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8,794</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125666</xdr:rowOff>
    </xdr:from>
    <xdr:to>
      <xdr:col>1</xdr:col>
      <xdr:colOff>485775</xdr:colOff>
      <xdr:row>31</xdr:row>
      <xdr:rowOff>55816</xdr:rowOff>
    </xdr:to>
    <xdr:sp macro="" textlink="">
      <xdr:nvSpPr>
        <xdr:cNvPr id="88" name="円/楕円 87"/>
        <xdr:cNvSpPr/>
      </xdr:nvSpPr>
      <xdr:spPr>
        <a:xfrm>
          <a:off x="1079500" y="526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72343</xdr:rowOff>
    </xdr:from>
    <xdr:ext cx="469744" cy="259045"/>
    <xdr:sp macro="" textlink="">
      <xdr:nvSpPr>
        <xdr:cNvPr id="89" name="テキスト ボックス 88"/>
        <xdr:cNvSpPr txBox="1"/>
      </xdr:nvSpPr>
      <xdr:spPr>
        <a:xfrm>
          <a:off x="895427" y="5044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62723</xdr:rowOff>
    </xdr:from>
    <xdr:to>
      <xdr:col>6</xdr:col>
      <xdr:colOff>510540</xdr:colOff>
      <xdr:row>59</xdr:row>
      <xdr:rowOff>92966</xdr:rowOff>
    </xdr:to>
    <xdr:cxnSp macro="">
      <xdr:nvCxnSpPr>
        <xdr:cNvPr id="114" name="直線コネクタ 113"/>
        <xdr:cNvCxnSpPr/>
      </xdr:nvCxnSpPr>
      <xdr:spPr>
        <a:xfrm flipV="1">
          <a:off x="4633595" y="8806673"/>
          <a:ext cx="1270" cy="14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96793</xdr:rowOff>
    </xdr:from>
    <xdr:ext cx="534377" cy="259045"/>
    <xdr:sp macro="" textlink="">
      <xdr:nvSpPr>
        <xdr:cNvPr id="115" name="総務費最小値テキスト"/>
        <xdr:cNvSpPr txBox="1"/>
      </xdr:nvSpPr>
      <xdr:spPr>
        <a:xfrm>
          <a:off x="4686300" y="102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43,633</a:t>
          </a:r>
          <a:endParaRPr kumimoji="1" lang="ja-JP" altLang="en-US" sz="1000" b="1">
            <a:latin typeface="ＭＳ Ｐゴシック"/>
          </a:endParaRPr>
        </a:p>
      </xdr:txBody>
    </xdr:sp>
    <xdr:clientData/>
  </xdr:oneCellAnchor>
  <xdr:twoCellAnchor>
    <xdr:from>
      <xdr:col>6</xdr:col>
      <xdr:colOff>422275</xdr:colOff>
      <xdr:row>59</xdr:row>
      <xdr:rowOff>92966</xdr:rowOff>
    </xdr:from>
    <xdr:to>
      <xdr:col>6</xdr:col>
      <xdr:colOff>600075</xdr:colOff>
      <xdr:row>59</xdr:row>
      <xdr:rowOff>92966</xdr:rowOff>
    </xdr:to>
    <xdr:cxnSp macro="">
      <xdr:nvCxnSpPr>
        <xdr:cNvPr id="116" name="直線コネクタ 115"/>
        <xdr:cNvCxnSpPr/>
      </xdr:nvCxnSpPr>
      <xdr:spPr>
        <a:xfrm>
          <a:off x="4546600" y="1020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9400</xdr:rowOff>
    </xdr:from>
    <xdr:ext cx="599010" cy="259045"/>
    <xdr:sp macro="" textlink="">
      <xdr:nvSpPr>
        <xdr:cNvPr id="117" name="総務費最大値テキスト"/>
        <xdr:cNvSpPr txBox="1"/>
      </xdr:nvSpPr>
      <xdr:spPr>
        <a:xfrm>
          <a:off x="4686300" y="858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227,602</a:t>
          </a:r>
          <a:endParaRPr kumimoji="1" lang="ja-JP" altLang="en-US" sz="1000" b="1">
            <a:latin typeface="ＭＳ Ｐゴシック"/>
          </a:endParaRPr>
        </a:p>
      </xdr:txBody>
    </xdr:sp>
    <xdr:clientData/>
  </xdr:oneCellAnchor>
  <xdr:twoCellAnchor>
    <xdr:from>
      <xdr:col>6</xdr:col>
      <xdr:colOff>422275</xdr:colOff>
      <xdr:row>51</xdr:row>
      <xdr:rowOff>62723</xdr:rowOff>
    </xdr:from>
    <xdr:to>
      <xdr:col>6</xdr:col>
      <xdr:colOff>600075</xdr:colOff>
      <xdr:row>51</xdr:row>
      <xdr:rowOff>62723</xdr:rowOff>
    </xdr:to>
    <xdr:cxnSp macro="">
      <xdr:nvCxnSpPr>
        <xdr:cNvPr id="118" name="直線コネクタ 117"/>
        <xdr:cNvCxnSpPr/>
      </xdr:nvCxnSpPr>
      <xdr:spPr>
        <a:xfrm>
          <a:off x="4546600" y="880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6152</xdr:rowOff>
    </xdr:from>
    <xdr:to>
      <xdr:col>6</xdr:col>
      <xdr:colOff>511175</xdr:colOff>
      <xdr:row>57</xdr:row>
      <xdr:rowOff>139692</xdr:rowOff>
    </xdr:to>
    <xdr:cxnSp macro="">
      <xdr:nvCxnSpPr>
        <xdr:cNvPr id="119" name="直線コネクタ 118"/>
        <xdr:cNvCxnSpPr/>
      </xdr:nvCxnSpPr>
      <xdr:spPr>
        <a:xfrm>
          <a:off x="3797300" y="9778802"/>
          <a:ext cx="838200" cy="13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78668</xdr:rowOff>
    </xdr:from>
    <xdr:ext cx="534377" cy="259045"/>
    <xdr:sp macro="" textlink="">
      <xdr:nvSpPr>
        <xdr:cNvPr id="120" name="総務費平均値テキスト"/>
        <xdr:cNvSpPr txBox="1"/>
      </xdr:nvSpPr>
      <xdr:spPr>
        <a:xfrm>
          <a:off x="4686300" y="967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55791</xdr:rowOff>
    </xdr:from>
    <xdr:to>
      <xdr:col>6</xdr:col>
      <xdr:colOff>561975</xdr:colOff>
      <xdr:row>57</xdr:row>
      <xdr:rowOff>157391</xdr:rowOff>
    </xdr:to>
    <xdr:sp macro="" textlink="">
      <xdr:nvSpPr>
        <xdr:cNvPr id="121" name="フローチャート : 判断 120"/>
        <xdr:cNvSpPr/>
      </xdr:nvSpPr>
      <xdr:spPr>
        <a:xfrm>
          <a:off x="4584700" y="98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6152</xdr:rowOff>
    </xdr:from>
    <xdr:to>
      <xdr:col>5</xdr:col>
      <xdr:colOff>358775</xdr:colOff>
      <xdr:row>57</xdr:row>
      <xdr:rowOff>82946</xdr:rowOff>
    </xdr:to>
    <xdr:cxnSp macro="">
      <xdr:nvCxnSpPr>
        <xdr:cNvPr id="122" name="直線コネクタ 121"/>
        <xdr:cNvCxnSpPr/>
      </xdr:nvCxnSpPr>
      <xdr:spPr>
        <a:xfrm flipV="1">
          <a:off x="2908300" y="9778802"/>
          <a:ext cx="889000" cy="7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152275</xdr:rowOff>
    </xdr:from>
    <xdr:to>
      <xdr:col>5</xdr:col>
      <xdr:colOff>409575</xdr:colOff>
      <xdr:row>58</xdr:row>
      <xdr:rowOff>82425</xdr:rowOff>
    </xdr:to>
    <xdr:sp macro="" textlink="">
      <xdr:nvSpPr>
        <xdr:cNvPr id="123" name="フローチャート : 判断 122"/>
        <xdr:cNvSpPr/>
      </xdr:nvSpPr>
      <xdr:spPr>
        <a:xfrm>
          <a:off x="3746500" y="992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73552</xdr:rowOff>
    </xdr:from>
    <xdr:ext cx="534377" cy="259045"/>
    <xdr:sp macro="" textlink="">
      <xdr:nvSpPr>
        <xdr:cNvPr id="124" name="テキスト ボックス 123"/>
        <xdr:cNvSpPr txBox="1"/>
      </xdr:nvSpPr>
      <xdr:spPr>
        <a:xfrm>
          <a:off x="3530111" y="1001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82946</xdr:rowOff>
    </xdr:from>
    <xdr:to>
      <xdr:col>4</xdr:col>
      <xdr:colOff>155575</xdr:colOff>
      <xdr:row>58</xdr:row>
      <xdr:rowOff>60498</xdr:rowOff>
    </xdr:to>
    <xdr:cxnSp macro="">
      <xdr:nvCxnSpPr>
        <xdr:cNvPr id="125" name="直線コネクタ 124"/>
        <xdr:cNvCxnSpPr/>
      </xdr:nvCxnSpPr>
      <xdr:spPr>
        <a:xfrm flipV="1">
          <a:off x="2019300" y="9855596"/>
          <a:ext cx="889000" cy="14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127808</xdr:rowOff>
    </xdr:from>
    <xdr:to>
      <xdr:col>4</xdr:col>
      <xdr:colOff>206375</xdr:colOff>
      <xdr:row>58</xdr:row>
      <xdr:rowOff>57958</xdr:rowOff>
    </xdr:to>
    <xdr:sp macro="" textlink="">
      <xdr:nvSpPr>
        <xdr:cNvPr id="126" name="フローチャート : 判断 125"/>
        <xdr:cNvSpPr/>
      </xdr:nvSpPr>
      <xdr:spPr>
        <a:xfrm>
          <a:off x="2857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49085</xdr:rowOff>
    </xdr:from>
    <xdr:ext cx="534377" cy="259045"/>
    <xdr:sp macro="" textlink="">
      <xdr:nvSpPr>
        <xdr:cNvPr id="127" name="テキスト ボックス 126"/>
        <xdr:cNvSpPr txBox="1"/>
      </xdr:nvSpPr>
      <xdr:spPr>
        <a:xfrm>
          <a:off x="2641111" y="999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42309</xdr:rowOff>
    </xdr:from>
    <xdr:to>
      <xdr:col>2</xdr:col>
      <xdr:colOff>638175</xdr:colOff>
      <xdr:row>58</xdr:row>
      <xdr:rowOff>60498</xdr:rowOff>
    </xdr:to>
    <xdr:cxnSp macro="">
      <xdr:nvCxnSpPr>
        <xdr:cNvPr id="128" name="直線コネクタ 127"/>
        <xdr:cNvCxnSpPr/>
      </xdr:nvCxnSpPr>
      <xdr:spPr>
        <a:xfrm>
          <a:off x="1130300" y="9986409"/>
          <a:ext cx="889000" cy="1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121910</xdr:rowOff>
    </xdr:from>
    <xdr:to>
      <xdr:col>3</xdr:col>
      <xdr:colOff>3175</xdr:colOff>
      <xdr:row>58</xdr:row>
      <xdr:rowOff>52060</xdr:rowOff>
    </xdr:to>
    <xdr:sp macro="" textlink="">
      <xdr:nvSpPr>
        <xdr:cNvPr id="129" name="フローチャート : 判断 128"/>
        <xdr:cNvSpPr/>
      </xdr:nvSpPr>
      <xdr:spPr>
        <a:xfrm>
          <a:off x="1968500" y="989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68587</xdr:rowOff>
    </xdr:from>
    <xdr:ext cx="534377" cy="259045"/>
    <xdr:sp macro="" textlink="">
      <xdr:nvSpPr>
        <xdr:cNvPr id="130" name="テキスト ボックス 129"/>
        <xdr:cNvSpPr txBox="1"/>
      </xdr:nvSpPr>
      <xdr:spPr>
        <a:xfrm>
          <a:off x="1752111" y="966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111768</xdr:rowOff>
    </xdr:from>
    <xdr:to>
      <xdr:col>1</xdr:col>
      <xdr:colOff>485775</xdr:colOff>
      <xdr:row>58</xdr:row>
      <xdr:rowOff>41918</xdr:rowOff>
    </xdr:to>
    <xdr:sp macro="" textlink="">
      <xdr:nvSpPr>
        <xdr:cNvPr id="131" name="フローチャート : 判断 130"/>
        <xdr:cNvSpPr/>
      </xdr:nvSpPr>
      <xdr:spPr>
        <a:xfrm>
          <a:off x="1079500" y="98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58445</xdr:rowOff>
    </xdr:from>
    <xdr:ext cx="534377" cy="259045"/>
    <xdr:sp macro="" textlink="">
      <xdr:nvSpPr>
        <xdr:cNvPr id="132" name="テキスト ボックス 131"/>
        <xdr:cNvSpPr txBox="1"/>
      </xdr:nvSpPr>
      <xdr:spPr>
        <a:xfrm>
          <a:off x="863111" y="965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88892</xdr:rowOff>
    </xdr:from>
    <xdr:to>
      <xdr:col>6</xdr:col>
      <xdr:colOff>561975</xdr:colOff>
      <xdr:row>58</xdr:row>
      <xdr:rowOff>19042</xdr:rowOff>
    </xdr:to>
    <xdr:sp macro="" textlink="">
      <xdr:nvSpPr>
        <xdr:cNvPr id="138" name="円/楕円 137"/>
        <xdr:cNvSpPr/>
      </xdr:nvSpPr>
      <xdr:spPr>
        <a:xfrm>
          <a:off x="4584700" y="986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67319</xdr:rowOff>
    </xdr:from>
    <xdr:ext cx="534377" cy="259045"/>
    <xdr:sp macro="" textlink="">
      <xdr:nvSpPr>
        <xdr:cNvPr id="139" name="総務費該当値テキスト"/>
        <xdr:cNvSpPr txBox="1"/>
      </xdr:nvSpPr>
      <xdr:spPr>
        <a:xfrm>
          <a:off x="4686300" y="983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82,501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126802</xdr:rowOff>
    </xdr:from>
    <xdr:to>
      <xdr:col>5</xdr:col>
      <xdr:colOff>409575</xdr:colOff>
      <xdr:row>57</xdr:row>
      <xdr:rowOff>56952</xdr:rowOff>
    </xdr:to>
    <xdr:sp macro="" textlink="">
      <xdr:nvSpPr>
        <xdr:cNvPr id="140" name="円/楕円 139"/>
        <xdr:cNvSpPr/>
      </xdr:nvSpPr>
      <xdr:spPr>
        <a:xfrm>
          <a:off x="3746500" y="972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73479</xdr:rowOff>
    </xdr:from>
    <xdr:ext cx="599010" cy="259045"/>
    <xdr:sp macro="" textlink="">
      <xdr:nvSpPr>
        <xdr:cNvPr id="141" name="テキスト ボックス 140"/>
        <xdr:cNvSpPr txBox="1"/>
      </xdr:nvSpPr>
      <xdr:spPr>
        <a:xfrm>
          <a:off x="3497794" y="950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100,026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32146</xdr:rowOff>
    </xdr:from>
    <xdr:to>
      <xdr:col>4</xdr:col>
      <xdr:colOff>206375</xdr:colOff>
      <xdr:row>57</xdr:row>
      <xdr:rowOff>133746</xdr:rowOff>
    </xdr:to>
    <xdr:sp macro="" textlink="">
      <xdr:nvSpPr>
        <xdr:cNvPr id="142" name="円/楕円 141"/>
        <xdr:cNvSpPr/>
      </xdr:nvSpPr>
      <xdr:spPr>
        <a:xfrm>
          <a:off x="2857500" y="980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150273</xdr:rowOff>
    </xdr:from>
    <xdr:ext cx="534377" cy="259045"/>
    <xdr:sp macro="" textlink="">
      <xdr:nvSpPr>
        <xdr:cNvPr id="143" name="テキスト ボックス 142"/>
        <xdr:cNvSpPr txBox="1"/>
      </xdr:nvSpPr>
      <xdr:spPr>
        <a:xfrm>
          <a:off x="2641111" y="958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89,948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9698</xdr:rowOff>
    </xdr:from>
    <xdr:to>
      <xdr:col>3</xdr:col>
      <xdr:colOff>3175</xdr:colOff>
      <xdr:row>58</xdr:row>
      <xdr:rowOff>111298</xdr:rowOff>
    </xdr:to>
    <xdr:sp macro="" textlink="">
      <xdr:nvSpPr>
        <xdr:cNvPr id="144" name="円/楕円 143"/>
        <xdr:cNvSpPr/>
      </xdr:nvSpPr>
      <xdr:spPr>
        <a:xfrm>
          <a:off x="1968500" y="995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102425</xdr:rowOff>
    </xdr:from>
    <xdr:ext cx="534377" cy="259045"/>
    <xdr:sp macro="" textlink="">
      <xdr:nvSpPr>
        <xdr:cNvPr id="145" name="テキスト ボックス 144"/>
        <xdr:cNvSpPr txBox="1"/>
      </xdr:nvSpPr>
      <xdr:spPr>
        <a:xfrm>
          <a:off x="1752111" y="1004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70,394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162959</xdr:rowOff>
    </xdr:from>
    <xdr:to>
      <xdr:col>1</xdr:col>
      <xdr:colOff>485775</xdr:colOff>
      <xdr:row>58</xdr:row>
      <xdr:rowOff>93109</xdr:rowOff>
    </xdr:to>
    <xdr:sp macro="" textlink="">
      <xdr:nvSpPr>
        <xdr:cNvPr id="146" name="円/楕円 145"/>
        <xdr:cNvSpPr/>
      </xdr:nvSpPr>
      <xdr:spPr>
        <a:xfrm>
          <a:off x="1079500" y="993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84236</xdr:rowOff>
    </xdr:from>
    <xdr:ext cx="534377" cy="259045"/>
    <xdr:sp macro="" textlink="">
      <xdr:nvSpPr>
        <xdr:cNvPr id="147" name="テキスト ボックス 146"/>
        <xdr:cNvSpPr txBox="1"/>
      </xdr:nvSpPr>
      <xdr:spPr>
        <a:xfrm>
          <a:off x="863111" y="1002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20643</xdr:rowOff>
    </xdr:from>
    <xdr:to>
      <xdr:col>6</xdr:col>
      <xdr:colOff>510540</xdr:colOff>
      <xdr:row>78</xdr:row>
      <xdr:rowOff>66940</xdr:rowOff>
    </xdr:to>
    <xdr:cxnSp macro="">
      <xdr:nvCxnSpPr>
        <xdr:cNvPr id="174" name="直線コネクタ 173"/>
        <xdr:cNvCxnSpPr/>
      </xdr:nvCxnSpPr>
      <xdr:spPr>
        <a:xfrm flipV="1">
          <a:off x="4633595" y="12193593"/>
          <a:ext cx="1270" cy="124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70767</xdr:rowOff>
    </xdr:from>
    <xdr:ext cx="599010" cy="259045"/>
    <xdr:sp macro="" textlink="">
      <xdr:nvSpPr>
        <xdr:cNvPr id="175" name="民生費最小値テキスト"/>
        <xdr:cNvSpPr txBox="1"/>
      </xdr:nvSpPr>
      <xdr:spPr>
        <a:xfrm>
          <a:off x="4686300" y="134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108,684</a:t>
          </a:r>
          <a:endParaRPr kumimoji="1" lang="ja-JP" altLang="en-US" sz="1000" b="1">
            <a:latin typeface="ＭＳ Ｐゴシック"/>
          </a:endParaRPr>
        </a:p>
      </xdr:txBody>
    </xdr:sp>
    <xdr:clientData/>
  </xdr:oneCellAnchor>
  <xdr:twoCellAnchor>
    <xdr:from>
      <xdr:col>6</xdr:col>
      <xdr:colOff>422275</xdr:colOff>
      <xdr:row>78</xdr:row>
      <xdr:rowOff>66940</xdr:rowOff>
    </xdr:from>
    <xdr:to>
      <xdr:col>6</xdr:col>
      <xdr:colOff>600075</xdr:colOff>
      <xdr:row>78</xdr:row>
      <xdr:rowOff>66940</xdr:rowOff>
    </xdr:to>
    <xdr:cxnSp macro="">
      <xdr:nvCxnSpPr>
        <xdr:cNvPr id="176" name="直線コネクタ 175"/>
        <xdr:cNvCxnSpPr/>
      </xdr:nvCxnSpPr>
      <xdr:spPr>
        <a:xfrm>
          <a:off x="4546600" y="1344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138770</xdr:rowOff>
    </xdr:from>
    <xdr:ext cx="599010" cy="259045"/>
    <xdr:sp macro="" textlink="">
      <xdr:nvSpPr>
        <xdr:cNvPr id="177" name="民生費最大値テキスト"/>
        <xdr:cNvSpPr txBox="1"/>
      </xdr:nvSpPr>
      <xdr:spPr>
        <a:xfrm>
          <a:off x="4686300" y="1196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223,187</a:t>
          </a:r>
          <a:endParaRPr kumimoji="1" lang="ja-JP" altLang="en-US" sz="1000" b="1">
            <a:latin typeface="ＭＳ Ｐゴシック"/>
          </a:endParaRPr>
        </a:p>
      </xdr:txBody>
    </xdr:sp>
    <xdr:clientData/>
  </xdr:oneCellAnchor>
  <xdr:twoCellAnchor>
    <xdr:from>
      <xdr:col>6</xdr:col>
      <xdr:colOff>422275</xdr:colOff>
      <xdr:row>71</xdr:row>
      <xdr:rowOff>20643</xdr:rowOff>
    </xdr:from>
    <xdr:to>
      <xdr:col>6</xdr:col>
      <xdr:colOff>600075</xdr:colOff>
      <xdr:row>71</xdr:row>
      <xdr:rowOff>20643</xdr:rowOff>
    </xdr:to>
    <xdr:cxnSp macro="">
      <xdr:nvCxnSpPr>
        <xdr:cNvPr id="178" name="直線コネクタ 177"/>
        <xdr:cNvCxnSpPr/>
      </xdr:nvCxnSpPr>
      <xdr:spPr>
        <a:xfrm>
          <a:off x="4546600" y="1219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92249</xdr:rowOff>
    </xdr:from>
    <xdr:to>
      <xdr:col>6</xdr:col>
      <xdr:colOff>511175</xdr:colOff>
      <xdr:row>71</xdr:row>
      <xdr:rowOff>136804</xdr:rowOff>
    </xdr:to>
    <xdr:cxnSp macro="">
      <xdr:nvCxnSpPr>
        <xdr:cNvPr id="179" name="直線コネクタ 178"/>
        <xdr:cNvCxnSpPr/>
      </xdr:nvCxnSpPr>
      <xdr:spPr>
        <a:xfrm flipV="1">
          <a:off x="3797300" y="12265199"/>
          <a:ext cx="838200" cy="4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152170</xdr:rowOff>
    </xdr:from>
    <xdr:ext cx="599010" cy="259045"/>
    <xdr:sp macro="" textlink="">
      <xdr:nvSpPr>
        <xdr:cNvPr id="180" name="民生費平均値テキスト"/>
        <xdr:cNvSpPr txBox="1"/>
      </xdr:nvSpPr>
      <xdr:spPr>
        <a:xfrm>
          <a:off x="4686300" y="128394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2293</xdr:rowOff>
    </xdr:from>
    <xdr:to>
      <xdr:col>6</xdr:col>
      <xdr:colOff>561975</xdr:colOff>
      <xdr:row>75</xdr:row>
      <xdr:rowOff>103893</xdr:rowOff>
    </xdr:to>
    <xdr:sp macro="" textlink="">
      <xdr:nvSpPr>
        <xdr:cNvPr id="181" name="フローチャート : 判断 180"/>
        <xdr:cNvSpPr/>
      </xdr:nvSpPr>
      <xdr:spPr>
        <a:xfrm>
          <a:off x="45847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136804</xdr:rowOff>
    </xdr:from>
    <xdr:to>
      <xdr:col>5</xdr:col>
      <xdr:colOff>358775</xdr:colOff>
      <xdr:row>73</xdr:row>
      <xdr:rowOff>7928</xdr:rowOff>
    </xdr:to>
    <xdr:cxnSp macro="">
      <xdr:nvCxnSpPr>
        <xdr:cNvPr id="182" name="直線コネクタ 181"/>
        <xdr:cNvCxnSpPr/>
      </xdr:nvCxnSpPr>
      <xdr:spPr>
        <a:xfrm flipV="1">
          <a:off x="2908300" y="12309754"/>
          <a:ext cx="889000" cy="21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70024</xdr:rowOff>
    </xdr:from>
    <xdr:to>
      <xdr:col>5</xdr:col>
      <xdr:colOff>409575</xdr:colOff>
      <xdr:row>76</xdr:row>
      <xdr:rowOff>174</xdr:rowOff>
    </xdr:to>
    <xdr:sp macro="" textlink="">
      <xdr:nvSpPr>
        <xdr:cNvPr id="183" name="フローチャート : 判断 182"/>
        <xdr:cNvSpPr/>
      </xdr:nvSpPr>
      <xdr:spPr>
        <a:xfrm>
          <a:off x="3746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162751</xdr:rowOff>
    </xdr:from>
    <xdr:ext cx="599010" cy="259045"/>
    <xdr:sp macro="" textlink="">
      <xdr:nvSpPr>
        <xdr:cNvPr id="184" name="テキスト ボックス 183"/>
        <xdr:cNvSpPr txBox="1"/>
      </xdr:nvSpPr>
      <xdr:spPr>
        <a:xfrm>
          <a:off x="3497794" y="1302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127486</xdr:rowOff>
    </xdr:from>
    <xdr:to>
      <xdr:col>4</xdr:col>
      <xdr:colOff>155575</xdr:colOff>
      <xdr:row>73</xdr:row>
      <xdr:rowOff>7928</xdr:rowOff>
    </xdr:to>
    <xdr:cxnSp macro="">
      <xdr:nvCxnSpPr>
        <xdr:cNvPr id="185" name="直線コネクタ 184"/>
        <xdr:cNvCxnSpPr/>
      </xdr:nvCxnSpPr>
      <xdr:spPr>
        <a:xfrm>
          <a:off x="2019300" y="12471886"/>
          <a:ext cx="889000" cy="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154335</xdr:rowOff>
    </xdr:from>
    <xdr:to>
      <xdr:col>4</xdr:col>
      <xdr:colOff>206375</xdr:colOff>
      <xdr:row>76</xdr:row>
      <xdr:rowOff>84485</xdr:rowOff>
    </xdr:to>
    <xdr:sp macro="" textlink="">
      <xdr:nvSpPr>
        <xdr:cNvPr id="186" name="フローチャート : 判断 185"/>
        <xdr:cNvSpPr/>
      </xdr:nvSpPr>
      <xdr:spPr>
        <a:xfrm>
          <a:off x="2857500" y="130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75612</xdr:rowOff>
    </xdr:from>
    <xdr:ext cx="599010" cy="259045"/>
    <xdr:sp macro="" textlink="">
      <xdr:nvSpPr>
        <xdr:cNvPr id="187" name="テキスト ボックス 186"/>
        <xdr:cNvSpPr txBox="1"/>
      </xdr:nvSpPr>
      <xdr:spPr>
        <a:xfrm>
          <a:off x="2608794" y="1310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127486</xdr:rowOff>
    </xdr:from>
    <xdr:to>
      <xdr:col>2</xdr:col>
      <xdr:colOff>638175</xdr:colOff>
      <xdr:row>73</xdr:row>
      <xdr:rowOff>101339</xdr:rowOff>
    </xdr:to>
    <xdr:cxnSp macro="">
      <xdr:nvCxnSpPr>
        <xdr:cNvPr id="188" name="直線コネクタ 187"/>
        <xdr:cNvCxnSpPr/>
      </xdr:nvCxnSpPr>
      <xdr:spPr>
        <a:xfrm flipV="1">
          <a:off x="1130300" y="12471886"/>
          <a:ext cx="889000" cy="14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70210</xdr:rowOff>
    </xdr:from>
    <xdr:to>
      <xdr:col>3</xdr:col>
      <xdr:colOff>3175</xdr:colOff>
      <xdr:row>77</xdr:row>
      <xdr:rowOff>360</xdr:rowOff>
    </xdr:to>
    <xdr:sp macro="" textlink="">
      <xdr:nvSpPr>
        <xdr:cNvPr id="189" name="フローチャート : 判断 188"/>
        <xdr:cNvSpPr/>
      </xdr:nvSpPr>
      <xdr:spPr>
        <a:xfrm>
          <a:off x="1968500" y="131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162937</xdr:rowOff>
    </xdr:from>
    <xdr:ext cx="599010" cy="259045"/>
    <xdr:sp macro="" textlink="">
      <xdr:nvSpPr>
        <xdr:cNvPr id="190" name="テキスト ボックス 189"/>
        <xdr:cNvSpPr txBox="1"/>
      </xdr:nvSpPr>
      <xdr:spPr>
        <a:xfrm>
          <a:off x="1719794" y="1319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59237</xdr:rowOff>
    </xdr:from>
    <xdr:to>
      <xdr:col>1</xdr:col>
      <xdr:colOff>485775</xdr:colOff>
      <xdr:row>76</xdr:row>
      <xdr:rowOff>160837</xdr:rowOff>
    </xdr:to>
    <xdr:sp macro="" textlink="">
      <xdr:nvSpPr>
        <xdr:cNvPr id="191" name="フローチャート : 判断 190"/>
        <xdr:cNvSpPr/>
      </xdr:nvSpPr>
      <xdr:spPr>
        <a:xfrm>
          <a:off x="1079500" y="1308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151964</xdr:rowOff>
    </xdr:from>
    <xdr:ext cx="599010" cy="259045"/>
    <xdr:sp macro="" textlink="">
      <xdr:nvSpPr>
        <xdr:cNvPr id="192" name="テキスト ボックス 191"/>
        <xdr:cNvSpPr txBox="1"/>
      </xdr:nvSpPr>
      <xdr:spPr>
        <a:xfrm>
          <a:off x="830794" y="1318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41449</xdr:rowOff>
    </xdr:from>
    <xdr:to>
      <xdr:col>6</xdr:col>
      <xdr:colOff>561975</xdr:colOff>
      <xdr:row>71</xdr:row>
      <xdr:rowOff>143049</xdr:rowOff>
    </xdr:to>
    <xdr:sp macro="" textlink="">
      <xdr:nvSpPr>
        <xdr:cNvPr id="198" name="円/楕円 197"/>
        <xdr:cNvSpPr/>
      </xdr:nvSpPr>
      <xdr:spPr>
        <a:xfrm>
          <a:off x="4584700" y="1221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127826</xdr:rowOff>
    </xdr:from>
    <xdr:ext cx="599010" cy="259045"/>
    <xdr:sp macro="" textlink="">
      <xdr:nvSpPr>
        <xdr:cNvPr id="199" name="民生費該当値テキスト"/>
        <xdr:cNvSpPr txBox="1"/>
      </xdr:nvSpPr>
      <xdr:spPr>
        <a:xfrm>
          <a:off x="4686300" y="1212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216,609</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86004</xdr:rowOff>
    </xdr:from>
    <xdr:to>
      <xdr:col>5</xdr:col>
      <xdr:colOff>409575</xdr:colOff>
      <xdr:row>72</xdr:row>
      <xdr:rowOff>16154</xdr:rowOff>
    </xdr:to>
    <xdr:sp macro="" textlink="">
      <xdr:nvSpPr>
        <xdr:cNvPr id="200" name="円/楕円 199"/>
        <xdr:cNvSpPr/>
      </xdr:nvSpPr>
      <xdr:spPr>
        <a:xfrm>
          <a:off x="3746500" y="1225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32681</xdr:rowOff>
    </xdr:from>
    <xdr:ext cx="599010" cy="259045"/>
    <xdr:sp macro="" textlink="">
      <xdr:nvSpPr>
        <xdr:cNvPr id="201" name="テキスト ボックス 200"/>
        <xdr:cNvSpPr txBox="1"/>
      </xdr:nvSpPr>
      <xdr:spPr>
        <a:xfrm>
          <a:off x="3497794" y="1203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212,516</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128578</xdr:rowOff>
    </xdr:from>
    <xdr:to>
      <xdr:col>4</xdr:col>
      <xdr:colOff>206375</xdr:colOff>
      <xdr:row>73</xdr:row>
      <xdr:rowOff>58728</xdr:rowOff>
    </xdr:to>
    <xdr:sp macro="" textlink="">
      <xdr:nvSpPr>
        <xdr:cNvPr id="202" name="円/楕円 201"/>
        <xdr:cNvSpPr/>
      </xdr:nvSpPr>
      <xdr:spPr>
        <a:xfrm>
          <a:off x="2857500" y="1247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75255</xdr:rowOff>
    </xdr:from>
    <xdr:ext cx="599010" cy="259045"/>
    <xdr:sp macro="" textlink="">
      <xdr:nvSpPr>
        <xdr:cNvPr id="203" name="テキスト ボックス 202"/>
        <xdr:cNvSpPr txBox="1"/>
      </xdr:nvSpPr>
      <xdr:spPr>
        <a:xfrm>
          <a:off x="2608794" y="1224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192,855</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76686</xdr:rowOff>
    </xdr:from>
    <xdr:to>
      <xdr:col>3</xdr:col>
      <xdr:colOff>3175</xdr:colOff>
      <xdr:row>73</xdr:row>
      <xdr:rowOff>6836</xdr:rowOff>
    </xdr:to>
    <xdr:sp macro="" textlink="">
      <xdr:nvSpPr>
        <xdr:cNvPr id="204" name="円/楕円 203"/>
        <xdr:cNvSpPr/>
      </xdr:nvSpPr>
      <xdr:spPr>
        <a:xfrm>
          <a:off x="1968500" y="1242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23363</xdr:rowOff>
    </xdr:from>
    <xdr:ext cx="599010" cy="259045"/>
    <xdr:sp macro="" textlink="">
      <xdr:nvSpPr>
        <xdr:cNvPr id="205" name="テキスト ボックス 204"/>
        <xdr:cNvSpPr txBox="1"/>
      </xdr:nvSpPr>
      <xdr:spPr>
        <a:xfrm>
          <a:off x="1719794" y="1219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197,622</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50539</xdr:rowOff>
    </xdr:from>
    <xdr:to>
      <xdr:col>1</xdr:col>
      <xdr:colOff>485775</xdr:colOff>
      <xdr:row>73</xdr:row>
      <xdr:rowOff>152139</xdr:rowOff>
    </xdr:to>
    <xdr:sp macro="" textlink="">
      <xdr:nvSpPr>
        <xdr:cNvPr id="206" name="円/楕円 205"/>
        <xdr:cNvSpPr/>
      </xdr:nvSpPr>
      <xdr:spPr>
        <a:xfrm>
          <a:off x="1079500" y="1256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168666</xdr:rowOff>
    </xdr:from>
    <xdr:ext cx="599010" cy="259045"/>
    <xdr:sp macro="" textlink="">
      <xdr:nvSpPr>
        <xdr:cNvPr id="207" name="テキスト ボックス 206"/>
        <xdr:cNvSpPr txBox="1"/>
      </xdr:nvSpPr>
      <xdr:spPr>
        <a:xfrm>
          <a:off x="830794" y="12341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22918</xdr:rowOff>
    </xdr:from>
    <xdr:to>
      <xdr:col>6</xdr:col>
      <xdr:colOff>510540</xdr:colOff>
      <xdr:row>99</xdr:row>
      <xdr:rowOff>72704</xdr:rowOff>
    </xdr:to>
    <xdr:cxnSp macro="">
      <xdr:nvCxnSpPr>
        <xdr:cNvPr id="234" name="直線コネクタ 233"/>
        <xdr:cNvCxnSpPr/>
      </xdr:nvCxnSpPr>
      <xdr:spPr>
        <a:xfrm flipV="1">
          <a:off x="4633595" y="15453418"/>
          <a:ext cx="1270" cy="159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76531</xdr:rowOff>
    </xdr:from>
    <xdr:ext cx="534377" cy="259045"/>
    <xdr:sp macro="" textlink="">
      <xdr:nvSpPr>
        <xdr:cNvPr id="235" name="衛生費最小値テキスト"/>
        <xdr:cNvSpPr txBox="1"/>
      </xdr:nvSpPr>
      <xdr:spPr>
        <a:xfrm>
          <a:off x="4686300" y="170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21,603</a:t>
          </a:r>
          <a:endParaRPr kumimoji="1" lang="ja-JP" altLang="en-US" sz="1000" b="1">
            <a:latin typeface="ＭＳ Ｐゴシック"/>
          </a:endParaRPr>
        </a:p>
      </xdr:txBody>
    </xdr:sp>
    <xdr:clientData/>
  </xdr:oneCellAnchor>
  <xdr:twoCellAnchor>
    <xdr:from>
      <xdr:col>6</xdr:col>
      <xdr:colOff>422275</xdr:colOff>
      <xdr:row>99</xdr:row>
      <xdr:rowOff>72704</xdr:rowOff>
    </xdr:from>
    <xdr:to>
      <xdr:col>6</xdr:col>
      <xdr:colOff>600075</xdr:colOff>
      <xdr:row>99</xdr:row>
      <xdr:rowOff>72704</xdr:rowOff>
    </xdr:to>
    <xdr:cxnSp macro="">
      <xdr:nvCxnSpPr>
        <xdr:cNvPr id="236" name="直線コネクタ 235"/>
        <xdr:cNvCxnSpPr/>
      </xdr:nvCxnSpPr>
      <xdr:spPr>
        <a:xfrm>
          <a:off x="4546600" y="1704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141045</xdr:rowOff>
    </xdr:from>
    <xdr:ext cx="599010" cy="259045"/>
    <xdr:sp macro="" textlink="">
      <xdr:nvSpPr>
        <xdr:cNvPr id="237" name="衛生費最大値テキスト"/>
        <xdr:cNvSpPr txBox="1"/>
      </xdr:nvSpPr>
      <xdr:spPr>
        <a:xfrm>
          <a:off x="4686300" y="152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119,152</a:t>
          </a:r>
          <a:endParaRPr kumimoji="1" lang="ja-JP" altLang="en-US" sz="1000" b="1">
            <a:latin typeface="ＭＳ Ｐゴシック"/>
          </a:endParaRPr>
        </a:p>
      </xdr:txBody>
    </xdr:sp>
    <xdr:clientData/>
  </xdr:oneCellAnchor>
  <xdr:twoCellAnchor>
    <xdr:from>
      <xdr:col>6</xdr:col>
      <xdr:colOff>422275</xdr:colOff>
      <xdr:row>90</xdr:row>
      <xdr:rowOff>22918</xdr:rowOff>
    </xdr:from>
    <xdr:to>
      <xdr:col>6</xdr:col>
      <xdr:colOff>600075</xdr:colOff>
      <xdr:row>90</xdr:row>
      <xdr:rowOff>22918</xdr:rowOff>
    </xdr:to>
    <xdr:cxnSp macro="">
      <xdr:nvCxnSpPr>
        <xdr:cNvPr id="238" name="直線コネクタ 237"/>
        <xdr:cNvCxnSpPr/>
      </xdr:nvCxnSpPr>
      <xdr:spPr>
        <a:xfrm>
          <a:off x="4546600" y="1545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66515</xdr:rowOff>
    </xdr:from>
    <xdr:to>
      <xdr:col>6</xdr:col>
      <xdr:colOff>511175</xdr:colOff>
      <xdr:row>96</xdr:row>
      <xdr:rowOff>109133</xdr:rowOff>
    </xdr:to>
    <xdr:cxnSp macro="">
      <xdr:nvCxnSpPr>
        <xdr:cNvPr id="239" name="直線コネクタ 238"/>
        <xdr:cNvCxnSpPr/>
      </xdr:nvCxnSpPr>
      <xdr:spPr>
        <a:xfrm>
          <a:off x="3797300" y="16525715"/>
          <a:ext cx="838200" cy="4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67687</xdr:rowOff>
    </xdr:from>
    <xdr:ext cx="534377" cy="259045"/>
    <xdr:sp macro="" textlink="">
      <xdr:nvSpPr>
        <xdr:cNvPr id="240" name="衛生費平均値テキスト"/>
        <xdr:cNvSpPr txBox="1"/>
      </xdr:nvSpPr>
      <xdr:spPr>
        <a:xfrm>
          <a:off x="4686300" y="16526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89260</xdr:rowOff>
    </xdr:from>
    <xdr:to>
      <xdr:col>6</xdr:col>
      <xdr:colOff>561975</xdr:colOff>
      <xdr:row>97</xdr:row>
      <xdr:rowOff>19410</xdr:rowOff>
    </xdr:to>
    <xdr:sp macro="" textlink="">
      <xdr:nvSpPr>
        <xdr:cNvPr id="241" name="フローチャート : 判断 240"/>
        <xdr:cNvSpPr/>
      </xdr:nvSpPr>
      <xdr:spPr>
        <a:xfrm>
          <a:off x="45847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66515</xdr:rowOff>
    </xdr:from>
    <xdr:to>
      <xdr:col>5</xdr:col>
      <xdr:colOff>358775</xdr:colOff>
      <xdr:row>96</xdr:row>
      <xdr:rowOff>83023</xdr:rowOff>
    </xdr:to>
    <xdr:cxnSp macro="">
      <xdr:nvCxnSpPr>
        <xdr:cNvPr id="242" name="直線コネクタ 241"/>
        <xdr:cNvCxnSpPr/>
      </xdr:nvCxnSpPr>
      <xdr:spPr>
        <a:xfrm flipV="1">
          <a:off x="2908300" y="16525715"/>
          <a:ext cx="889000" cy="1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117720</xdr:rowOff>
    </xdr:from>
    <xdr:to>
      <xdr:col>5</xdr:col>
      <xdr:colOff>409575</xdr:colOff>
      <xdr:row>97</xdr:row>
      <xdr:rowOff>47870</xdr:rowOff>
    </xdr:to>
    <xdr:sp macro="" textlink="">
      <xdr:nvSpPr>
        <xdr:cNvPr id="243" name="フローチャート : 判断 242"/>
        <xdr:cNvSpPr/>
      </xdr:nvSpPr>
      <xdr:spPr>
        <a:xfrm>
          <a:off x="3746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38997</xdr:rowOff>
    </xdr:from>
    <xdr:ext cx="534377" cy="259045"/>
    <xdr:sp macro="" textlink="">
      <xdr:nvSpPr>
        <xdr:cNvPr id="244" name="テキスト ボックス 243"/>
        <xdr:cNvSpPr txBox="1"/>
      </xdr:nvSpPr>
      <xdr:spPr>
        <a:xfrm>
          <a:off x="3530111" y="16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141382</xdr:rowOff>
    </xdr:from>
    <xdr:to>
      <xdr:col>4</xdr:col>
      <xdr:colOff>155575</xdr:colOff>
      <xdr:row>96</xdr:row>
      <xdr:rowOff>83023</xdr:rowOff>
    </xdr:to>
    <xdr:cxnSp macro="">
      <xdr:nvCxnSpPr>
        <xdr:cNvPr id="245" name="直線コネクタ 244"/>
        <xdr:cNvCxnSpPr/>
      </xdr:nvCxnSpPr>
      <xdr:spPr>
        <a:xfrm>
          <a:off x="2019300" y="16429132"/>
          <a:ext cx="889000" cy="11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133445</xdr:rowOff>
    </xdr:from>
    <xdr:to>
      <xdr:col>4</xdr:col>
      <xdr:colOff>206375</xdr:colOff>
      <xdr:row>97</xdr:row>
      <xdr:rowOff>63595</xdr:rowOff>
    </xdr:to>
    <xdr:sp macro="" textlink="">
      <xdr:nvSpPr>
        <xdr:cNvPr id="246" name="フローチャート : 判断 245"/>
        <xdr:cNvSpPr/>
      </xdr:nvSpPr>
      <xdr:spPr>
        <a:xfrm>
          <a:off x="2857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54722</xdr:rowOff>
    </xdr:from>
    <xdr:ext cx="534377" cy="259045"/>
    <xdr:sp macro="" textlink="">
      <xdr:nvSpPr>
        <xdr:cNvPr id="247" name="テキスト ボックス 246"/>
        <xdr:cNvSpPr txBox="1"/>
      </xdr:nvSpPr>
      <xdr:spPr>
        <a:xfrm>
          <a:off x="2641111" y="166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141382</xdr:rowOff>
    </xdr:from>
    <xdr:to>
      <xdr:col>2</xdr:col>
      <xdr:colOff>638175</xdr:colOff>
      <xdr:row>95</xdr:row>
      <xdr:rowOff>168047</xdr:rowOff>
    </xdr:to>
    <xdr:cxnSp macro="">
      <xdr:nvCxnSpPr>
        <xdr:cNvPr id="248" name="直線コネクタ 247"/>
        <xdr:cNvCxnSpPr/>
      </xdr:nvCxnSpPr>
      <xdr:spPr>
        <a:xfrm flipV="1">
          <a:off x="1130300" y="16429132"/>
          <a:ext cx="889000" cy="2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121197</xdr:rowOff>
    </xdr:from>
    <xdr:to>
      <xdr:col>3</xdr:col>
      <xdr:colOff>3175</xdr:colOff>
      <xdr:row>97</xdr:row>
      <xdr:rowOff>51347</xdr:rowOff>
    </xdr:to>
    <xdr:sp macro="" textlink="">
      <xdr:nvSpPr>
        <xdr:cNvPr id="249" name="フローチャート : 判断 248"/>
        <xdr:cNvSpPr/>
      </xdr:nvSpPr>
      <xdr:spPr>
        <a:xfrm>
          <a:off x="1968500" y="165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42474</xdr:rowOff>
    </xdr:from>
    <xdr:ext cx="534377" cy="259045"/>
    <xdr:sp macro="" textlink="">
      <xdr:nvSpPr>
        <xdr:cNvPr id="250" name="テキスト ボックス 249"/>
        <xdr:cNvSpPr txBox="1"/>
      </xdr:nvSpPr>
      <xdr:spPr>
        <a:xfrm>
          <a:off x="1752111" y="1667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165774</xdr:rowOff>
    </xdr:from>
    <xdr:to>
      <xdr:col>1</xdr:col>
      <xdr:colOff>485775</xdr:colOff>
      <xdr:row>97</xdr:row>
      <xdr:rowOff>95924</xdr:rowOff>
    </xdr:to>
    <xdr:sp macro="" textlink="">
      <xdr:nvSpPr>
        <xdr:cNvPr id="251" name="フローチャート : 判断 250"/>
        <xdr:cNvSpPr/>
      </xdr:nvSpPr>
      <xdr:spPr>
        <a:xfrm>
          <a:off x="1079500" y="166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87051</xdr:rowOff>
    </xdr:from>
    <xdr:ext cx="534377" cy="259045"/>
    <xdr:sp macro="" textlink="">
      <xdr:nvSpPr>
        <xdr:cNvPr id="252" name="テキスト ボックス 251"/>
        <xdr:cNvSpPr txBox="1"/>
      </xdr:nvSpPr>
      <xdr:spPr>
        <a:xfrm>
          <a:off x="863111" y="1671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58333</xdr:rowOff>
    </xdr:from>
    <xdr:to>
      <xdr:col>6</xdr:col>
      <xdr:colOff>561975</xdr:colOff>
      <xdr:row>96</xdr:row>
      <xdr:rowOff>159933</xdr:rowOff>
    </xdr:to>
    <xdr:sp macro="" textlink="">
      <xdr:nvSpPr>
        <xdr:cNvPr id="258" name="円/楕円 257"/>
        <xdr:cNvSpPr/>
      </xdr:nvSpPr>
      <xdr:spPr>
        <a:xfrm>
          <a:off x="4584700" y="1651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81210</xdr:rowOff>
    </xdr:from>
    <xdr:ext cx="534377" cy="259045"/>
    <xdr:sp macro="" textlink="">
      <xdr:nvSpPr>
        <xdr:cNvPr id="259" name="衛生費該当値テキスト"/>
        <xdr:cNvSpPr txBox="1"/>
      </xdr:nvSpPr>
      <xdr:spPr>
        <a:xfrm>
          <a:off x="4686300" y="1636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50,872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15715</xdr:rowOff>
    </xdr:from>
    <xdr:to>
      <xdr:col>5</xdr:col>
      <xdr:colOff>409575</xdr:colOff>
      <xdr:row>96</xdr:row>
      <xdr:rowOff>117315</xdr:rowOff>
    </xdr:to>
    <xdr:sp macro="" textlink="">
      <xdr:nvSpPr>
        <xdr:cNvPr id="260" name="円/楕円 259"/>
        <xdr:cNvSpPr/>
      </xdr:nvSpPr>
      <xdr:spPr>
        <a:xfrm>
          <a:off x="3746500" y="1647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133842</xdr:rowOff>
    </xdr:from>
    <xdr:ext cx="534377" cy="259045"/>
    <xdr:sp macro="" textlink="">
      <xdr:nvSpPr>
        <xdr:cNvPr id="261" name="テキスト ボックス 260"/>
        <xdr:cNvSpPr txBox="1"/>
      </xdr:nvSpPr>
      <xdr:spPr>
        <a:xfrm>
          <a:off x="3530111" y="1625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53,482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32223</xdr:rowOff>
    </xdr:from>
    <xdr:to>
      <xdr:col>4</xdr:col>
      <xdr:colOff>206375</xdr:colOff>
      <xdr:row>96</xdr:row>
      <xdr:rowOff>133823</xdr:rowOff>
    </xdr:to>
    <xdr:sp macro="" textlink="">
      <xdr:nvSpPr>
        <xdr:cNvPr id="262" name="円/楕円 261"/>
        <xdr:cNvSpPr/>
      </xdr:nvSpPr>
      <xdr:spPr>
        <a:xfrm>
          <a:off x="2857500" y="1649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150350</xdr:rowOff>
    </xdr:from>
    <xdr:ext cx="534377" cy="259045"/>
    <xdr:sp macro="" textlink="">
      <xdr:nvSpPr>
        <xdr:cNvPr id="263" name="テキスト ボックス 262"/>
        <xdr:cNvSpPr txBox="1"/>
      </xdr:nvSpPr>
      <xdr:spPr>
        <a:xfrm>
          <a:off x="2641111" y="1626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52,471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90582</xdr:rowOff>
    </xdr:from>
    <xdr:to>
      <xdr:col>3</xdr:col>
      <xdr:colOff>3175</xdr:colOff>
      <xdr:row>96</xdr:row>
      <xdr:rowOff>20732</xdr:rowOff>
    </xdr:to>
    <xdr:sp macro="" textlink="">
      <xdr:nvSpPr>
        <xdr:cNvPr id="264" name="円/楕円 263"/>
        <xdr:cNvSpPr/>
      </xdr:nvSpPr>
      <xdr:spPr>
        <a:xfrm>
          <a:off x="1968500" y="1637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37259</xdr:rowOff>
    </xdr:from>
    <xdr:ext cx="534377" cy="259045"/>
    <xdr:sp macro="" textlink="">
      <xdr:nvSpPr>
        <xdr:cNvPr id="265" name="テキスト ボックス 264"/>
        <xdr:cNvSpPr txBox="1"/>
      </xdr:nvSpPr>
      <xdr:spPr>
        <a:xfrm>
          <a:off x="1752111" y="1615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59,397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117247</xdr:rowOff>
    </xdr:from>
    <xdr:to>
      <xdr:col>1</xdr:col>
      <xdr:colOff>485775</xdr:colOff>
      <xdr:row>96</xdr:row>
      <xdr:rowOff>47397</xdr:rowOff>
    </xdr:to>
    <xdr:sp macro="" textlink="">
      <xdr:nvSpPr>
        <xdr:cNvPr id="266" name="円/楕円 265"/>
        <xdr:cNvSpPr/>
      </xdr:nvSpPr>
      <xdr:spPr>
        <a:xfrm>
          <a:off x="1079500" y="1640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63924</xdr:rowOff>
    </xdr:from>
    <xdr:ext cx="534377" cy="259045"/>
    <xdr:sp macro="" textlink="">
      <xdr:nvSpPr>
        <xdr:cNvPr id="267" name="テキスト ボックス 266"/>
        <xdr:cNvSpPr txBox="1"/>
      </xdr:nvSpPr>
      <xdr:spPr>
        <a:xfrm>
          <a:off x="863111" y="1618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141148</xdr:rowOff>
    </xdr:from>
    <xdr:to>
      <xdr:col>15</xdr:col>
      <xdr:colOff>180340</xdr:colOff>
      <xdr:row>39</xdr:row>
      <xdr:rowOff>44450</xdr:rowOff>
    </xdr:to>
    <xdr:cxnSp macro="">
      <xdr:nvCxnSpPr>
        <xdr:cNvPr id="291" name="直線コネクタ 290"/>
        <xdr:cNvCxnSpPr/>
      </xdr:nvCxnSpPr>
      <xdr:spPr>
        <a:xfrm flipV="1">
          <a:off x="10475595" y="6141898"/>
          <a:ext cx="1270" cy="589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87825</xdr:rowOff>
    </xdr:from>
    <xdr:ext cx="469744" cy="259045"/>
    <xdr:sp macro="" textlink="">
      <xdr:nvSpPr>
        <xdr:cNvPr id="294" name="労働費最大値テキスト"/>
        <xdr:cNvSpPr txBox="1"/>
      </xdr:nvSpPr>
      <xdr:spPr>
        <a:xfrm>
          <a:off x="10528300" y="591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7,731</a:t>
          </a:r>
          <a:endParaRPr kumimoji="1" lang="ja-JP" altLang="en-US" sz="1000" b="1">
            <a:latin typeface="ＭＳ Ｐゴシック"/>
          </a:endParaRPr>
        </a:p>
      </xdr:txBody>
    </xdr:sp>
    <xdr:clientData/>
  </xdr:oneCellAnchor>
  <xdr:twoCellAnchor>
    <xdr:from>
      <xdr:col>15</xdr:col>
      <xdr:colOff>92075</xdr:colOff>
      <xdr:row>35</xdr:row>
      <xdr:rowOff>141148</xdr:rowOff>
    </xdr:from>
    <xdr:to>
      <xdr:col>15</xdr:col>
      <xdr:colOff>269875</xdr:colOff>
      <xdr:row>35</xdr:row>
      <xdr:rowOff>141148</xdr:rowOff>
    </xdr:to>
    <xdr:cxnSp macro="">
      <xdr:nvCxnSpPr>
        <xdr:cNvPr id="295" name="直線コネクタ 294"/>
        <xdr:cNvCxnSpPr/>
      </xdr:nvCxnSpPr>
      <xdr:spPr>
        <a:xfrm>
          <a:off x="10388600" y="6141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21133</xdr:rowOff>
    </xdr:from>
    <xdr:to>
      <xdr:col>15</xdr:col>
      <xdr:colOff>180975</xdr:colOff>
      <xdr:row>39</xdr:row>
      <xdr:rowOff>21666</xdr:rowOff>
    </xdr:to>
    <xdr:cxnSp macro="">
      <xdr:nvCxnSpPr>
        <xdr:cNvPr id="296" name="直線コネクタ 295"/>
        <xdr:cNvCxnSpPr/>
      </xdr:nvCxnSpPr>
      <xdr:spPr>
        <a:xfrm flipV="1">
          <a:off x="9639300" y="6707683"/>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93032</xdr:rowOff>
    </xdr:from>
    <xdr:ext cx="469744" cy="259045"/>
    <xdr:sp macro="" textlink="">
      <xdr:nvSpPr>
        <xdr:cNvPr id="297" name="労働費平均値テキスト"/>
        <xdr:cNvSpPr txBox="1"/>
      </xdr:nvSpPr>
      <xdr:spPr>
        <a:xfrm>
          <a:off x="10528300" y="6436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70155</xdr:rowOff>
    </xdr:from>
    <xdr:to>
      <xdr:col>15</xdr:col>
      <xdr:colOff>231775</xdr:colOff>
      <xdr:row>39</xdr:row>
      <xdr:rowOff>305</xdr:rowOff>
    </xdr:to>
    <xdr:sp macro="" textlink="">
      <xdr:nvSpPr>
        <xdr:cNvPr id="298" name="フローチャート : 判断 297"/>
        <xdr:cNvSpPr/>
      </xdr:nvSpPr>
      <xdr:spPr>
        <a:xfrm>
          <a:off x="10426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78664</xdr:rowOff>
    </xdr:from>
    <xdr:to>
      <xdr:col>14</xdr:col>
      <xdr:colOff>28575</xdr:colOff>
      <xdr:row>39</xdr:row>
      <xdr:rowOff>21666</xdr:rowOff>
    </xdr:to>
    <xdr:cxnSp macro="">
      <xdr:nvCxnSpPr>
        <xdr:cNvPr id="299" name="直線コネクタ 298"/>
        <xdr:cNvCxnSpPr/>
      </xdr:nvCxnSpPr>
      <xdr:spPr>
        <a:xfrm>
          <a:off x="8750300" y="6422314"/>
          <a:ext cx="889000" cy="28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38074</xdr:rowOff>
    </xdr:from>
    <xdr:to>
      <xdr:col>14</xdr:col>
      <xdr:colOff>79375</xdr:colOff>
      <xdr:row>38</xdr:row>
      <xdr:rowOff>139674</xdr:rowOff>
    </xdr:to>
    <xdr:sp macro="" textlink="">
      <xdr:nvSpPr>
        <xdr:cNvPr id="300" name="フローチャート : 判断 299"/>
        <xdr:cNvSpPr/>
      </xdr:nvSpPr>
      <xdr:spPr>
        <a:xfrm>
          <a:off x="9588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156201</xdr:rowOff>
    </xdr:from>
    <xdr:ext cx="469744" cy="259045"/>
    <xdr:sp macro="" textlink="">
      <xdr:nvSpPr>
        <xdr:cNvPr id="301" name="テキスト ボックス 300"/>
        <xdr:cNvSpPr txBox="1"/>
      </xdr:nvSpPr>
      <xdr:spPr>
        <a:xfrm>
          <a:off x="9404427"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131928</xdr:rowOff>
    </xdr:from>
    <xdr:to>
      <xdr:col>12</xdr:col>
      <xdr:colOff>511175</xdr:colOff>
      <xdr:row>37</xdr:row>
      <xdr:rowOff>78664</xdr:rowOff>
    </xdr:to>
    <xdr:cxnSp macro="">
      <xdr:nvCxnSpPr>
        <xdr:cNvPr id="302" name="直線コネクタ 301"/>
        <xdr:cNvCxnSpPr/>
      </xdr:nvCxnSpPr>
      <xdr:spPr>
        <a:xfrm>
          <a:off x="7861300" y="6304128"/>
          <a:ext cx="889000" cy="11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159309</xdr:rowOff>
    </xdr:from>
    <xdr:to>
      <xdr:col>12</xdr:col>
      <xdr:colOff>561975</xdr:colOff>
      <xdr:row>38</xdr:row>
      <xdr:rowOff>89459</xdr:rowOff>
    </xdr:to>
    <xdr:sp macro="" textlink="">
      <xdr:nvSpPr>
        <xdr:cNvPr id="303" name="フローチャート : 判断 302"/>
        <xdr:cNvSpPr/>
      </xdr:nvSpPr>
      <xdr:spPr>
        <a:xfrm>
          <a:off x="8699500" y="6502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80586</xdr:rowOff>
    </xdr:from>
    <xdr:ext cx="469744" cy="259045"/>
    <xdr:sp macro="" textlink="">
      <xdr:nvSpPr>
        <xdr:cNvPr id="304" name="テキスト ボックス 303"/>
        <xdr:cNvSpPr txBox="1"/>
      </xdr:nvSpPr>
      <xdr:spPr>
        <a:xfrm>
          <a:off x="8515427" y="6595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74549</xdr:rowOff>
    </xdr:from>
    <xdr:to>
      <xdr:col>11</xdr:col>
      <xdr:colOff>307975</xdr:colOff>
      <xdr:row>36</xdr:row>
      <xdr:rowOff>131928</xdr:rowOff>
    </xdr:to>
    <xdr:cxnSp macro="">
      <xdr:nvCxnSpPr>
        <xdr:cNvPr id="305" name="直線コネクタ 304"/>
        <xdr:cNvCxnSpPr/>
      </xdr:nvCxnSpPr>
      <xdr:spPr>
        <a:xfrm>
          <a:off x="6972300" y="5218049"/>
          <a:ext cx="889000" cy="108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129972</xdr:rowOff>
    </xdr:from>
    <xdr:to>
      <xdr:col>11</xdr:col>
      <xdr:colOff>358775</xdr:colOff>
      <xdr:row>38</xdr:row>
      <xdr:rowOff>60122</xdr:rowOff>
    </xdr:to>
    <xdr:sp macro="" textlink="">
      <xdr:nvSpPr>
        <xdr:cNvPr id="306" name="フローチャート : 判断 305"/>
        <xdr:cNvSpPr/>
      </xdr:nvSpPr>
      <xdr:spPr>
        <a:xfrm>
          <a:off x="7810500" y="64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51249</xdr:rowOff>
    </xdr:from>
    <xdr:ext cx="469744" cy="259045"/>
    <xdr:sp macro="" textlink="">
      <xdr:nvSpPr>
        <xdr:cNvPr id="307" name="テキスト ボックス 306"/>
        <xdr:cNvSpPr txBox="1"/>
      </xdr:nvSpPr>
      <xdr:spPr>
        <a:xfrm>
          <a:off x="7626427" y="6566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17577</xdr:rowOff>
    </xdr:from>
    <xdr:to>
      <xdr:col>10</xdr:col>
      <xdr:colOff>155575</xdr:colOff>
      <xdr:row>37</xdr:row>
      <xdr:rowOff>119177</xdr:rowOff>
    </xdr:to>
    <xdr:sp macro="" textlink="">
      <xdr:nvSpPr>
        <xdr:cNvPr id="308" name="フローチャート : 判断 307"/>
        <xdr:cNvSpPr/>
      </xdr:nvSpPr>
      <xdr:spPr>
        <a:xfrm>
          <a:off x="6921500" y="636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110304</xdr:rowOff>
    </xdr:from>
    <xdr:ext cx="469744" cy="259045"/>
    <xdr:sp macro="" textlink="">
      <xdr:nvSpPr>
        <xdr:cNvPr id="309" name="テキスト ボックス 308"/>
        <xdr:cNvSpPr txBox="1"/>
      </xdr:nvSpPr>
      <xdr:spPr>
        <a:xfrm>
          <a:off x="6737427" y="645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141783</xdr:rowOff>
    </xdr:from>
    <xdr:to>
      <xdr:col>15</xdr:col>
      <xdr:colOff>231775</xdr:colOff>
      <xdr:row>39</xdr:row>
      <xdr:rowOff>71933</xdr:rowOff>
    </xdr:to>
    <xdr:sp macro="" textlink="">
      <xdr:nvSpPr>
        <xdr:cNvPr id="315" name="円/楕円 314"/>
        <xdr:cNvSpPr/>
      </xdr:nvSpPr>
      <xdr:spPr>
        <a:xfrm>
          <a:off x="10426700" y="665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56710</xdr:rowOff>
    </xdr:from>
    <xdr:ext cx="378565" cy="259045"/>
    <xdr:sp macro="" textlink="">
      <xdr:nvSpPr>
        <xdr:cNvPr id="316" name="労働費該当値テキスト"/>
        <xdr:cNvSpPr txBox="1"/>
      </xdr:nvSpPr>
      <xdr:spPr>
        <a:xfrm>
          <a:off x="10528300" y="6571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142316</xdr:rowOff>
    </xdr:from>
    <xdr:to>
      <xdr:col>14</xdr:col>
      <xdr:colOff>79375</xdr:colOff>
      <xdr:row>39</xdr:row>
      <xdr:rowOff>72466</xdr:rowOff>
    </xdr:to>
    <xdr:sp macro="" textlink="">
      <xdr:nvSpPr>
        <xdr:cNvPr id="317" name="円/楕円 316"/>
        <xdr:cNvSpPr/>
      </xdr:nvSpPr>
      <xdr:spPr>
        <a:xfrm>
          <a:off x="9588500" y="665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63593</xdr:rowOff>
    </xdr:from>
    <xdr:ext cx="378565" cy="259045"/>
    <xdr:sp macro="" textlink="">
      <xdr:nvSpPr>
        <xdr:cNvPr id="318" name="テキスト ボックス 317"/>
        <xdr:cNvSpPr txBox="1"/>
      </xdr:nvSpPr>
      <xdr:spPr>
        <a:xfrm>
          <a:off x="9450017" y="6750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27864</xdr:rowOff>
    </xdr:from>
    <xdr:to>
      <xdr:col>12</xdr:col>
      <xdr:colOff>561975</xdr:colOff>
      <xdr:row>37</xdr:row>
      <xdr:rowOff>129464</xdr:rowOff>
    </xdr:to>
    <xdr:sp macro="" textlink="">
      <xdr:nvSpPr>
        <xdr:cNvPr id="319" name="円/楕円 318"/>
        <xdr:cNvSpPr/>
      </xdr:nvSpPr>
      <xdr:spPr>
        <a:xfrm>
          <a:off x="8699500" y="637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145991</xdr:rowOff>
    </xdr:from>
    <xdr:ext cx="469744" cy="259045"/>
    <xdr:sp macro="" textlink="">
      <xdr:nvSpPr>
        <xdr:cNvPr id="320" name="テキスト ボックス 319"/>
        <xdr:cNvSpPr txBox="1"/>
      </xdr:nvSpPr>
      <xdr:spPr>
        <a:xfrm>
          <a:off x="8515427" y="614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81128</xdr:rowOff>
    </xdr:from>
    <xdr:to>
      <xdr:col>11</xdr:col>
      <xdr:colOff>358775</xdr:colOff>
      <xdr:row>37</xdr:row>
      <xdr:rowOff>11278</xdr:rowOff>
    </xdr:to>
    <xdr:sp macro="" textlink="">
      <xdr:nvSpPr>
        <xdr:cNvPr id="321" name="円/楕円 320"/>
        <xdr:cNvSpPr/>
      </xdr:nvSpPr>
      <xdr:spPr>
        <a:xfrm>
          <a:off x="7810500" y="625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27805</xdr:rowOff>
    </xdr:from>
    <xdr:ext cx="469744" cy="259045"/>
    <xdr:sp macro="" textlink="">
      <xdr:nvSpPr>
        <xdr:cNvPr id="322" name="テキスト ボックス 321"/>
        <xdr:cNvSpPr txBox="1"/>
      </xdr:nvSpPr>
      <xdr:spPr>
        <a:xfrm>
          <a:off x="7626427" y="602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5,602</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23749</xdr:rowOff>
    </xdr:from>
    <xdr:to>
      <xdr:col>10</xdr:col>
      <xdr:colOff>155575</xdr:colOff>
      <xdr:row>30</xdr:row>
      <xdr:rowOff>125349</xdr:rowOff>
    </xdr:to>
    <xdr:sp macro="" textlink="">
      <xdr:nvSpPr>
        <xdr:cNvPr id="323" name="円/楕円 322"/>
        <xdr:cNvSpPr/>
      </xdr:nvSpPr>
      <xdr:spPr>
        <a:xfrm>
          <a:off x="6921500" y="516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28</xdr:row>
      <xdr:rowOff>141876</xdr:rowOff>
    </xdr:from>
    <xdr:ext cx="534377" cy="259045"/>
    <xdr:sp macro="" textlink="">
      <xdr:nvSpPr>
        <xdr:cNvPr id="324" name="テキスト ボックス 323"/>
        <xdr:cNvSpPr txBox="1"/>
      </xdr:nvSpPr>
      <xdr:spPr>
        <a:xfrm>
          <a:off x="6705111" y="494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28816</xdr:rowOff>
    </xdr:from>
    <xdr:to>
      <xdr:col>15</xdr:col>
      <xdr:colOff>180340</xdr:colOff>
      <xdr:row>58</xdr:row>
      <xdr:rowOff>128092</xdr:rowOff>
    </xdr:to>
    <xdr:cxnSp macro="">
      <xdr:nvCxnSpPr>
        <xdr:cNvPr id="348" name="直線コネクタ 347"/>
        <xdr:cNvCxnSpPr/>
      </xdr:nvCxnSpPr>
      <xdr:spPr>
        <a:xfrm flipV="1">
          <a:off x="10475595" y="8601316"/>
          <a:ext cx="1270" cy="14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131919</xdr:rowOff>
    </xdr:from>
    <xdr:ext cx="469744" cy="259045"/>
    <xdr:sp macro="" textlink="">
      <xdr:nvSpPr>
        <xdr:cNvPr id="349" name="農林水産業費最小値テキスト"/>
        <xdr:cNvSpPr txBox="1"/>
      </xdr:nvSpPr>
      <xdr:spPr>
        <a:xfrm>
          <a:off x="10528300" y="100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6,914</a:t>
          </a:r>
          <a:endParaRPr kumimoji="1" lang="ja-JP" altLang="en-US" sz="1000" b="1">
            <a:latin typeface="ＭＳ Ｐゴシック"/>
          </a:endParaRPr>
        </a:p>
      </xdr:txBody>
    </xdr:sp>
    <xdr:clientData/>
  </xdr:oneCellAnchor>
  <xdr:twoCellAnchor>
    <xdr:from>
      <xdr:col>15</xdr:col>
      <xdr:colOff>92075</xdr:colOff>
      <xdr:row>58</xdr:row>
      <xdr:rowOff>128092</xdr:rowOff>
    </xdr:from>
    <xdr:to>
      <xdr:col>15</xdr:col>
      <xdr:colOff>269875</xdr:colOff>
      <xdr:row>58</xdr:row>
      <xdr:rowOff>128092</xdr:rowOff>
    </xdr:to>
    <xdr:cxnSp macro="">
      <xdr:nvCxnSpPr>
        <xdr:cNvPr id="350" name="直線コネクタ 349"/>
        <xdr:cNvCxnSpPr/>
      </xdr:nvCxnSpPr>
      <xdr:spPr>
        <a:xfrm>
          <a:off x="10388600" y="1007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146943</xdr:rowOff>
    </xdr:from>
    <xdr:ext cx="599010" cy="259045"/>
    <xdr:sp macro="" textlink="">
      <xdr:nvSpPr>
        <xdr:cNvPr id="351" name="農林水産業費最大値テキスト"/>
        <xdr:cNvSpPr txBox="1"/>
      </xdr:nvSpPr>
      <xdr:spPr>
        <a:xfrm>
          <a:off x="10528300" y="837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122,731</a:t>
          </a:r>
          <a:endParaRPr kumimoji="1" lang="ja-JP" altLang="en-US" sz="1000" b="1">
            <a:latin typeface="ＭＳ Ｐゴシック"/>
          </a:endParaRPr>
        </a:p>
      </xdr:txBody>
    </xdr:sp>
    <xdr:clientData/>
  </xdr:oneCellAnchor>
  <xdr:twoCellAnchor>
    <xdr:from>
      <xdr:col>15</xdr:col>
      <xdr:colOff>92075</xdr:colOff>
      <xdr:row>50</xdr:row>
      <xdr:rowOff>28816</xdr:rowOff>
    </xdr:from>
    <xdr:to>
      <xdr:col>15</xdr:col>
      <xdr:colOff>269875</xdr:colOff>
      <xdr:row>50</xdr:row>
      <xdr:rowOff>28816</xdr:rowOff>
    </xdr:to>
    <xdr:cxnSp macro="">
      <xdr:nvCxnSpPr>
        <xdr:cNvPr id="352" name="直線コネクタ 351"/>
        <xdr:cNvCxnSpPr/>
      </xdr:nvCxnSpPr>
      <xdr:spPr>
        <a:xfrm>
          <a:off x="10388600" y="860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99364</xdr:rowOff>
    </xdr:from>
    <xdr:to>
      <xdr:col>15</xdr:col>
      <xdr:colOff>180975</xdr:colOff>
      <xdr:row>57</xdr:row>
      <xdr:rowOff>25349</xdr:rowOff>
    </xdr:to>
    <xdr:cxnSp macro="">
      <xdr:nvCxnSpPr>
        <xdr:cNvPr id="353" name="直線コネクタ 352"/>
        <xdr:cNvCxnSpPr/>
      </xdr:nvCxnSpPr>
      <xdr:spPr>
        <a:xfrm flipV="1">
          <a:off x="9639300" y="9700564"/>
          <a:ext cx="838200" cy="9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63213</xdr:rowOff>
    </xdr:from>
    <xdr:ext cx="534377" cy="259045"/>
    <xdr:sp macro="" textlink="">
      <xdr:nvSpPr>
        <xdr:cNvPr id="354" name="農林水産業費平均値テキスト"/>
        <xdr:cNvSpPr txBox="1"/>
      </xdr:nvSpPr>
      <xdr:spPr>
        <a:xfrm>
          <a:off x="10528300" y="9664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84786</xdr:rowOff>
    </xdr:from>
    <xdr:to>
      <xdr:col>15</xdr:col>
      <xdr:colOff>231775</xdr:colOff>
      <xdr:row>57</xdr:row>
      <xdr:rowOff>14936</xdr:rowOff>
    </xdr:to>
    <xdr:sp macro="" textlink="">
      <xdr:nvSpPr>
        <xdr:cNvPr id="355" name="フローチャート : 判断 354"/>
        <xdr:cNvSpPr/>
      </xdr:nvSpPr>
      <xdr:spPr>
        <a:xfrm>
          <a:off x="104267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25349</xdr:rowOff>
    </xdr:from>
    <xdr:to>
      <xdr:col>14</xdr:col>
      <xdr:colOff>28575</xdr:colOff>
      <xdr:row>57</xdr:row>
      <xdr:rowOff>60313</xdr:rowOff>
    </xdr:to>
    <xdr:cxnSp macro="">
      <xdr:nvCxnSpPr>
        <xdr:cNvPr id="356" name="直線コネクタ 355"/>
        <xdr:cNvCxnSpPr/>
      </xdr:nvCxnSpPr>
      <xdr:spPr>
        <a:xfrm flipV="1">
          <a:off x="8750300" y="9797999"/>
          <a:ext cx="889000" cy="3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148704</xdr:rowOff>
    </xdr:from>
    <xdr:to>
      <xdr:col>14</xdr:col>
      <xdr:colOff>79375</xdr:colOff>
      <xdr:row>57</xdr:row>
      <xdr:rowOff>78854</xdr:rowOff>
    </xdr:to>
    <xdr:sp macro="" textlink="">
      <xdr:nvSpPr>
        <xdr:cNvPr id="357" name="フローチャート : 判断 356"/>
        <xdr:cNvSpPr/>
      </xdr:nvSpPr>
      <xdr:spPr>
        <a:xfrm>
          <a:off x="9588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69981</xdr:rowOff>
    </xdr:from>
    <xdr:ext cx="534377" cy="259045"/>
    <xdr:sp macro="" textlink="">
      <xdr:nvSpPr>
        <xdr:cNvPr id="358" name="テキスト ボックス 357"/>
        <xdr:cNvSpPr txBox="1"/>
      </xdr:nvSpPr>
      <xdr:spPr>
        <a:xfrm>
          <a:off x="9372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138887</xdr:rowOff>
    </xdr:from>
    <xdr:to>
      <xdr:col>12</xdr:col>
      <xdr:colOff>511175</xdr:colOff>
      <xdr:row>57</xdr:row>
      <xdr:rowOff>60313</xdr:rowOff>
    </xdr:to>
    <xdr:cxnSp macro="">
      <xdr:nvCxnSpPr>
        <xdr:cNvPr id="359" name="直線コネクタ 358"/>
        <xdr:cNvCxnSpPr/>
      </xdr:nvCxnSpPr>
      <xdr:spPr>
        <a:xfrm>
          <a:off x="7861300" y="9740087"/>
          <a:ext cx="889000" cy="9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151333</xdr:rowOff>
    </xdr:from>
    <xdr:to>
      <xdr:col>12</xdr:col>
      <xdr:colOff>561975</xdr:colOff>
      <xdr:row>57</xdr:row>
      <xdr:rowOff>81483</xdr:rowOff>
    </xdr:to>
    <xdr:sp macro="" textlink="">
      <xdr:nvSpPr>
        <xdr:cNvPr id="360" name="フローチャート : 判断 359"/>
        <xdr:cNvSpPr/>
      </xdr:nvSpPr>
      <xdr:spPr>
        <a:xfrm>
          <a:off x="8699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98010</xdr:rowOff>
    </xdr:from>
    <xdr:ext cx="534377" cy="259045"/>
    <xdr:sp macro="" textlink="">
      <xdr:nvSpPr>
        <xdr:cNvPr id="361" name="テキスト ボックス 360"/>
        <xdr:cNvSpPr txBox="1"/>
      </xdr:nvSpPr>
      <xdr:spPr>
        <a:xfrm>
          <a:off x="8483111" y="95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138887</xdr:rowOff>
    </xdr:from>
    <xdr:to>
      <xdr:col>11</xdr:col>
      <xdr:colOff>307975</xdr:colOff>
      <xdr:row>57</xdr:row>
      <xdr:rowOff>14212</xdr:rowOff>
    </xdr:to>
    <xdr:cxnSp macro="">
      <xdr:nvCxnSpPr>
        <xdr:cNvPr id="362" name="直線コネクタ 361"/>
        <xdr:cNvCxnSpPr/>
      </xdr:nvCxnSpPr>
      <xdr:spPr>
        <a:xfrm flipV="1">
          <a:off x="6972300" y="9740087"/>
          <a:ext cx="889000" cy="4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166675</xdr:rowOff>
    </xdr:from>
    <xdr:to>
      <xdr:col>11</xdr:col>
      <xdr:colOff>358775</xdr:colOff>
      <xdr:row>57</xdr:row>
      <xdr:rowOff>96825</xdr:rowOff>
    </xdr:to>
    <xdr:sp macro="" textlink="">
      <xdr:nvSpPr>
        <xdr:cNvPr id="363" name="フローチャート : 判断 362"/>
        <xdr:cNvSpPr/>
      </xdr:nvSpPr>
      <xdr:spPr>
        <a:xfrm>
          <a:off x="7810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87952</xdr:rowOff>
    </xdr:from>
    <xdr:ext cx="534377" cy="259045"/>
    <xdr:sp macro="" textlink="">
      <xdr:nvSpPr>
        <xdr:cNvPr id="364" name="テキスト ボックス 363"/>
        <xdr:cNvSpPr txBox="1"/>
      </xdr:nvSpPr>
      <xdr:spPr>
        <a:xfrm>
          <a:off x="7594111" y="98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7582</xdr:rowOff>
    </xdr:from>
    <xdr:to>
      <xdr:col>10</xdr:col>
      <xdr:colOff>155575</xdr:colOff>
      <xdr:row>57</xdr:row>
      <xdr:rowOff>109182</xdr:rowOff>
    </xdr:to>
    <xdr:sp macro="" textlink="">
      <xdr:nvSpPr>
        <xdr:cNvPr id="365" name="フローチャート : 判断 364"/>
        <xdr:cNvSpPr/>
      </xdr:nvSpPr>
      <xdr:spPr>
        <a:xfrm>
          <a:off x="6921500" y="97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100309</xdr:rowOff>
    </xdr:from>
    <xdr:ext cx="534377" cy="259045"/>
    <xdr:sp macro="" textlink="">
      <xdr:nvSpPr>
        <xdr:cNvPr id="366" name="テキスト ボックス 365"/>
        <xdr:cNvSpPr txBox="1"/>
      </xdr:nvSpPr>
      <xdr:spPr>
        <a:xfrm>
          <a:off x="6705111" y="987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48564</xdr:rowOff>
    </xdr:from>
    <xdr:to>
      <xdr:col>15</xdr:col>
      <xdr:colOff>231775</xdr:colOff>
      <xdr:row>56</xdr:row>
      <xdr:rowOff>150164</xdr:rowOff>
    </xdr:to>
    <xdr:sp macro="" textlink="">
      <xdr:nvSpPr>
        <xdr:cNvPr id="372" name="円/楕円 371"/>
        <xdr:cNvSpPr/>
      </xdr:nvSpPr>
      <xdr:spPr>
        <a:xfrm>
          <a:off x="10426700" y="964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71441</xdr:rowOff>
    </xdr:from>
    <xdr:ext cx="534377" cy="259045"/>
    <xdr:sp macro="" textlink="">
      <xdr:nvSpPr>
        <xdr:cNvPr id="373" name="農林水産業費該当値テキスト"/>
        <xdr:cNvSpPr txBox="1"/>
      </xdr:nvSpPr>
      <xdr:spPr>
        <a:xfrm>
          <a:off x="10528300" y="950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36,176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145999</xdr:rowOff>
    </xdr:from>
    <xdr:to>
      <xdr:col>14</xdr:col>
      <xdr:colOff>79375</xdr:colOff>
      <xdr:row>57</xdr:row>
      <xdr:rowOff>76149</xdr:rowOff>
    </xdr:to>
    <xdr:sp macro="" textlink="">
      <xdr:nvSpPr>
        <xdr:cNvPr id="374" name="円/楕円 373"/>
        <xdr:cNvSpPr/>
      </xdr:nvSpPr>
      <xdr:spPr>
        <a:xfrm>
          <a:off x="9588500" y="974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92676</xdr:rowOff>
    </xdr:from>
    <xdr:ext cx="534377" cy="259045"/>
    <xdr:sp macro="" textlink="">
      <xdr:nvSpPr>
        <xdr:cNvPr id="375" name="テキスト ボックス 374"/>
        <xdr:cNvSpPr txBox="1"/>
      </xdr:nvSpPr>
      <xdr:spPr>
        <a:xfrm>
          <a:off x="9372111" y="952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28,504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9513</xdr:rowOff>
    </xdr:from>
    <xdr:to>
      <xdr:col>12</xdr:col>
      <xdr:colOff>561975</xdr:colOff>
      <xdr:row>57</xdr:row>
      <xdr:rowOff>111113</xdr:rowOff>
    </xdr:to>
    <xdr:sp macro="" textlink="">
      <xdr:nvSpPr>
        <xdr:cNvPr id="376" name="円/楕円 375"/>
        <xdr:cNvSpPr/>
      </xdr:nvSpPr>
      <xdr:spPr>
        <a:xfrm>
          <a:off x="8699500" y="9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102240</xdr:rowOff>
    </xdr:from>
    <xdr:ext cx="534377" cy="259045"/>
    <xdr:sp macro="" textlink="">
      <xdr:nvSpPr>
        <xdr:cNvPr id="377" name="テキスト ボックス 376"/>
        <xdr:cNvSpPr txBox="1"/>
      </xdr:nvSpPr>
      <xdr:spPr>
        <a:xfrm>
          <a:off x="8483111" y="987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25,751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88087</xdr:rowOff>
    </xdr:from>
    <xdr:to>
      <xdr:col>11</xdr:col>
      <xdr:colOff>358775</xdr:colOff>
      <xdr:row>57</xdr:row>
      <xdr:rowOff>18237</xdr:rowOff>
    </xdr:to>
    <xdr:sp macro="" textlink="">
      <xdr:nvSpPr>
        <xdr:cNvPr id="378" name="円/楕円 377"/>
        <xdr:cNvSpPr/>
      </xdr:nvSpPr>
      <xdr:spPr>
        <a:xfrm>
          <a:off x="7810500" y="968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34764</xdr:rowOff>
    </xdr:from>
    <xdr:ext cx="534377" cy="259045"/>
    <xdr:sp macro="" textlink="">
      <xdr:nvSpPr>
        <xdr:cNvPr id="379" name="テキスト ボックス 378"/>
        <xdr:cNvSpPr txBox="1"/>
      </xdr:nvSpPr>
      <xdr:spPr>
        <a:xfrm>
          <a:off x="7594111" y="946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33,064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134862</xdr:rowOff>
    </xdr:from>
    <xdr:to>
      <xdr:col>10</xdr:col>
      <xdr:colOff>155575</xdr:colOff>
      <xdr:row>57</xdr:row>
      <xdr:rowOff>65012</xdr:rowOff>
    </xdr:to>
    <xdr:sp macro="" textlink="">
      <xdr:nvSpPr>
        <xdr:cNvPr id="380" name="円/楕円 379"/>
        <xdr:cNvSpPr/>
      </xdr:nvSpPr>
      <xdr:spPr>
        <a:xfrm>
          <a:off x="6921500" y="973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81539</xdr:rowOff>
    </xdr:from>
    <xdr:ext cx="534377" cy="259045"/>
    <xdr:sp macro="" textlink="">
      <xdr:nvSpPr>
        <xdr:cNvPr id="381" name="テキスト ボックス 380"/>
        <xdr:cNvSpPr txBox="1"/>
      </xdr:nvSpPr>
      <xdr:spPr>
        <a:xfrm>
          <a:off x="6705111" y="951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153112</xdr:rowOff>
    </xdr:from>
    <xdr:to>
      <xdr:col>15</xdr:col>
      <xdr:colOff>180340</xdr:colOff>
      <xdr:row>78</xdr:row>
      <xdr:rowOff>93218</xdr:rowOff>
    </xdr:to>
    <xdr:cxnSp macro="">
      <xdr:nvCxnSpPr>
        <xdr:cNvPr id="405" name="直線コネクタ 404"/>
        <xdr:cNvCxnSpPr/>
      </xdr:nvCxnSpPr>
      <xdr:spPr>
        <a:xfrm flipV="1">
          <a:off x="10475595" y="11983162"/>
          <a:ext cx="1270" cy="1483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97045</xdr:rowOff>
    </xdr:from>
    <xdr:ext cx="469744" cy="259045"/>
    <xdr:sp macro="" textlink="">
      <xdr:nvSpPr>
        <xdr:cNvPr id="406" name="商工費最小値テキスト"/>
        <xdr:cNvSpPr txBox="1"/>
      </xdr:nvSpPr>
      <xdr:spPr>
        <a:xfrm>
          <a:off x="10528300"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3,220</a:t>
          </a:r>
          <a:endParaRPr kumimoji="1" lang="ja-JP" altLang="en-US" sz="1000" b="1">
            <a:latin typeface="ＭＳ Ｐゴシック"/>
          </a:endParaRPr>
        </a:p>
      </xdr:txBody>
    </xdr:sp>
    <xdr:clientData/>
  </xdr:oneCellAnchor>
  <xdr:twoCellAnchor>
    <xdr:from>
      <xdr:col>15</xdr:col>
      <xdr:colOff>92075</xdr:colOff>
      <xdr:row>78</xdr:row>
      <xdr:rowOff>93218</xdr:rowOff>
    </xdr:from>
    <xdr:to>
      <xdr:col>15</xdr:col>
      <xdr:colOff>269875</xdr:colOff>
      <xdr:row>78</xdr:row>
      <xdr:rowOff>93218</xdr:rowOff>
    </xdr:to>
    <xdr:cxnSp macro="">
      <xdr:nvCxnSpPr>
        <xdr:cNvPr id="407" name="直線コネクタ 406"/>
        <xdr:cNvCxnSpPr/>
      </xdr:nvCxnSpPr>
      <xdr:spPr>
        <a:xfrm>
          <a:off x="10388600" y="1346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99789</xdr:rowOff>
    </xdr:from>
    <xdr:ext cx="534377" cy="259045"/>
    <xdr:sp macro="" textlink="">
      <xdr:nvSpPr>
        <xdr:cNvPr id="408" name="商工費最大値テキスト"/>
        <xdr:cNvSpPr txBox="1"/>
      </xdr:nvSpPr>
      <xdr:spPr>
        <a:xfrm>
          <a:off x="10528300" y="117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42,148</a:t>
          </a:r>
          <a:endParaRPr kumimoji="1" lang="ja-JP" altLang="en-US" sz="1000" b="1">
            <a:latin typeface="ＭＳ Ｐゴシック"/>
          </a:endParaRPr>
        </a:p>
      </xdr:txBody>
    </xdr:sp>
    <xdr:clientData/>
  </xdr:oneCellAnchor>
  <xdr:twoCellAnchor>
    <xdr:from>
      <xdr:col>15</xdr:col>
      <xdr:colOff>92075</xdr:colOff>
      <xdr:row>69</xdr:row>
      <xdr:rowOff>153112</xdr:rowOff>
    </xdr:from>
    <xdr:to>
      <xdr:col>15</xdr:col>
      <xdr:colOff>269875</xdr:colOff>
      <xdr:row>69</xdr:row>
      <xdr:rowOff>153112</xdr:rowOff>
    </xdr:to>
    <xdr:cxnSp macro="">
      <xdr:nvCxnSpPr>
        <xdr:cNvPr id="409" name="直線コネクタ 408"/>
        <xdr:cNvCxnSpPr/>
      </xdr:nvCxnSpPr>
      <xdr:spPr>
        <a:xfrm>
          <a:off x="10388600" y="1198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22999</xdr:rowOff>
    </xdr:from>
    <xdr:to>
      <xdr:col>15</xdr:col>
      <xdr:colOff>180975</xdr:colOff>
      <xdr:row>76</xdr:row>
      <xdr:rowOff>105981</xdr:rowOff>
    </xdr:to>
    <xdr:cxnSp macro="">
      <xdr:nvCxnSpPr>
        <xdr:cNvPr id="410" name="直線コネクタ 409"/>
        <xdr:cNvCxnSpPr/>
      </xdr:nvCxnSpPr>
      <xdr:spPr>
        <a:xfrm flipV="1">
          <a:off x="9639300" y="12881749"/>
          <a:ext cx="838200" cy="2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50678</xdr:rowOff>
    </xdr:from>
    <xdr:ext cx="534377" cy="259045"/>
    <xdr:sp macro="" textlink="">
      <xdr:nvSpPr>
        <xdr:cNvPr id="411" name="商工費平均値テキスト"/>
        <xdr:cNvSpPr txBox="1"/>
      </xdr:nvSpPr>
      <xdr:spPr>
        <a:xfrm>
          <a:off x="10528300" y="1290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72251</xdr:rowOff>
    </xdr:from>
    <xdr:to>
      <xdr:col>15</xdr:col>
      <xdr:colOff>231775</xdr:colOff>
      <xdr:row>76</xdr:row>
      <xdr:rowOff>2400</xdr:rowOff>
    </xdr:to>
    <xdr:sp macro="" textlink="">
      <xdr:nvSpPr>
        <xdr:cNvPr id="412" name="フローチャート : 判断 411"/>
        <xdr:cNvSpPr/>
      </xdr:nvSpPr>
      <xdr:spPr>
        <a:xfrm>
          <a:off x="104267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136385</xdr:rowOff>
    </xdr:from>
    <xdr:to>
      <xdr:col>14</xdr:col>
      <xdr:colOff>28575</xdr:colOff>
      <xdr:row>76</xdr:row>
      <xdr:rowOff>105981</xdr:rowOff>
    </xdr:to>
    <xdr:cxnSp macro="">
      <xdr:nvCxnSpPr>
        <xdr:cNvPr id="413" name="直線コネクタ 412"/>
        <xdr:cNvCxnSpPr/>
      </xdr:nvCxnSpPr>
      <xdr:spPr>
        <a:xfrm>
          <a:off x="8750300" y="12995135"/>
          <a:ext cx="889000" cy="14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2490</xdr:rowOff>
    </xdr:from>
    <xdr:to>
      <xdr:col>14</xdr:col>
      <xdr:colOff>79375</xdr:colOff>
      <xdr:row>76</xdr:row>
      <xdr:rowOff>104090</xdr:rowOff>
    </xdr:to>
    <xdr:sp macro="" textlink="">
      <xdr:nvSpPr>
        <xdr:cNvPr id="414" name="フローチャート : 判断 413"/>
        <xdr:cNvSpPr/>
      </xdr:nvSpPr>
      <xdr:spPr>
        <a:xfrm>
          <a:off x="9588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120616</xdr:rowOff>
    </xdr:from>
    <xdr:ext cx="534377" cy="259045"/>
    <xdr:sp macro="" textlink="">
      <xdr:nvSpPr>
        <xdr:cNvPr id="415" name="テキスト ボックス 414"/>
        <xdr:cNvSpPr txBox="1"/>
      </xdr:nvSpPr>
      <xdr:spPr>
        <a:xfrm>
          <a:off x="9372111" y="128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57823</xdr:rowOff>
    </xdr:from>
    <xdr:to>
      <xdr:col>12</xdr:col>
      <xdr:colOff>511175</xdr:colOff>
      <xdr:row>75</xdr:row>
      <xdr:rowOff>136385</xdr:rowOff>
    </xdr:to>
    <xdr:cxnSp macro="">
      <xdr:nvCxnSpPr>
        <xdr:cNvPr id="416" name="直線コネクタ 415"/>
        <xdr:cNvCxnSpPr/>
      </xdr:nvCxnSpPr>
      <xdr:spPr>
        <a:xfrm>
          <a:off x="7861300" y="12916573"/>
          <a:ext cx="889000" cy="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14987</xdr:rowOff>
    </xdr:from>
    <xdr:to>
      <xdr:col>12</xdr:col>
      <xdr:colOff>561975</xdr:colOff>
      <xdr:row>76</xdr:row>
      <xdr:rowOff>116587</xdr:rowOff>
    </xdr:to>
    <xdr:sp macro="" textlink="">
      <xdr:nvSpPr>
        <xdr:cNvPr id="417" name="フローチャート : 判断 416"/>
        <xdr:cNvSpPr/>
      </xdr:nvSpPr>
      <xdr:spPr>
        <a:xfrm>
          <a:off x="8699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107714</xdr:rowOff>
    </xdr:from>
    <xdr:ext cx="534377" cy="259045"/>
    <xdr:sp macro="" textlink="">
      <xdr:nvSpPr>
        <xdr:cNvPr id="418" name="テキスト ボックス 417"/>
        <xdr:cNvSpPr txBox="1"/>
      </xdr:nvSpPr>
      <xdr:spPr>
        <a:xfrm>
          <a:off x="8483111" y="1313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57823</xdr:rowOff>
    </xdr:from>
    <xdr:to>
      <xdr:col>11</xdr:col>
      <xdr:colOff>307975</xdr:colOff>
      <xdr:row>76</xdr:row>
      <xdr:rowOff>66129</xdr:rowOff>
    </xdr:to>
    <xdr:cxnSp macro="">
      <xdr:nvCxnSpPr>
        <xdr:cNvPr id="419" name="直線コネクタ 418"/>
        <xdr:cNvCxnSpPr/>
      </xdr:nvCxnSpPr>
      <xdr:spPr>
        <a:xfrm flipV="1">
          <a:off x="6972300" y="12916573"/>
          <a:ext cx="889000" cy="17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9537</xdr:rowOff>
    </xdr:from>
    <xdr:to>
      <xdr:col>11</xdr:col>
      <xdr:colOff>358775</xdr:colOff>
      <xdr:row>76</xdr:row>
      <xdr:rowOff>111137</xdr:rowOff>
    </xdr:to>
    <xdr:sp macro="" textlink="">
      <xdr:nvSpPr>
        <xdr:cNvPr id="420" name="フローチャート : 判断 419"/>
        <xdr:cNvSpPr/>
      </xdr:nvSpPr>
      <xdr:spPr>
        <a:xfrm>
          <a:off x="7810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102264</xdr:rowOff>
    </xdr:from>
    <xdr:ext cx="534377" cy="259045"/>
    <xdr:sp macro="" textlink="">
      <xdr:nvSpPr>
        <xdr:cNvPr id="421" name="テキスト ボックス 420"/>
        <xdr:cNvSpPr txBox="1"/>
      </xdr:nvSpPr>
      <xdr:spPr>
        <a:xfrm>
          <a:off x="7594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166663</xdr:rowOff>
    </xdr:from>
    <xdr:to>
      <xdr:col>10</xdr:col>
      <xdr:colOff>155575</xdr:colOff>
      <xdr:row>76</xdr:row>
      <xdr:rowOff>96813</xdr:rowOff>
    </xdr:to>
    <xdr:sp macro="" textlink="">
      <xdr:nvSpPr>
        <xdr:cNvPr id="422" name="フローチャート : 判断 421"/>
        <xdr:cNvSpPr/>
      </xdr:nvSpPr>
      <xdr:spPr>
        <a:xfrm>
          <a:off x="6921500" y="130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113339</xdr:rowOff>
    </xdr:from>
    <xdr:ext cx="534377" cy="259045"/>
    <xdr:sp macro="" textlink="">
      <xdr:nvSpPr>
        <xdr:cNvPr id="423" name="テキスト ボックス 422"/>
        <xdr:cNvSpPr txBox="1"/>
      </xdr:nvSpPr>
      <xdr:spPr>
        <a:xfrm>
          <a:off x="6705111" y="1280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143649</xdr:rowOff>
    </xdr:from>
    <xdr:to>
      <xdr:col>15</xdr:col>
      <xdr:colOff>231775</xdr:colOff>
      <xdr:row>75</xdr:row>
      <xdr:rowOff>73799</xdr:rowOff>
    </xdr:to>
    <xdr:sp macro="" textlink="">
      <xdr:nvSpPr>
        <xdr:cNvPr id="429" name="円/楕円 428"/>
        <xdr:cNvSpPr/>
      </xdr:nvSpPr>
      <xdr:spPr>
        <a:xfrm>
          <a:off x="10426700" y="1283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166526</xdr:rowOff>
    </xdr:from>
    <xdr:ext cx="534377" cy="259045"/>
    <xdr:sp macro="" textlink="">
      <xdr:nvSpPr>
        <xdr:cNvPr id="430" name="商工費該当値テキスト"/>
        <xdr:cNvSpPr txBox="1"/>
      </xdr:nvSpPr>
      <xdr:spPr>
        <a:xfrm>
          <a:off x="10528300" y="1268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18,563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55181</xdr:rowOff>
    </xdr:from>
    <xdr:to>
      <xdr:col>14</xdr:col>
      <xdr:colOff>79375</xdr:colOff>
      <xdr:row>76</xdr:row>
      <xdr:rowOff>156781</xdr:rowOff>
    </xdr:to>
    <xdr:sp macro="" textlink="">
      <xdr:nvSpPr>
        <xdr:cNvPr id="431" name="円/楕円 430"/>
        <xdr:cNvSpPr/>
      </xdr:nvSpPr>
      <xdr:spPr>
        <a:xfrm>
          <a:off x="9588500" y="1308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147908</xdr:rowOff>
    </xdr:from>
    <xdr:ext cx="534377" cy="259045"/>
    <xdr:sp macro="" textlink="">
      <xdr:nvSpPr>
        <xdr:cNvPr id="432" name="テキスト ボックス 431"/>
        <xdr:cNvSpPr txBox="1"/>
      </xdr:nvSpPr>
      <xdr:spPr>
        <a:xfrm>
          <a:off x="9372111" y="1317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11,885</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85585</xdr:rowOff>
    </xdr:from>
    <xdr:to>
      <xdr:col>12</xdr:col>
      <xdr:colOff>561975</xdr:colOff>
      <xdr:row>76</xdr:row>
      <xdr:rowOff>15735</xdr:rowOff>
    </xdr:to>
    <xdr:sp macro="" textlink="">
      <xdr:nvSpPr>
        <xdr:cNvPr id="433" name="円/楕円 432"/>
        <xdr:cNvSpPr/>
      </xdr:nvSpPr>
      <xdr:spPr>
        <a:xfrm>
          <a:off x="8699500" y="129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32262</xdr:rowOff>
    </xdr:from>
    <xdr:ext cx="534377" cy="259045"/>
    <xdr:sp macro="" textlink="">
      <xdr:nvSpPr>
        <xdr:cNvPr id="434" name="テキスト ボックス 433"/>
        <xdr:cNvSpPr txBox="1"/>
      </xdr:nvSpPr>
      <xdr:spPr>
        <a:xfrm>
          <a:off x="8483111" y="1271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15,587</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7023</xdr:rowOff>
    </xdr:from>
    <xdr:to>
      <xdr:col>11</xdr:col>
      <xdr:colOff>358775</xdr:colOff>
      <xdr:row>75</xdr:row>
      <xdr:rowOff>108623</xdr:rowOff>
    </xdr:to>
    <xdr:sp macro="" textlink="">
      <xdr:nvSpPr>
        <xdr:cNvPr id="435" name="円/楕円 434"/>
        <xdr:cNvSpPr/>
      </xdr:nvSpPr>
      <xdr:spPr>
        <a:xfrm>
          <a:off x="7810500" y="1286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125150</xdr:rowOff>
    </xdr:from>
    <xdr:ext cx="534377" cy="259045"/>
    <xdr:sp macro="" textlink="">
      <xdr:nvSpPr>
        <xdr:cNvPr id="436" name="テキスト ボックス 435"/>
        <xdr:cNvSpPr txBox="1"/>
      </xdr:nvSpPr>
      <xdr:spPr>
        <a:xfrm>
          <a:off x="7594111" y="1264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17,649</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15329</xdr:rowOff>
    </xdr:from>
    <xdr:to>
      <xdr:col>10</xdr:col>
      <xdr:colOff>155575</xdr:colOff>
      <xdr:row>76</xdr:row>
      <xdr:rowOff>116929</xdr:rowOff>
    </xdr:to>
    <xdr:sp macro="" textlink="">
      <xdr:nvSpPr>
        <xdr:cNvPr id="437" name="円/楕円 436"/>
        <xdr:cNvSpPr/>
      </xdr:nvSpPr>
      <xdr:spPr>
        <a:xfrm>
          <a:off x="6921500" y="130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108056</xdr:rowOff>
    </xdr:from>
    <xdr:ext cx="534377" cy="259045"/>
    <xdr:sp macro="" textlink="">
      <xdr:nvSpPr>
        <xdr:cNvPr id="438" name="テキスト ボックス 437"/>
        <xdr:cNvSpPr txBox="1"/>
      </xdr:nvSpPr>
      <xdr:spPr>
        <a:xfrm>
          <a:off x="6705111" y="1313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4" name="テキスト ボックス 45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125915</xdr:rowOff>
    </xdr:from>
    <xdr:to>
      <xdr:col>15</xdr:col>
      <xdr:colOff>180340</xdr:colOff>
      <xdr:row>98</xdr:row>
      <xdr:rowOff>32083</xdr:rowOff>
    </xdr:to>
    <xdr:cxnSp macro="">
      <xdr:nvCxnSpPr>
        <xdr:cNvPr id="462" name="直線コネクタ 461"/>
        <xdr:cNvCxnSpPr/>
      </xdr:nvCxnSpPr>
      <xdr:spPr>
        <a:xfrm flipV="1">
          <a:off x="10475595" y="15384965"/>
          <a:ext cx="1270" cy="144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35910</xdr:rowOff>
    </xdr:from>
    <xdr:ext cx="534377" cy="259045"/>
    <xdr:sp macro="" textlink="">
      <xdr:nvSpPr>
        <xdr:cNvPr id="463" name="土木費最小値テキスト"/>
        <xdr:cNvSpPr txBox="1"/>
      </xdr:nvSpPr>
      <xdr:spPr>
        <a:xfrm>
          <a:off x="10528300" y="168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24,123</a:t>
          </a:r>
          <a:endParaRPr kumimoji="1" lang="ja-JP" altLang="en-US" sz="1000" b="1">
            <a:latin typeface="ＭＳ Ｐゴシック"/>
          </a:endParaRPr>
        </a:p>
      </xdr:txBody>
    </xdr:sp>
    <xdr:clientData/>
  </xdr:oneCellAnchor>
  <xdr:twoCellAnchor>
    <xdr:from>
      <xdr:col>15</xdr:col>
      <xdr:colOff>92075</xdr:colOff>
      <xdr:row>98</xdr:row>
      <xdr:rowOff>32083</xdr:rowOff>
    </xdr:from>
    <xdr:to>
      <xdr:col>15</xdr:col>
      <xdr:colOff>269875</xdr:colOff>
      <xdr:row>98</xdr:row>
      <xdr:rowOff>32083</xdr:rowOff>
    </xdr:to>
    <xdr:cxnSp macro="">
      <xdr:nvCxnSpPr>
        <xdr:cNvPr id="464" name="直線コネクタ 463"/>
        <xdr:cNvCxnSpPr/>
      </xdr:nvCxnSpPr>
      <xdr:spPr>
        <a:xfrm>
          <a:off x="10388600" y="168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72592</xdr:rowOff>
    </xdr:from>
    <xdr:ext cx="599010" cy="259045"/>
    <xdr:sp macro="" textlink="">
      <xdr:nvSpPr>
        <xdr:cNvPr id="465" name="土木費最大値テキスト"/>
        <xdr:cNvSpPr txBox="1"/>
      </xdr:nvSpPr>
      <xdr:spPr>
        <a:xfrm>
          <a:off x="10528300" y="1516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214,309</a:t>
          </a:r>
          <a:endParaRPr kumimoji="1" lang="ja-JP" altLang="en-US" sz="1000" b="1">
            <a:latin typeface="ＭＳ Ｐゴシック"/>
          </a:endParaRPr>
        </a:p>
      </xdr:txBody>
    </xdr:sp>
    <xdr:clientData/>
  </xdr:oneCellAnchor>
  <xdr:twoCellAnchor>
    <xdr:from>
      <xdr:col>15</xdr:col>
      <xdr:colOff>92075</xdr:colOff>
      <xdr:row>89</xdr:row>
      <xdr:rowOff>125915</xdr:rowOff>
    </xdr:from>
    <xdr:to>
      <xdr:col>15</xdr:col>
      <xdr:colOff>269875</xdr:colOff>
      <xdr:row>89</xdr:row>
      <xdr:rowOff>125915</xdr:rowOff>
    </xdr:to>
    <xdr:cxnSp macro="">
      <xdr:nvCxnSpPr>
        <xdr:cNvPr id="466" name="直線コネクタ 465"/>
        <xdr:cNvCxnSpPr/>
      </xdr:nvCxnSpPr>
      <xdr:spPr>
        <a:xfrm>
          <a:off x="10388600" y="1538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5581</xdr:rowOff>
    </xdr:from>
    <xdr:to>
      <xdr:col>15</xdr:col>
      <xdr:colOff>180975</xdr:colOff>
      <xdr:row>97</xdr:row>
      <xdr:rowOff>50135</xdr:rowOff>
    </xdr:to>
    <xdr:cxnSp macro="">
      <xdr:nvCxnSpPr>
        <xdr:cNvPr id="467" name="直線コネクタ 466"/>
        <xdr:cNvCxnSpPr/>
      </xdr:nvCxnSpPr>
      <xdr:spPr>
        <a:xfrm flipV="1">
          <a:off x="9639300" y="16636231"/>
          <a:ext cx="838200" cy="4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106238</xdr:rowOff>
    </xdr:from>
    <xdr:ext cx="534377" cy="259045"/>
    <xdr:sp macro="" textlink="">
      <xdr:nvSpPr>
        <xdr:cNvPr id="468" name="土木費平均値テキスト"/>
        <xdr:cNvSpPr txBox="1"/>
      </xdr:nvSpPr>
      <xdr:spPr>
        <a:xfrm>
          <a:off x="10528300" y="16393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83361</xdr:rowOff>
    </xdr:from>
    <xdr:to>
      <xdr:col>15</xdr:col>
      <xdr:colOff>231775</xdr:colOff>
      <xdr:row>97</xdr:row>
      <xdr:rowOff>13511</xdr:rowOff>
    </xdr:to>
    <xdr:sp macro="" textlink="">
      <xdr:nvSpPr>
        <xdr:cNvPr id="469" name="フローチャート : 判断 468"/>
        <xdr:cNvSpPr/>
      </xdr:nvSpPr>
      <xdr:spPr>
        <a:xfrm>
          <a:off x="104267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40464</xdr:rowOff>
    </xdr:from>
    <xdr:to>
      <xdr:col>14</xdr:col>
      <xdr:colOff>28575</xdr:colOff>
      <xdr:row>97</xdr:row>
      <xdr:rowOff>50135</xdr:rowOff>
    </xdr:to>
    <xdr:cxnSp macro="">
      <xdr:nvCxnSpPr>
        <xdr:cNvPr id="470" name="直線コネクタ 469"/>
        <xdr:cNvCxnSpPr/>
      </xdr:nvCxnSpPr>
      <xdr:spPr>
        <a:xfrm>
          <a:off x="8750300" y="16671114"/>
          <a:ext cx="889000" cy="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97000</xdr:rowOff>
    </xdr:from>
    <xdr:to>
      <xdr:col>14</xdr:col>
      <xdr:colOff>79375</xdr:colOff>
      <xdr:row>97</xdr:row>
      <xdr:rowOff>27150</xdr:rowOff>
    </xdr:to>
    <xdr:sp macro="" textlink="">
      <xdr:nvSpPr>
        <xdr:cNvPr id="471" name="フローチャート : 判断 470"/>
        <xdr:cNvSpPr/>
      </xdr:nvSpPr>
      <xdr:spPr>
        <a:xfrm>
          <a:off x="9588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43677</xdr:rowOff>
    </xdr:from>
    <xdr:ext cx="534377" cy="259045"/>
    <xdr:sp macro="" textlink="">
      <xdr:nvSpPr>
        <xdr:cNvPr id="472" name="テキスト ボックス 471"/>
        <xdr:cNvSpPr txBox="1"/>
      </xdr:nvSpPr>
      <xdr:spPr>
        <a:xfrm>
          <a:off x="9372111" y="1633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40464</xdr:rowOff>
    </xdr:from>
    <xdr:to>
      <xdr:col>12</xdr:col>
      <xdr:colOff>511175</xdr:colOff>
      <xdr:row>97</xdr:row>
      <xdr:rowOff>105173</xdr:rowOff>
    </xdr:to>
    <xdr:cxnSp macro="">
      <xdr:nvCxnSpPr>
        <xdr:cNvPr id="473" name="直線コネクタ 472"/>
        <xdr:cNvCxnSpPr/>
      </xdr:nvCxnSpPr>
      <xdr:spPr>
        <a:xfrm flipV="1">
          <a:off x="7861300" y="16671114"/>
          <a:ext cx="889000" cy="6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76060</xdr:rowOff>
    </xdr:from>
    <xdr:to>
      <xdr:col>12</xdr:col>
      <xdr:colOff>561975</xdr:colOff>
      <xdr:row>97</xdr:row>
      <xdr:rowOff>6210</xdr:rowOff>
    </xdr:to>
    <xdr:sp macro="" textlink="">
      <xdr:nvSpPr>
        <xdr:cNvPr id="474" name="フローチャート : 判断 473"/>
        <xdr:cNvSpPr/>
      </xdr:nvSpPr>
      <xdr:spPr>
        <a:xfrm>
          <a:off x="8699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22737</xdr:rowOff>
    </xdr:from>
    <xdr:ext cx="534377" cy="259045"/>
    <xdr:sp macro="" textlink="">
      <xdr:nvSpPr>
        <xdr:cNvPr id="475" name="テキスト ボックス 474"/>
        <xdr:cNvSpPr txBox="1"/>
      </xdr:nvSpPr>
      <xdr:spPr>
        <a:xfrm>
          <a:off x="8483111" y="1631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63340</xdr:rowOff>
    </xdr:from>
    <xdr:to>
      <xdr:col>11</xdr:col>
      <xdr:colOff>307975</xdr:colOff>
      <xdr:row>97</xdr:row>
      <xdr:rowOff>105173</xdr:rowOff>
    </xdr:to>
    <xdr:cxnSp macro="">
      <xdr:nvCxnSpPr>
        <xdr:cNvPr id="476" name="直線コネクタ 475"/>
        <xdr:cNvCxnSpPr/>
      </xdr:nvCxnSpPr>
      <xdr:spPr>
        <a:xfrm>
          <a:off x="6972300" y="16693990"/>
          <a:ext cx="889000" cy="4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133500</xdr:rowOff>
    </xdr:from>
    <xdr:to>
      <xdr:col>11</xdr:col>
      <xdr:colOff>358775</xdr:colOff>
      <xdr:row>97</xdr:row>
      <xdr:rowOff>63650</xdr:rowOff>
    </xdr:to>
    <xdr:sp macro="" textlink="">
      <xdr:nvSpPr>
        <xdr:cNvPr id="477" name="フローチャート : 判断 476"/>
        <xdr:cNvSpPr/>
      </xdr:nvSpPr>
      <xdr:spPr>
        <a:xfrm>
          <a:off x="7810500" y="165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80177</xdr:rowOff>
    </xdr:from>
    <xdr:ext cx="534377" cy="259045"/>
    <xdr:sp macro="" textlink="">
      <xdr:nvSpPr>
        <xdr:cNvPr id="478" name="テキスト ボックス 477"/>
        <xdr:cNvSpPr txBox="1"/>
      </xdr:nvSpPr>
      <xdr:spPr>
        <a:xfrm>
          <a:off x="7594111" y="163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132944</xdr:rowOff>
    </xdr:from>
    <xdr:to>
      <xdr:col>10</xdr:col>
      <xdr:colOff>155575</xdr:colOff>
      <xdr:row>97</xdr:row>
      <xdr:rowOff>63094</xdr:rowOff>
    </xdr:to>
    <xdr:sp macro="" textlink="">
      <xdr:nvSpPr>
        <xdr:cNvPr id="479" name="フローチャート : 判断 478"/>
        <xdr:cNvSpPr/>
      </xdr:nvSpPr>
      <xdr:spPr>
        <a:xfrm>
          <a:off x="6921500" y="1659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79621</xdr:rowOff>
    </xdr:from>
    <xdr:ext cx="534377" cy="259045"/>
    <xdr:sp macro="" textlink="">
      <xdr:nvSpPr>
        <xdr:cNvPr id="480" name="テキスト ボックス 479"/>
        <xdr:cNvSpPr txBox="1"/>
      </xdr:nvSpPr>
      <xdr:spPr>
        <a:xfrm>
          <a:off x="6705111" y="1636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126231</xdr:rowOff>
    </xdr:from>
    <xdr:to>
      <xdr:col>15</xdr:col>
      <xdr:colOff>231775</xdr:colOff>
      <xdr:row>97</xdr:row>
      <xdr:rowOff>56381</xdr:rowOff>
    </xdr:to>
    <xdr:sp macro="" textlink="">
      <xdr:nvSpPr>
        <xdr:cNvPr id="486" name="円/楕円 485"/>
        <xdr:cNvSpPr/>
      </xdr:nvSpPr>
      <xdr:spPr>
        <a:xfrm>
          <a:off x="10426700" y="1658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104658</xdr:rowOff>
    </xdr:from>
    <xdr:ext cx="534377" cy="259045"/>
    <xdr:sp macro="" textlink="">
      <xdr:nvSpPr>
        <xdr:cNvPr id="487" name="土木費該当値テキスト"/>
        <xdr:cNvSpPr txBox="1"/>
      </xdr:nvSpPr>
      <xdr:spPr>
        <a:xfrm>
          <a:off x="10528300" y="1656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50,101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170785</xdr:rowOff>
    </xdr:from>
    <xdr:to>
      <xdr:col>14</xdr:col>
      <xdr:colOff>79375</xdr:colOff>
      <xdr:row>97</xdr:row>
      <xdr:rowOff>100935</xdr:rowOff>
    </xdr:to>
    <xdr:sp macro="" textlink="">
      <xdr:nvSpPr>
        <xdr:cNvPr id="488" name="円/楕円 487"/>
        <xdr:cNvSpPr/>
      </xdr:nvSpPr>
      <xdr:spPr>
        <a:xfrm>
          <a:off x="9588500" y="166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92062</xdr:rowOff>
    </xdr:from>
    <xdr:ext cx="534377" cy="259045"/>
    <xdr:sp macro="" textlink="">
      <xdr:nvSpPr>
        <xdr:cNvPr id="489" name="テキスト ボックス 488"/>
        <xdr:cNvSpPr txBox="1"/>
      </xdr:nvSpPr>
      <xdr:spPr>
        <a:xfrm>
          <a:off x="9372111" y="167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44,254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161114</xdr:rowOff>
    </xdr:from>
    <xdr:to>
      <xdr:col>12</xdr:col>
      <xdr:colOff>561975</xdr:colOff>
      <xdr:row>97</xdr:row>
      <xdr:rowOff>91264</xdr:rowOff>
    </xdr:to>
    <xdr:sp macro="" textlink="">
      <xdr:nvSpPr>
        <xdr:cNvPr id="490" name="円/楕円 489"/>
        <xdr:cNvSpPr/>
      </xdr:nvSpPr>
      <xdr:spPr>
        <a:xfrm>
          <a:off x="8699500" y="1662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82391</xdr:rowOff>
    </xdr:from>
    <xdr:ext cx="534377" cy="259045"/>
    <xdr:sp macro="" textlink="">
      <xdr:nvSpPr>
        <xdr:cNvPr id="491" name="テキスト ボックス 490"/>
        <xdr:cNvSpPr txBox="1"/>
      </xdr:nvSpPr>
      <xdr:spPr>
        <a:xfrm>
          <a:off x="8483111" y="1671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45,523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54373</xdr:rowOff>
    </xdr:from>
    <xdr:to>
      <xdr:col>11</xdr:col>
      <xdr:colOff>358775</xdr:colOff>
      <xdr:row>97</xdr:row>
      <xdr:rowOff>155973</xdr:rowOff>
    </xdr:to>
    <xdr:sp macro="" textlink="">
      <xdr:nvSpPr>
        <xdr:cNvPr id="492" name="円/楕円 491"/>
        <xdr:cNvSpPr/>
      </xdr:nvSpPr>
      <xdr:spPr>
        <a:xfrm>
          <a:off x="7810500" y="1668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147100</xdr:rowOff>
    </xdr:from>
    <xdr:ext cx="534377" cy="259045"/>
    <xdr:sp macro="" textlink="">
      <xdr:nvSpPr>
        <xdr:cNvPr id="493" name="テキスト ボックス 492"/>
        <xdr:cNvSpPr txBox="1"/>
      </xdr:nvSpPr>
      <xdr:spPr>
        <a:xfrm>
          <a:off x="7594111" y="167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37,031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12540</xdr:rowOff>
    </xdr:from>
    <xdr:to>
      <xdr:col>10</xdr:col>
      <xdr:colOff>155575</xdr:colOff>
      <xdr:row>97</xdr:row>
      <xdr:rowOff>114140</xdr:rowOff>
    </xdr:to>
    <xdr:sp macro="" textlink="">
      <xdr:nvSpPr>
        <xdr:cNvPr id="494" name="円/楕円 493"/>
        <xdr:cNvSpPr/>
      </xdr:nvSpPr>
      <xdr:spPr>
        <a:xfrm>
          <a:off x="6921500" y="1664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105267</xdr:rowOff>
    </xdr:from>
    <xdr:ext cx="534377" cy="259045"/>
    <xdr:sp macro="" textlink="">
      <xdr:nvSpPr>
        <xdr:cNvPr id="495" name="テキスト ボックス 494"/>
        <xdr:cNvSpPr txBox="1"/>
      </xdr:nvSpPr>
      <xdr:spPr>
        <a:xfrm>
          <a:off x="6705111" y="1673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37135</xdr:rowOff>
    </xdr:from>
    <xdr:to>
      <xdr:col>23</xdr:col>
      <xdr:colOff>516889</xdr:colOff>
      <xdr:row>38</xdr:row>
      <xdr:rowOff>1625</xdr:rowOff>
    </xdr:to>
    <xdr:cxnSp macro="">
      <xdr:nvCxnSpPr>
        <xdr:cNvPr id="519" name="直線コネクタ 518"/>
        <xdr:cNvCxnSpPr/>
      </xdr:nvCxnSpPr>
      <xdr:spPr>
        <a:xfrm flipV="1">
          <a:off x="16317595" y="5352085"/>
          <a:ext cx="1269" cy="11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5452</xdr:rowOff>
    </xdr:from>
    <xdr:ext cx="534377" cy="259045"/>
    <xdr:sp macro="" textlink="">
      <xdr:nvSpPr>
        <xdr:cNvPr id="520" name="消防費最小値テキスト"/>
        <xdr:cNvSpPr txBox="1"/>
      </xdr:nvSpPr>
      <xdr:spPr>
        <a:xfrm>
          <a:off x="16370300" y="65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11,248</a:t>
          </a:r>
          <a:endParaRPr kumimoji="1" lang="ja-JP" altLang="en-US" sz="1000" b="1">
            <a:latin typeface="ＭＳ Ｐゴシック"/>
          </a:endParaRPr>
        </a:p>
      </xdr:txBody>
    </xdr:sp>
    <xdr:clientData/>
  </xdr:oneCellAnchor>
  <xdr:twoCellAnchor>
    <xdr:from>
      <xdr:col>23</xdr:col>
      <xdr:colOff>428625</xdr:colOff>
      <xdr:row>38</xdr:row>
      <xdr:rowOff>1625</xdr:rowOff>
    </xdr:from>
    <xdr:to>
      <xdr:col>23</xdr:col>
      <xdr:colOff>606425</xdr:colOff>
      <xdr:row>38</xdr:row>
      <xdr:rowOff>1625</xdr:rowOff>
    </xdr:to>
    <xdr:cxnSp macro="">
      <xdr:nvCxnSpPr>
        <xdr:cNvPr id="521" name="直線コネクタ 520"/>
        <xdr:cNvCxnSpPr/>
      </xdr:nvCxnSpPr>
      <xdr:spPr>
        <a:xfrm>
          <a:off x="16230600" y="65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155262</xdr:rowOff>
    </xdr:from>
    <xdr:ext cx="534377" cy="259045"/>
    <xdr:sp macro="" textlink="">
      <xdr:nvSpPr>
        <xdr:cNvPr id="522" name="消防費最大値テキスト"/>
        <xdr:cNvSpPr txBox="1"/>
      </xdr:nvSpPr>
      <xdr:spPr>
        <a:xfrm>
          <a:off x="16370300" y="51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72,384</a:t>
          </a:r>
          <a:endParaRPr kumimoji="1" lang="ja-JP" altLang="en-US" sz="1000" b="1">
            <a:latin typeface="ＭＳ Ｐゴシック"/>
          </a:endParaRPr>
        </a:p>
      </xdr:txBody>
    </xdr:sp>
    <xdr:clientData/>
  </xdr:oneCellAnchor>
  <xdr:twoCellAnchor>
    <xdr:from>
      <xdr:col>23</xdr:col>
      <xdr:colOff>428625</xdr:colOff>
      <xdr:row>31</xdr:row>
      <xdr:rowOff>37135</xdr:rowOff>
    </xdr:from>
    <xdr:to>
      <xdr:col>23</xdr:col>
      <xdr:colOff>606425</xdr:colOff>
      <xdr:row>31</xdr:row>
      <xdr:rowOff>37135</xdr:rowOff>
    </xdr:to>
    <xdr:cxnSp macro="">
      <xdr:nvCxnSpPr>
        <xdr:cNvPr id="523" name="直線コネクタ 522"/>
        <xdr:cNvCxnSpPr/>
      </xdr:nvCxnSpPr>
      <xdr:spPr>
        <a:xfrm>
          <a:off x="16230600" y="535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64243</xdr:rowOff>
    </xdr:from>
    <xdr:to>
      <xdr:col>23</xdr:col>
      <xdr:colOff>517525</xdr:colOff>
      <xdr:row>36</xdr:row>
      <xdr:rowOff>81178</xdr:rowOff>
    </xdr:to>
    <xdr:cxnSp macro="">
      <xdr:nvCxnSpPr>
        <xdr:cNvPr id="524" name="直線コネクタ 523"/>
        <xdr:cNvCxnSpPr/>
      </xdr:nvCxnSpPr>
      <xdr:spPr>
        <a:xfrm>
          <a:off x="15481300" y="6236443"/>
          <a:ext cx="838200" cy="1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30999</xdr:rowOff>
    </xdr:from>
    <xdr:ext cx="534377" cy="259045"/>
    <xdr:sp macro="" textlink="">
      <xdr:nvSpPr>
        <xdr:cNvPr id="525" name="消防費平均値テキスト"/>
        <xdr:cNvSpPr txBox="1"/>
      </xdr:nvSpPr>
      <xdr:spPr>
        <a:xfrm>
          <a:off x="16370300" y="6203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52572</xdr:rowOff>
    </xdr:from>
    <xdr:to>
      <xdr:col>23</xdr:col>
      <xdr:colOff>568325</xdr:colOff>
      <xdr:row>36</xdr:row>
      <xdr:rowOff>154172</xdr:rowOff>
    </xdr:to>
    <xdr:sp macro="" textlink="">
      <xdr:nvSpPr>
        <xdr:cNvPr id="526" name="フローチャート : 判断 525"/>
        <xdr:cNvSpPr/>
      </xdr:nvSpPr>
      <xdr:spPr>
        <a:xfrm>
          <a:off x="162687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64243</xdr:rowOff>
    </xdr:from>
    <xdr:to>
      <xdr:col>22</xdr:col>
      <xdr:colOff>365125</xdr:colOff>
      <xdr:row>36</xdr:row>
      <xdr:rowOff>92056</xdr:rowOff>
    </xdr:to>
    <xdr:cxnSp macro="">
      <xdr:nvCxnSpPr>
        <xdr:cNvPr id="527" name="直線コネクタ 526"/>
        <xdr:cNvCxnSpPr/>
      </xdr:nvCxnSpPr>
      <xdr:spPr>
        <a:xfrm flipV="1">
          <a:off x="14592300" y="6236443"/>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34722</xdr:rowOff>
    </xdr:from>
    <xdr:to>
      <xdr:col>22</xdr:col>
      <xdr:colOff>415925</xdr:colOff>
      <xdr:row>36</xdr:row>
      <xdr:rowOff>136322</xdr:rowOff>
    </xdr:to>
    <xdr:sp macro="" textlink="">
      <xdr:nvSpPr>
        <xdr:cNvPr id="528" name="フローチャート : 判断 527"/>
        <xdr:cNvSpPr/>
      </xdr:nvSpPr>
      <xdr:spPr>
        <a:xfrm>
          <a:off x="15430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127449</xdr:rowOff>
    </xdr:from>
    <xdr:ext cx="534377" cy="259045"/>
    <xdr:sp macro="" textlink="">
      <xdr:nvSpPr>
        <xdr:cNvPr id="529" name="テキスト ボックス 528"/>
        <xdr:cNvSpPr txBox="1"/>
      </xdr:nvSpPr>
      <xdr:spPr>
        <a:xfrm>
          <a:off x="15214111" y="62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92056</xdr:rowOff>
    </xdr:from>
    <xdr:to>
      <xdr:col>21</xdr:col>
      <xdr:colOff>161925</xdr:colOff>
      <xdr:row>37</xdr:row>
      <xdr:rowOff>66015</xdr:rowOff>
    </xdr:to>
    <xdr:cxnSp macro="">
      <xdr:nvCxnSpPr>
        <xdr:cNvPr id="530" name="直線コネクタ 529"/>
        <xdr:cNvCxnSpPr/>
      </xdr:nvCxnSpPr>
      <xdr:spPr>
        <a:xfrm flipV="1">
          <a:off x="13703300" y="6264256"/>
          <a:ext cx="889000" cy="14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46038</xdr:rowOff>
    </xdr:from>
    <xdr:to>
      <xdr:col>21</xdr:col>
      <xdr:colOff>212725</xdr:colOff>
      <xdr:row>36</xdr:row>
      <xdr:rowOff>147638</xdr:rowOff>
    </xdr:to>
    <xdr:sp macro="" textlink="">
      <xdr:nvSpPr>
        <xdr:cNvPr id="531" name="フローチャート : 判断 530"/>
        <xdr:cNvSpPr/>
      </xdr:nvSpPr>
      <xdr:spPr>
        <a:xfrm>
          <a:off x="14541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138765</xdr:rowOff>
    </xdr:from>
    <xdr:ext cx="534377" cy="259045"/>
    <xdr:sp macro="" textlink="">
      <xdr:nvSpPr>
        <xdr:cNvPr id="532" name="テキスト ボックス 531"/>
        <xdr:cNvSpPr txBox="1"/>
      </xdr:nvSpPr>
      <xdr:spPr>
        <a:xfrm>
          <a:off x="14325111" y="631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66015</xdr:rowOff>
    </xdr:from>
    <xdr:to>
      <xdr:col>19</xdr:col>
      <xdr:colOff>644525</xdr:colOff>
      <xdr:row>37</xdr:row>
      <xdr:rowOff>74511</xdr:rowOff>
    </xdr:to>
    <xdr:cxnSp macro="">
      <xdr:nvCxnSpPr>
        <xdr:cNvPr id="533" name="直線コネクタ 532"/>
        <xdr:cNvCxnSpPr/>
      </xdr:nvCxnSpPr>
      <xdr:spPr>
        <a:xfrm flipV="1">
          <a:off x="12814300" y="6409665"/>
          <a:ext cx="8890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86252</xdr:rowOff>
    </xdr:from>
    <xdr:to>
      <xdr:col>20</xdr:col>
      <xdr:colOff>9525</xdr:colOff>
      <xdr:row>37</xdr:row>
      <xdr:rowOff>16402</xdr:rowOff>
    </xdr:to>
    <xdr:sp macro="" textlink="">
      <xdr:nvSpPr>
        <xdr:cNvPr id="534" name="フローチャート : 判断 533"/>
        <xdr:cNvSpPr/>
      </xdr:nvSpPr>
      <xdr:spPr>
        <a:xfrm>
          <a:off x="13652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32929</xdr:rowOff>
    </xdr:from>
    <xdr:ext cx="534377" cy="259045"/>
    <xdr:sp macro="" textlink="">
      <xdr:nvSpPr>
        <xdr:cNvPr id="535" name="テキスト ボックス 534"/>
        <xdr:cNvSpPr txBox="1"/>
      </xdr:nvSpPr>
      <xdr:spPr>
        <a:xfrm>
          <a:off x="13436111" y="60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96615</xdr:rowOff>
    </xdr:from>
    <xdr:to>
      <xdr:col>18</xdr:col>
      <xdr:colOff>492125</xdr:colOff>
      <xdr:row>37</xdr:row>
      <xdr:rowOff>26765</xdr:rowOff>
    </xdr:to>
    <xdr:sp macro="" textlink="">
      <xdr:nvSpPr>
        <xdr:cNvPr id="536" name="フローチャート : 判断 535"/>
        <xdr:cNvSpPr/>
      </xdr:nvSpPr>
      <xdr:spPr>
        <a:xfrm>
          <a:off x="12763500" y="626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43292</xdr:rowOff>
    </xdr:from>
    <xdr:ext cx="534377" cy="259045"/>
    <xdr:sp macro="" textlink="">
      <xdr:nvSpPr>
        <xdr:cNvPr id="537" name="テキスト ボックス 536"/>
        <xdr:cNvSpPr txBox="1"/>
      </xdr:nvSpPr>
      <xdr:spPr>
        <a:xfrm>
          <a:off x="12547111" y="604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30378</xdr:rowOff>
    </xdr:from>
    <xdr:to>
      <xdr:col>23</xdr:col>
      <xdr:colOff>568325</xdr:colOff>
      <xdr:row>36</xdr:row>
      <xdr:rowOff>131978</xdr:rowOff>
    </xdr:to>
    <xdr:sp macro="" textlink="">
      <xdr:nvSpPr>
        <xdr:cNvPr id="543" name="円/楕円 542"/>
        <xdr:cNvSpPr/>
      </xdr:nvSpPr>
      <xdr:spPr>
        <a:xfrm>
          <a:off x="16268700" y="62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53255</xdr:rowOff>
    </xdr:from>
    <xdr:ext cx="534377" cy="259045"/>
    <xdr:sp macro="" textlink="">
      <xdr:nvSpPr>
        <xdr:cNvPr id="544" name="消防費該当値テキスト"/>
        <xdr:cNvSpPr txBox="1"/>
      </xdr:nvSpPr>
      <xdr:spPr>
        <a:xfrm>
          <a:off x="16370300" y="605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25,072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13443</xdr:rowOff>
    </xdr:from>
    <xdr:to>
      <xdr:col>22</xdr:col>
      <xdr:colOff>415925</xdr:colOff>
      <xdr:row>36</xdr:row>
      <xdr:rowOff>115043</xdr:rowOff>
    </xdr:to>
    <xdr:sp macro="" textlink="">
      <xdr:nvSpPr>
        <xdr:cNvPr id="545" name="円/楕円 544"/>
        <xdr:cNvSpPr/>
      </xdr:nvSpPr>
      <xdr:spPr>
        <a:xfrm>
          <a:off x="15430500" y="618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131570</xdr:rowOff>
    </xdr:from>
    <xdr:ext cx="534377" cy="259045"/>
    <xdr:sp macro="" textlink="">
      <xdr:nvSpPr>
        <xdr:cNvPr id="546" name="テキスト ボックス 545"/>
        <xdr:cNvSpPr txBox="1"/>
      </xdr:nvSpPr>
      <xdr:spPr>
        <a:xfrm>
          <a:off x="15214111" y="596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25,961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41256</xdr:rowOff>
    </xdr:from>
    <xdr:to>
      <xdr:col>21</xdr:col>
      <xdr:colOff>212725</xdr:colOff>
      <xdr:row>36</xdr:row>
      <xdr:rowOff>142856</xdr:rowOff>
    </xdr:to>
    <xdr:sp macro="" textlink="">
      <xdr:nvSpPr>
        <xdr:cNvPr id="547" name="円/楕円 546"/>
        <xdr:cNvSpPr/>
      </xdr:nvSpPr>
      <xdr:spPr>
        <a:xfrm>
          <a:off x="14541500" y="621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159383</xdr:rowOff>
    </xdr:from>
    <xdr:ext cx="534377" cy="259045"/>
    <xdr:sp macro="" textlink="">
      <xdr:nvSpPr>
        <xdr:cNvPr id="548" name="テキスト ボックス 547"/>
        <xdr:cNvSpPr txBox="1"/>
      </xdr:nvSpPr>
      <xdr:spPr>
        <a:xfrm>
          <a:off x="14325111" y="598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24,501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15215</xdr:rowOff>
    </xdr:from>
    <xdr:to>
      <xdr:col>20</xdr:col>
      <xdr:colOff>9525</xdr:colOff>
      <xdr:row>37</xdr:row>
      <xdr:rowOff>116815</xdr:rowOff>
    </xdr:to>
    <xdr:sp macro="" textlink="">
      <xdr:nvSpPr>
        <xdr:cNvPr id="549" name="円/楕円 548"/>
        <xdr:cNvSpPr/>
      </xdr:nvSpPr>
      <xdr:spPr>
        <a:xfrm>
          <a:off x="13652500" y="635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107942</xdr:rowOff>
    </xdr:from>
    <xdr:ext cx="534377" cy="259045"/>
    <xdr:sp macro="" textlink="">
      <xdr:nvSpPr>
        <xdr:cNvPr id="550" name="テキスト ボックス 549"/>
        <xdr:cNvSpPr txBox="1"/>
      </xdr:nvSpPr>
      <xdr:spPr>
        <a:xfrm>
          <a:off x="13436111" y="645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23711</xdr:rowOff>
    </xdr:from>
    <xdr:to>
      <xdr:col>18</xdr:col>
      <xdr:colOff>492125</xdr:colOff>
      <xdr:row>37</xdr:row>
      <xdr:rowOff>125311</xdr:rowOff>
    </xdr:to>
    <xdr:sp macro="" textlink="">
      <xdr:nvSpPr>
        <xdr:cNvPr id="551" name="円/楕円 550"/>
        <xdr:cNvSpPr/>
      </xdr:nvSpPr>
      <xdr:spPr>
        <a:xfrm>
          <a:off x="12763500" y="63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116438</xdr:rowOff>
    </xdr:from>
    <xdr:ext cx="534377" cy="259045"/>
    <xdr:sp macro="" textlink="">
      <xdr:nvSpPr>
        <xdr:cNvPr id="552" name="テキスト ボックス 551"/>
        <xdr:cNvSpPr txBox="1"/>
      </xdr:nvSpPr>
      <xdr:spPr>
        <a:xfrm>
          <a:off x="12547111" y="646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120122</xdr:rowOff>
    </xdr:from>
    <xdr:to>
      <xdr:col>23</xdr:col>
      <xdr:colOff>516889</xdr:colOff>
      <xdr:row>58</xdr:row>
      <xdr:rowOff>74010</xdr:rowOff>
    </xdr:to>
    <xdr:cxnSp macro="">
      <xdr:nvCxnSpPr>
        <xdr:cNvPr id="579" name="直線コネクタ 578"/>
        <xdr:cNvCxnSpPr/>
      </xdr:nvCxnSpPr>
      <xdr:spPr>
        <a:xfrm flipV="1">
          <a:off x="16317595" y="8521172"/>
          <a:ext cx="1269" cy="14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77837</xdr:rowOff>
    </xdr:from>
    <xdr:ext cx="534377" cy="259045"/>
    <xdr:sp macro="" textlink="">
      <xdr:nvSpPr>
        <xdr:cNvPr id="580" name="教育費最小値テキスト"/>
        <xdr:cNvSpPr txBox="1"/>
      </xdr:nvSpPr>
      <xdr:spPr>
        <a:xfrm>
          <a:off x="16370300" y="100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32,023</a:t>
          </a:r>
          <a:endParaRPr kumimoji="1" lang="ja-JP" altLang="en-US" sz="1000" b="1">
            <a:latin typeface="ＭＳ Ｐゴシック"/>
          </a:endParaRPr>
        </a:p>
      </xdr:txBody>
    </xdr:sp>
    <xdr:clientData/>
  </xdr:oneCellAnchor>
  <xdr:twoCellAnchor>
    <xdr:from>
      <xdr:col>23</xdr:col>
      <xdr:colOff>428625</xdr:colOff>
      <xdr:row>58</xdr:row>
      <xdr:rowOff>74010</xdr:rowOff>
    </xdr:from>
    <xdr:to>
      <xdr:col>23</xdr:col>
      <xdr:colOff>606425</xdr:colOff>
      <xdr:row>58</xdr:row>
      <xdr:rowOff>74010</xdr:rowOff>
    </xdr:to>
    <xdr:cxnSp macro="">
      <xdr:nvCxnSpPr>
        <xdr:cNvPr id="581" name="直線コネクタ 580"/>
        <xdr:cNvCxnSpPr/>
      </xdr:nvCxnSpPr>
      <xdr:spPr>
        <a:xfrm>
          <a:off x="16230600" y="10018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66799</xdr:rowOff>
    </xdr:from>
    <xdr:ext cx="599010" cy="259045"/>
    <xdr:sp macro="" textlink="">
      <xdr:nvSpPr>
        <xdr:cNvPr id="582" name="教育費最大値テキスト"/>
        <xdr:cNvSpPr txBox="1"/>
      </xdr:nvSpPr>
      <xdr:spPr>
        <a:xfrm>
          <a:off x="16370300" y="82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123,699</a:t>
          </a:r>
          <a:endParaRPr kumimoji="1" lang="ja-JP" altLang="en-US" sz="1000" b="1">
            <a:latin typeface="ＭＳ Ｐゴシック"/>
          </a:endParaRPr>
        </a:p>
      </xdr:txBody>
    </xdr:sp>
    <xdr:clientData/>
  </xdr:oneCellAnchor>
  <xdr:twoCellAnchor>
    <xdr:from>
      <xdr:col>23</xdr:col>
      <xdr:colOff>428625</xdr:colOff>
      <xdr:row>49</xdr:row>
      <xdr:rowOff>120122</xdr:rowOff>
    </xdr:from>
    <xdr:to>
      <xdr:col>23</xdr:col>
      <xdr:colOff>606425</xdr:colOff>
      <xdr:row>49</xdr:row>
      <xdr:rowOff>120122</xdr:rowOff>
    </xdr:to>
    <xdr:cxnSp macro="">
      <xdr:nvCxnSpPr>
        <xdr:cNvPr id="583" name="直線コネクタ 582"/>
        <xdr:cNvCxnSpPr/>
      </xdr:nvCxnSpPr>
      <xdr:spPr>
        <a:xfrm>
          <a:off x="16230600" y="852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142933</xdr:rowOff>
    </xdr:from>
    <xdr:to>
      <xdr:col>23</xdr:col>
      <xdr:colOff>517525</xdr:colOff>
      <xdr:row>57</xdr:row>
      <xdr:rowOff>149530</xdr:rowOff>
    </xdr:to>
    <xdr:cxnSp macro="">
      <xdr:nvCxnSpPr>
        <xdr:cNvPr id="584" name="直線コネクタ 583"/>
        <xdr:cNvCxnSpPr/>
      </xdr:nvCxnSpPr>
      <xdr:spPr>
        <a:xfrm flipV="1">
          <a:off x="15481300" y="9572683"/>
          <a:ext cx="838200" cy="34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83969</xdr:rowOff>
    </xdr:from>
    <xdr:ext cx="534377" cy="259045"/>
    <xdr:sp macro="" textlink="">
      <xdr:nvSpPr>
        <xdr:cNvPr id="585" name="教育費平均値テキスト"/>
        <xdr:cNvSpPr txBox="1"/>
      </xdr:nvSpPr>
      <xdr:spPr>
        <a:xfrm>
          <a:off x="16370300" y="934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61092</xdr:rowOff>
    </xdr:from>
    <xdr:to>
      <xdr:col>23</xdr:col>
      <xdr:colOff>568325</xdr:colOff>
      <xdr:row>55</xdr:row>
      <xdr:rowOff>162692</xdr:rowOff>
    </xdr:to>
    <xdr:sp macro="" textlink="">
      <xdr:nvSpPr>
        <xdr:cNvPr id="586" name="フローチャート : 判断 585"/>
        <xdr:cNvSpPr/>
      </xdr:nvSpPr>
      <xdr:spPr>
        <a:xfrm>
          <a:off x="162687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149530</xdr:rowOff>
    </xdr:from>
    <xdr:to>
      <xdr:col>22</xdr:col>
      <xdr:colOff>365125</xdr:colOff>
      <xdr:row>58</xdr:row>
      <xdr:rowOff>14623</xdr:rowOff>
    </xdr:to>
    <xdr:cxnSp macro="">
      <xdr:nvCxnSpPr>
        <xdr:cNvPr id="587" name="直線コネクタ 586"/>
        <xdr:cNvCxnSpPr/>
      </xdr:nvCxnSpPr>
      <xdr:spPr>
        <a:xfrm flipV="1">
          <a:off x="14592300" y="9922180"/>
          <a:ext cx="889000" cy="3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88" name="フローチャート : 判断 587"/>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123768</xdr:rowOff>
    </xdr:from>
    <xdr:ext cx="534377" cy="259045"/>
    <xdr:sp macro="" textlink="">
      <xdr:nvSpPr>
        <xdr:cNvPr id="589" name="テキスト ボックス 588"/>
        <xdr:cNvSpPr txBox="1"/>
      </xdr:nvSpPr>
      <xdr:spPr>
        <a:xfrm>
          <a:off x="15214111" y="93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122914</xdr:rowOff>
    </xdr:from>
    <xdr:to>
      <xdr:col>21</xdr:col>
      <xdr:colOff>161925</xdr:colOff>
      <xdr:row>58</xdr:row>
      <xdr:rowOff>14623</xdr:rowOff>
    </xdr:to>
    <xdr:cxnSp macro="">
      <xdr:nvCxnSpPr>
        <xdr:cNvPr id="590" name="直線コネクタ 589"/>
        <xdr:cNvCxnSpPr/>
      </xdr:nvCxnSpPr>
      <xdr:spPr>
        <a:xfrm>
          <a:off x="13703300" y="9895564"/>
          <a:ext cx="889000" cy="6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91" name="フローチャート : 判断 590"/>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79484</xdr:rowOff>
    </xdr:from>
    <xdr:ext cx="534377" cy="259045"/>
    <xdr:sp macro="" textlink="">
      <xdr:nvSpPr>
        <xdr:cNvPr id="592" name="テキスト ボックス 591"/>
        <xdr:cNvSpPr txBox="1"/>
      </xdr:nvSpPr>
      <xdr:spPr>
        <a:xfrm>
          <a:off x="14325111" y="933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122914</xdr:rowOff>
    </xdr:from>
    <xdr:to>
      <xdr:col>19</xdr:col>
      <xdr:colOff>644525</xdr:colOff>
      <xdr:row>57</xdr:row>
      <xdr:rowOff>133740</xdr:rowOff>
    </xdr:to>
    <xdr:cxnSp macro="">
      <xdr:nvCxnSpPr>
        <xdr:cNvPr id="593" name="直線コネクタ 592"/>
        <xdr:cNvCxnSpPr/>
      </xdr:nvCxnSpPr>
      <xdr:spPr>
        <a:xfrm flipV="1">
          <a:off x="12814300" y="9895564"/>
          <a:ext cx="889000" cy="1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94" name="フローチャート : 判断 593"/>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107292</xdr:rowOff>
    </xdr:from>
    <xdr:ext cx="534377" cy="259045"/>
    <xdr:sp macro="" textlink="">
      <xdr:nvSpPr>
        <xdr:cNvPr id="595" name="テキスト ボックス 594"/>
        <xdr:cNvSpPr txBox="1"/>
      </xdr:nvSpPr>
      <xdr:spPr>
        <a:xfrm>
          <a:off x="13436111" y="936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6" name="フローチャート : 判断 595"/>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131866</xdr:rowOff>
    </xdr:from>
    <xdr:ext cx="534377" cy="259045"/>
    <xdr:sp macro="" textlink="">
      <xdr:nvSpPr>
        <xdr:cNvPr id="597" name="テキスト ボックス 596"/>
        <xdr:cNvSpPr txBox="1"/>
      </xdr:nvSpPr>
      <xdr:spPr>
        <a:xfrm>
          <a:off x="12547111" y="939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92133</xdr:rowOff>
    </xdr:from>
    <xdr:to>
      <xdr:col>23</xdr:col>
      <xdr:colOff>568325</xdr:colOff>
      <xdr:row>56</xdr:row>
      <xdr:rowOff>22283</xdr:rowOff>
    </xdr:to>
    <xdr:sp macro="" textlink="">
      <xdr:nvSpPr>
        <xdr:cNvPr id="603" name="円/楕円 602"/>
        <xdr:cNvSpPr/>
      </xdr:nvSpPr>
      <xdr:spPr>
        <a:xfrm>
          <a:off x="16268700" y="95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70560</xdr:rowOff>
    </xdr:from>
    <xdr:ext cx="534377" cy="259045"/>
    <xdr:sp macro="" textlink="">
      <xdr:nvSpPr>
        <xdr:cNvPr id="604" name="教育費該当値テキスト"/>
        <xdr:cNvSpPr txBox="1"/>
      </xdr:nvSpPr>
      <xdr:spPr>
        <a:xfrm>
          <a:off x="16370300" y="950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59,302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98730</xdr:rowOff>
    </xdr:from>
    <xdr:to>
      <xdr:col>22</xdr:col>
      <xdr:colOff>415925</xdr:colOff>
      <xdr:row>58</xdr:row>
      <xdr:rowOff>28880</xdr:rowOff>
    </xdr:to>
    <xdr:sp macro="" textlink="">
      <xdr:nvSpPr>
        <xdr:cNvPr id="605" name="円/楕円 604"/>
        <xdr:cNvSpPr/>
      </xdr:nvSpPr>
      <xdr:spPr>
        <a:xfrm>
          <a:off x="15430500" y="98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20007</xdr:rowOff>
    </xdr:from>
    <xdr:ext cx="534377" cy="259045"/>
    <xdr:sp macro="" textlink="">
      <xdr:nvSpPr>
        <xdr:cNvPr id="606" name="テキスト ボックス 605"/>
        <xdr:cNvSpPr txBox="1"/>
      </xdr:nvSpPr>
      <xdr:spPr>
        <a:xfrm>
          <a:off x="15214111" y="996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37,898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135273</xdr:rowOff>
    </xdr:from>
    <xdr:to>
      <xdr:col>21</xdr:col>
      <xdr:colOff>212725</xdr:colOff>
      <xdr:row>58</xdr:row>
      <xdr:rowOff>65423</xdr:rowOff>
    </xdr:to>
    <xdr:sp macro="" textlink="">
      <xdr:nvSpPr>
        <xdr:cNvPr id="607" name="円/楕円 606"/>
        <xdr:cNvSpPr/>
      </xdr:nvSpPr>
      <xdr:spPr>
        <a:xfrm>
          <a:off x="14541500" y="990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56550</xdr:rowOff>
    </xdr:from>
    <xdr:ext cx="534377" cy="259045"/>
    <xdr:sp macro="" textlink="">
      <xdr:nvSpPr>
        <xdr:cNvPr id="608" name="テキスト ボックス 607"/>
        <xdr:cNvSpPr txBox="1"/>
      </xdr:nvSpPr>
      <xdr:spPr>
        <a:xfrm>
          <a:off x="14325111" y="1000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35,660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72114</xdr:rowOff>
    </xdr:from>
    <xdr:to>
      <xdr:col>20</xdr:col>
      <xdr:colOff>9525</xdr:colOff>
      <xdr:row>58</xdr:row>
      <xdr:rowOff>2264</xdr:rowOff>
    </xdr:to>
    <xdr:sp macro="" textlink="">
      <xdr:nvSpPr>
        <xdr:cNvPr id="609" name="円/楕円 608"/>
        <xdr:cNvSpPr/>
      </xdr:nvSpPr>
      <xdr:spPr>
        <a:xfrm>
          <a:off x="13652500" y="984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164841</xdr:rowOff>
    </xdr:from>
    <xdr:ext cx="534377" cy="259045"/>
    <xdr:sp macro="" textlink="">
      <xdr:nvSpPr>
        <xdr:cNvPr id="610" name="テキスト ボックス 609"/>
        <xdr:cNvSpPr txBox="1"/>
      </xdr:nvSpPr>
      <xdr:spPr>
        <a:xfrm>
          <a:off x="13436111" y="993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39,528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82940</xdr:rowOff>
    </xdr:from>
    <xdr:to>
      <xdr:col>18</xdr:col>
      <xdr:colOff>492125</xdr:colOff>
      <xdr:row>58</xdr:row>
      <xdr:rowOff>13090</xdr:rowOff>
    </xdr:to>
    <xdr:sp macro="" textlink="">
      <xdr:nvSpPr>
        <xdr:cNvPr id="611" name="円/楕円 610"/>
        <xdr:cNvSpPr/>
      </xdr:nvSpPr>
      <xdr:spPr>
        <a:xfrm>
          <a:off x="12763500" y="98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4217</xdr:rowOff>
    </xdr:from>
    <xdr:ext cx="534377" cy="259045"/>
    <xdr:sp macro="" textlink="">
      <xdr:nvSpPr>
        <xdr:cNvPr id="612" name="テキスト ボックス 611"/>
        <xdr:cNvSpPr txBox="1"/>
      </xdr:nvSpPr>
      <xdr:spPr>
        <a:xfrm>
          <a:off x="12547111" y="994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38,865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12507</xdr:rowOff>
    </xdr:from>
    <xdr:to>
      <xdr:col>23</xdr:col>
      <xdr:colOff>516889</xdr:colOff>
      <xdr:row>78</xdr:row>
      <xdr:rowOff>139700</xdr:rowOff>
    </xdr:to>
    <xdr:cxnSp macro="">
      <xdr:nvCxnSpPr>
        <xdr:cNvPr id="634" name="直線コネクタ 633"/>
        <xdr:cNvCxnSpPr/>
      </xdr:nvCxnSpPr>
      <xdr:spPr>
        <a:xfrm flipV="1">
          <a:off x="16317595" y="12356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130634</xdr:rowOff>
    </xdr:from>
    <xdr:ext cx="534377" cy="259045"/>
    <xdr:sp macro="" textlink="">
      <xdr:nvSpPr>
        <xdr:cNvPr id="637" name="災害復旧費最大値テキスト"/>
        <xdr:cNvSpPr txBox="1"/>
      </xdr:nvSpPr>
      <xdr:spPr>
        <a:xfrm>
          <a:off x="16370300" y="121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72</xdr:row>
      <xdr:rowOff>12507</xdr:rowOff>
    </xdr:from>
    <xdr:to>
      <xdr:col>23</xdr:col>
      <xdr:colOff>606425</xdr:colOff>
      <xdr:row>72</xdr:row>
      <xdr:rowOff>12507</xdr:rowOff>
    </xdr:to>
    <xdr:cxnSp macro="">
      <xdr:nvCxnSpPr>
        <xdr:cNvPr id="638" name="直線コネクタ 637"/>
        <xdr:cNvCxnSpPr/>
      </xdr:nvCxnSpPr>
      <xdr:spPr>
        <a:xfrm>
          <a:off x="16230600" y="12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30567</xdr:rowOff>
    </xdr:from>
    <xdr:to>
      <xdr:col>23</xdr:col>
      <xdr:colOff>517525</xdr:colOff>
      <xdr:row>78</xdr:row>
      <xdr:rowOff>32990</xdr:rowOff>
    </xdr:to>
    <xdr:cxnSp macro="">
      <xdr:nvCxnSpPr>
        <xdr:cNvPr id="639" name="直線コネクタ 638"/>
        <xdr:cNvCxnSpPr/>
      </xdr:nvCxnSpPr>
      <xdr:spPr>
        <a:xfrm>
          <a:off x="15481300" y="13403667"/>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170116</xdr:rowOff>
    </xdr:from>
    <xdr:ext cx="469744" cy="259045"/>
    <xdr:sp macro="" textlink="">
      <xdr:nvSpPr>
        <xdr:cNvPr id="640" name="災害復旧費平均値テキスト"/>
        <xdr:cNvSpPr txBox="1"/>
      </xdr:nvSpPr>
      <xdr:spPr>
        <a:xfrm>
          <a:off x="16370300" y="13200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147239</xdr:rowOff>
    </xdr:from>
    <xdr:to>
      <xdr:col>23</xdr:col>
      <xdr:colOff>568325</xdr:colOff>
      <xdr:row>78</xdr:row>
      <xdr:rowOff>77389</xdr:rowOff>
    </xdr:to>
    <xdr:sp macro="" textlink="">
      <xdr:nvSpPr>
        <xdr:cNvPr id="641" name="フローチャート : 判断 640"/>
        <xdr:cNvSpPr/>
      </xdr:nvSpPr>
      <xdr:spPr>
        <a:xfrm>
          <a:off x="162687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30567</xdr:rowOff>
    </xdr:from>
    <xdr:to>
      <xdr:col>22</xdr:col>
      <xdr:colOff>365125</xdr:colOff>
      <xdr:row>78</xdr:row>
      <xdr:rowOff>74549</xdr:rowOff>
    </xdr:to>
    <xdr:cxnSp macro="">
      <xdr:nvCxnSpPr>
        <xdr:cNvPr id="642" name="直線コネクタ 641"/>
        <xdr:cNvCxnSpPr/>
      </xdr:nvCxnSpPr>
      <xdr:spPr>
        <a:xfrm flipV="1">
          <a:off x="14592300" y="13403667"/>
          <a:ext cx="889000" cy="4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56302</xdr:rowOff>
    </xdr:from>
    <xdr:to>
      <xdr:col>22</xdr:col>
      <xdr:colOff>415925</xdr:colOff>
      <xdr:row>77</xdr:row>
      <xdr:rowOff>157902</xdr:rowOff>
    </xdr:to>
    <xdr:sp macro="" textlink="">
      <xdr:nvSpPr>
        <xdr:cNvPr id="643" name="フローチャート : 判断 642"/>
        <xdr:cNvSpPr/>
      </xdr:nvSpPr>
      <xdr:spPr>
        <a:xfrm>
          <a:off x="15430500" y="132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2979</xdr:rowOff>
    </xdr:from>
    <xdr:ext cx="469744" cy="259045"/>
    <xdr:sp macro="" textlink="">
      <xdr:nvSpPr>
        <xdr:cNvPr id="644" name="テキスト ボックス 643"/>
        <xdr:cNvSpPr txBox="1"/>
      </xdr:nvSpPr>
      <xdr:spPr>
        <a:xfrm>
          <a:off x="15246427" y="130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128316</xdr:rowOff>
    </xdr:from>
    <xdr:to>
      <xdr:col>21</xdr:col>
      <xdr:colOff>161925</xdr:colOff>
      <xdr:row>78</xdr:row>
      <xdr:rowOff>74549</xdr:rowOff>
    </xdr:to>
    <xdr:cxnSp macro="">
      <xdr:nvCxnSpPr>
        <xdr:cNvPr id="645" name="直線コネクタ 644"/>
        <xdr:cNvCxnSpPr/>
      </xdr:nvCxnSpPr>
      <xdr:spPr>
        <a:xfrm>
          <a:off x="13703300" y="13158516"/>
          <a:ext cx="889000" cy="28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113818</xdr:rowOff>
    </xdr:from>
    <xdr:to>
      <xdr:col>21</xdr:col>
      <xdr:colOff>212725</xdr:colOff>
      <xdr:row>77</xdr:row>
      <xdr:rowOff>43968</xdr:rowOff>
    </xdr:to>
    <xdr:sp macro="" textlink="">
      <xdr:nvSpPr>
        <xdr:cNvPr id="646" name="フローチャート : 判断 645"/>
        <xdr:cNvSpPr/>
      </xdr:nvSpPr>
      <xdr:spPr>
        <a:xfrm>
          <a:off x="14541500" y="1314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60494</xdr:rowOff>
    </xdr:from>
    <xdr:ext cx="469744" cy="259045"/>
    <xdr:sp macro="" textlink="">
      <xdr:nvSpPr>
        <xdr:cNvPr id="647" name="テキスト ボックス 646"/>
        <xdr:cNvSpPr txBox="1"/>
      </xdr:nvSpPr>
      <xdr:spPr>
        <a:xfrm>
          <a:off x="14357427" y="1291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128316</xdr:rowOff>
    </xdr:from>
    <xdr:to>
      <xdr:col>19</xdr:col>
      <xdr:colOff>644525</xdr:colOff>
      <xdr:row>78</xdr:row>
      <xdr:rowOff>53839</xdr:rowOff>
    </xdr:to>
    <xdr:cxnSp macro="">
      <xdr:nvCxnSpPr>
        <xdr:cNvPr id="648" name="直線コネクタ 647"/>
        <xdr:cNvCxnSpPr/>
      </xdr:nvCxnSpPr>
      <xdr:spPr>
        <a:xfrm flipV="1">
          <a:off x="12814300" y="13158516"/>
          <a:ext cx="889000" cy="26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60827</xdr:rowOff>
    </xdr:from>
    <xdr:to>
      <xdr:col>20</xdr:col>
      <xdr:colOff>9525</xdr:colOff>
      <xdr:row>76</xdr:row>
      <xdr:rowOff>162427</xdr:rowOff>
    </xdr:to>
    <xdr:sp macro="" textlink="">
      <xdr:nvSpPr>
        <xdr:cNvPr id="649" name="フローチャート : 判断 648"/>
        <xdr:cNvSpPr/>
      </xdr:nvSpPr>
      <xdr:spPr>
        <a:xfrm>
          <a:off x="13652500" y="1309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7505</xdr:rowOff>
    </xdr:from>
    <xdr:ext cx="469744" cy="259045"/>
    <xdr:sp macro="" textlink="">
      <xdr:nvSpPr>
        <xdr:cNvPr id="650" name="テキスト ボックス 649"/>
        <xdr:cNvSpPr txBox="1"/>
      </xdr:nvSpPr>
      <xdr:spPr>
        <a:xfrm>
          <a:off x="13468427" y="1286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99918</xdr:rowOff>
    </xdr:from>
    <xdr:to>
      <xdr:col>18</xdr:col>
      <xdr:colOff>492125</xdr:colOff>
      <xdr:row>77</xdr:row>
      <xdr:rowOff>30068</xdr:rowOff>
    </xdr:to>
    <xdr:sp macro="" textlink="">
      <xdr:nvSpPr>
        <xdr:cNvPr id="651" name="フローチャート : 判断 650"/>
        <xdr:cNvSpPr/>
      </xdr:nvSpPr>
      <xdr:spPr>
        <a:xfrm>
          <a:off x="12763500" y="131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46596</xdr:rowOff>
    </xdr:from>
    <xdr:ext cx="469744" cy="259045"/>
    <xdr:sp macro="" textlink="">
      <xdr:nvSpPr>
        <xdr:cNvPr id="652" name="テキスト ボックス 651"/>
        <xdr:cNvSpPr txBox="1"/>
      </xdr:nvSpPr>
      <xdr:spPr>
        <a:xfrm>
          <a:off x="12579427" y="1290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153640</xdr:rowOff>
    </xdr:from>
    <xdr:to>
      <xdr:col>23</xdr:col>
      <xdr:colOff>568325</xdr:colOff>
      <xdr:row>78</xdr:row>
      <xdr:rowOff>83790</xdr:rowOff>
    </xdr:to>
    <xdr:sp macro="" textlink="">
      <xdr:nvSpPr>
        <xdr:cNvPr id="658" name="円/楕円 657"/>
        <xdr:cNvSpPr/>
      </xdr:nvSpPr>
      <xdr:spPr>
        <a:xfrm>
          <a:off x="16268700" y="133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125666</xdr:rowOff>
    </xdr:from>
    <xdr:ext cx="469744" cy="259045"/>
    <xdr:sp macro="" textlink="">
      <xdr:nvSpPr>
        <xdr:cNvPr id="659" name="災害復旧費該当値テキスト"/>
        <xdr:cNvSpPr txBox="1"/>
      </xdr:nvSpPr>
      <xdr:spPr>
        <a:xfrm>
          <a:off x="16370300" y="1332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151217</xdr:rowOff>
    </xdr:from>
    <xdr:to>
      <xdr:col>22</xdr:col>
      <xdr:colOff>415925</xdr:colOff>
      <xdr:row>78</xdr:row>
      <xdr:rowOff>81367</xdr:rowOff>
    </xdr:to>
    <xdr:sp macro="" textlink="">
      <xdr:nvSpPr>
        <xdr:cNvPr id="660" name="円/楕円 659"/>
        <xdr:cNvSpPr/>
      </xdr:nvSpPr>
      <xdr:spPr>
        <a:xfrm>
          <a:off x="15430500" y="1335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72494</xdr:rowOff>
    </xdr:from>
    <xdr:ext cx="469744" cy="259045"/>
    <xdr:sp macro="" textlink="">
      <xdr:nvSpPr>
        <xdr:cNvPr id="661" name="テキスト ボックス 660"/>
        <xdr:cNvSpPr txBox="1"/>
      </xdr:nvSpPr>
      <xdr:spPr>
        <a:xfrm>
          <a:off x="15246427" y="1344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23749</xdr:rowOff>
    </xdr:from>
    <xdr:to>
      <xdr:col>21</xdr:col>
      <xdr:colOff>212725</xdr:colOff>
      <xdr:row>78</xdr:row>
      <xdr:rowOff>125349</xdr:rowOff>
    </xdr:to>
    <xdr:sp macro="" textlink="">
      <xdr:nvSpPr>
        <xdr:cNvPr id="662" name="円/楕円 661"/>
        <xdr:cNvSpPr/>
      </xdr:nvSpPr>
      <xdr:spPr>
        <a:xfrm>
          <a:off x="14541500" y="1339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116476</xdr:rowOff>
    </xdr:from>
    <xdr:ext cx="469744" cy="259045"/>
    <xdr:sp macro="" textlink="">
      <xdr:nvSpPr>
        <xdr:cNvPr id="663" name="テキスト ボックス 662"/>
        <xdr:cNvSpPr txBox="1"/>
      </xdr:nvSpPr>
      <xdr:spPr>
        <a:xfrm>
          <a:off x="14357427" y="1348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77516</xdr:rowOff>
    </xdr:from>
    <xdr:to>
      <xdr:col>20</xdr:col>
      <xdr:colOff>9525</xdr:colOff>
      <xdr:row>77</xdr:row>
      <xdr:rowOff>7666</xdr:rowOff>
    </xdr:to>
    <xdr:sp macro="" textlink="">
      <xdr:nvSpPr>
        <xdr:cNvPr id="664" name="円/楕円 663"/>
        <xdr:cNvSpPr/>
      </xdr:nvSpPr>
      <xdr:spPr>
        <a:xfrm>
          <a:off x="13652500" y="1310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170243</xdr:rowOff>
    </xdr:from>
    <xdr:ext cx="469744" cy="259045"/>
    <xdr:sp macro="" textlink="">
      <xdr:nvSpPr>
        <xdr:cNvPr id="665" name="テキスト ボックス 664"/>
        <xdr:cNvSpPr txBox="1"/>
      </xdr:nvSpPr>
      <xdr:spPr>
        <a:xfrm>
          <a:off x="13468427" y="1320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3039</xdr:rowOff>
    </xdr:from>
    <xdr:to>
      <xdr:col>18</xdr:col>
      <xdr:colOff>492125</xdr:colOff>
      <xdr:row>78</xdr:row>
      <xdr:rowOff>104639</xdr:rowOff>
    </xdr:to>
    <xdr:sp macro="" textlink="">
      <xdr:nvSpPr>
        <xdr:cNvPr id="666" name="円/楕円 665"/>
        <xdr:cNvSpPr/>
      </xdr:nvSpPr>
      <xdr:spPr>
        <a:xfrm>
          <a:off x="12763500" y="13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95766</xdr:rowOff>
    </xdr:from>
    <xdr:ext cx="469744" cy="259045"/>
    <xdr:sp macro="" textlink="">
      <xdr:nvSpPr>
        <xdr:cNvPr id="667" name="テキスト ボックス 666"/>
        <xdr:cNvSpPr txBox="1"/>
      </xdr:nvSpPr>
      <xdr:spPr>
        <a:xfrm>
          <a:off x="12579427" y="1346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55,526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143511</xdr:rowOff>
    </xdr:from>
    <xdr:to>
      <xdr:col>23</xdr:col>
      <xdr:colOff>516889</xdr:colOff>
      <xdr:row>98</xdr:row>
      <xdr:rowOff>122293</xdr:rowOff>
    </xdr:to>
    <xdr:cxnSp macro="">
      <xdr:nvCxnSpPr>
        <xdr:cNvPr id="693" name="直線コネクタ 692"/>
        <xdr:cNvCxnSpPr/>
      </xdr:nvCxnSpPr>
      <xdr:spPr>
        <a:xfrm flipV="1">
          <a:off x="16317595" y="15574011"/>
          <a:ext cx="1269" cy="135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126120</xdr:rowOff>
    </xdr:from>
    <xdr:ext cx="534377" cy="259045"/>
    <xdr:sp macro="" textlink="">
      <xdr:nvSpPr>
        <xdr:cNvPr id="694" name="公債費最小値テキスト"/>
        <xdr:cNvSpPr txBox="1"/>
      </xdr:nvSpPr>
      <xdr:spPr>
        <a:xfrm>
          <a:off x="16370300" y="169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98</xdr:row>
      <xdr:rowOff>122293</xdr:rowOff>
    </xdr:from>
    <xdr:to>
      <xdr:col>23</xdr:col>
      <xdr:colOff>606425</xdr:colOff>
      <xdr:row>98</xdr:row>
      <xdr:rowOff>122293</xdr:rowOff>
    </xdr:to>
    <xdr:cxnSp macro="">
      <xdr:nvCxnSpPr>
        <xdr:cNvPr id="695" name="直線コネクタ 694"/>
        <xdr:cNvCxnSpPr/>
      </xdr:nvCxnSpPr>
      <xdr:spPr>
        <a:xfrm>
          <a:off x="16230600" y="1692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90188</xdr:rowOff>
    </xdr:from>
    <xdr:ext cx="599010" cy="259045"/>
    <xdr:sp macro="" textlink="">
      <xdr:nvSpPr>
        <xdr:cNvPr id="696" name="公債費最大値テキスト"/>
        <xdr:cNvSpPr txBox="1"/>
      </xdr:nvSpPr>
      <xdr:spPr>
        <a:xfrm>
          <a:off x="16370300" y="153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137,650</a:t>
          </a:r>
          <a:endParaRPr kumimoji="1" lang="ja-JP" altLang="en-US" sz="1000" b="1">
            <a:latin typeface="ＭＳ Ｐゴシック"/>
          </a:endParaRPr>
        </a:p>
      </xdr:txBody>
    </xdr:sp>
    <xdr:clientData/>
  </xdr:oneCellAnchor>
  <xdr:twoCellAnchor>
    <xdr:from>
      <xdr:col>23</xdr:col>
      <xdr:colOff>428625</xdr:colOff>
      <xdr:row>90</xdr:row>
      <xdr:rowOff>143511</xdr:rowOff>
    </xdr:from>
    <xdr:to>
      <xdr:col>23</xdr:col>
      <xdr:colOff>606425</xdr:colOff>
      <xdr:row>90</xdr:row>
      <xdr:rowOff>143511</xdr:rowOff>
    </xdr:to>
    <xdr:cxnSp macro="">
      <xdr:nvCxnSpPr>
        <xdr:cNvPr id="697" name="直線コネクタ 696"/>
        <xdr:cNvCxnSpPr/>
      </xdr:nvCxnSpPr>
      <xdr:spPr>
        <a:xfrm>
          <a:off x="16230600" y="1557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159186</xdr:rowOff>
    </xdr:from>
    <xdr:to>
      <xdr:col>23</xdr:col>
      <xdr:colOff>517525</xdr:colOff>
      <xdr:row>96</xdr:row>
      <xdr:rowOff>45168</xdr:rowOff>
    </xdr:to>
    <xdr:cxnSp macro="">
      <xdr:nvCxnSpPr>
        <xdr:cNvPr id="698" name="直線コネクタ 697"/>
        <xdr:cNvCxnSpPr/>
      </xdr:nvCxnSpPr>
      <xdr:spPr>
        <a:xfrm>
          <a:off x="15481300" y="16446936"/>
          <a:ext cx="838200" cy="5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36840</xdr:rowOff>
    </xdr:from>
    <xdr:ext cx="534377" cy="259045"/>
    <xdr:sp macro="" textlink="">
      <xdr:nvSpPr>
        <xdr:cNvPr id="699" name="公債費平均値テキスト"/>
        <xdr:cNvSpPr txBox="1"/>
      </xdr:nvSpPr>
      <xdr:spPr>
        <a:xfrm>
          <a:off x="16370300" y="16153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13963</xdr:rowOff>
    </xdr:from>
    <xdr:to>
      <xdr:col>23</xdr:col>
      <xdr:colOff>568325</xdr:colOff>
      <xdr:row>95</xdr:row>
      <xdr:rowOff>115563</xdr:rowOff>
    </xdr:to>
    <xdr:sp macro="" textlink="">
      <xdr:nvSpPr>
        <xdr:cNvPr id="700" name="フローチャート : 判断 699"/>
        <xdr:cNvSpPr/>
      </xdr:nvSpPr>
      <xdr:spPr>
        <a:xfrm>
          <a:off x="162687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146329</xdr:rowOff>
    </xdr:from>
    <xdr:to>
      <xdr:col>22</xdr:col>
      <xdr:colOff>365125</xdr:colOff>
      <xdr:row>95</xdr:row>
      <xdr:rowOff>159186</xdr:rowOff>
    </xdr:to>
    <xdr:cxnSp macro="">
      <xdr:nvCxnSpPr>
        <xdr:cNvPr id="701" name="直線コネクタ 700"/>
        <xdr:cNvCxnSpPr/>
      </xdr:nvCxnSpPr>
      <xdr:spPr>
        <a:xfrm>
          <a:off x="14592300" y="16434079"/>
          <a:ext cx="889000" cy="1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30096</xdr:rowOff>
    </xdr:from>
    <xdr:to>
      <xdr:col>22</xdr:col>
      <xdr:colOff>415925</xdr:colOff>
      <xdr:row>95</xdr:row>
      <xdr:rowOff>131696</xdr:rowOff>
    </xdr:to>
    <xdr:sp macro="" textlink="">
      <xdr:nvSpPr>
        <xdr:cNvPr id="702" name="フローチャート : 判断 701"/>
        <xdr:cNvSpPr/>
      </xdr:nvSpPr>
      <xdr:spPr>
        <a:xfrm>
          <a:off x="15430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148223</xdr:rowOff>
    </xdr:from>
    <xdr:ext cx="534377" cy="259045"/>
    <xdr:sp macro="" textlink="">
      <xdr:nvSpPr>
        <xdr:cNvPr id="703" name="テキスト ボックス 702"/>
        <xdr:cNvSpPr txBox="1"/>
      </xdr:nvSpPr>
      <xdr:spPr>
        <a:xfrm>
          <a:off x="15214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113574</xdr:rowOff>
    </xdr:from>
    <xdr:to>
      <xdr:col>21</xdr:col>
      <xdr:colOff>161925</xdr:colOff>
      <xdr:row>95</xdr:row>
      <xdr:rowOff>146329</xdr:rowOff>
    </xdr:to>
    <xdr:cxnSp macro="">
      <xdr:nvCxnSpPr>
        <xdr:cNvPr id="704" name="直線コネクタ 703"/>
        <xdr:cNvCxnSpPr/>
      </xdr:nvCxnSpPr>
      <xdr:spPr>
        <a:xfrm>
          <a:off x="13703300" y="16401324"/>
          <a:ext cx="889000" cy="3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36430</xdr:rowOff>
    </xdr:from>
    <xdr:to>
      <xdr:col>21</xdr:col>
      <xdr:colOff>212725</xdr:colOff>
      <xdr:row>95</xdr:row>
      <xdr:rowOff>138030</xdr:rowOff>
    </xdr:to>
    <xdr:sp macro="" textlink="">
      <xdr:nvSpPr>
        <xdr:cNvPr id="705" name="フローチャート : 判断 704"/>
        <xdr:cNvSpPr/>
      </xdr:nvSpPr>
      <xdr:spPr>
        <a:xfrm>
          <a:off x="14541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154557</xdr:rowOff>
    </xdr:from>
    <xdr:ext cx="534377" cy="259045"/>
    <xdr:sp macro="" textlink="">
      <xdr:nvSpPr>
        <xdr:cNvPr id="706" name="テキスト ボックス 705"/>
        <xdr:cNvSpPr txBox="1"/>
      </xdr:nvSpPr>
      <xdr:spPr>
        <a:xfrm>
          <a:off x="14325111" y="160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62596</xdr:rowOff>
    </xdr:from>
    <xdr:to>
      <xdr:col>19</xdr:col>
      <xdr:colOff>644525</xdr:colOff>
      <xdr:row>95</xdr:row>
      <xdr:rowOff>113574</xdr:rowOff>
    </xdr:to>
    <xdr:cxnSp macro="">
      <xdr:nvCxnSpPr>
        <xdr:cNvPr id="707" name="直線コネクタ 706"/>
        <xdr:cNvCxnSpPr/>
      </xdr:nvCxnSpPr>
      <xdr:spPr>
        <a:xfrm>
          <a:off x="12814300" y="16350346"/>
          <a:ext cx="8890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32534</xdr:rowOff>
    </xdr:from>
    <xdr:to>
      <xdr:col>20</xdr:col>
      <xdr:colOff>9525</xdr:colOff>
      <xdr:row>95</xdr:row>
      <xdr:rowOff>134134</xdr:rowOff>
    </xdr:to>
    <xdr:sp macro="" textlink="">
      <xdr:nvSpPr>
        <xdr:cNvPr id="708" name="フローチャート : 判断 707"/>
        <xdr:cNvSpPr/>
      </xdr:nvSpPr>
      <xdr:spPr>
        <a:xfrm>
          <a:off x="13652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150661</xdr:rowOff>
    </xdr:from>
    <xdr:ext cx="534377" cy="259045"/>
    <xdr:sp macro="" textlink="">
      <xdr:nvSpPr>
        <xdr:cNvPr id="709" name="テキスト ボックス 708"/>
        <xdr:cNvSpPr txBox="1"/>
      </xdr:nvSpPr>
      <xdr:spPr>
        <a:xfrm>
          <a:off x="13436111" y="160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6789</xdr:rowOff>
    </xdr:from>
    <xdr:to>
      <xdr:col>18</xdr:col>
      <xdr:colOff>492125</xdr:colOff>
      <xdr:row>95</xdr:row>
      <xdr:rowOff>108389</xdr:rowOff>
    </xdr:to>
    <xdr:sp macro="" textlink="">
      <xdr:nvSpPr>
        <xdr:cNvPr id="710" name="フローチャート : 判断 709"/>
        <xdr:cNvSpPr/>
      </xdr:nvSpPr>
      <xdr:spPr>
        <a:xfrm>
          <a:off x="12763500" y="1629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124916</xdr:rowOff>
    </xdr:from>
    <xdr:ext cx="534377" cy="259045"/>
    <xdr:sp macro="" textlink="">
      <xdr:nvSpPr>
        <xdr:cNvPr id="711" name="テキスト ボックス 710"/>
        <xdr:cNvSpPr txBox="1"/>
      </xdr:nvSpPr>
      <xdr:spPr>
        <a:xfrm>
          <a:off x="12547111" y="1606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165818</xdr:rowOff>
    </xdr:from>
    <xdr:to>
      <xdr:col>23</xdr:col>
      <xdr:colOff>568325</xdr:colOff>
      <xdr:row>96</xdr:row>
      <xdr:rowOff>95968</xdr:rowOff>
    </xdr:to>
    <xdr:sp macro="" textlink="">
      <xdr:nvSpPr>
        <xdr:cNvPr id="717" name="円/楕円 716"/>
        <xdr:cNvSpPr/>
      </xdr:nvSpPr>
      <xdr:spPr>
        <a:xfrm>
          <a:off x="16268700" y="1645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144245</xdr:rowOff>
    </xdr:from>
    <xdr:ext cx="534377" cy="259045"/>
    <xdr:sp macro="" textlink="">
      <xdr:nvSpPr>
        <xdr:cNvPr id="718" name="公債費該当値テキスト"/>
        <xdr:cNvSpPr txBox="1"/>
      </xdr:nvSpPr>
      <xdr:spPr>
        <a:xfrm>
          <a:off x="16370300" y="164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52,184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108386</xdr:rowOff>
    </xdr:from>
    <xdr:to>
      <xdr:col>22</xdr:col>
      <xdr:colOff>415925</xdr:colOff>
      <xdr:row>96</xdr:row>
      <xdr:rowOff>38536</xdr:rowOff>
    </xdr:to>
    <xdr:sp macro="" textlink="">
      <xdr:nvSpPr>
        <xdr:cNvPr id="719" name="円/楕円 718"/>
        <xdr:cNvSpPr/>
      </xdr:nvSpPr>
      <xdr:spPr>
        <a:xfrm>
          <a:off x="15430500" y="1639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29663</xdr:rowOff>
    </xdr:from>
    <xdr:ext cx="534377" cy="259045"/>
    <xdr:sp macro="" textlink="">
      <xdr:nvSpPr>
        <xdr:cNvPr id="720" name="テキスト ボックス 719"/>
        <xdr:cNvSpPr txBox="1"/>
      </xdr:nvSpPr>
      <xdr:spPr>
        <a:xfrm>
          <a:off x="15214111" y="1648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57,460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95529</xdr:rowOff>
    </xdr:from>
    <xdr:to>
      <xdr:col>21</xdr:col>
      <xdr:colOff>212725</xdr:colOff>
      <xdr:row>96</xdr:row>
      <xdr:rowOff>25679</xdr:rowOff>
    </xdr:to>
    <xdr:sp macro="" textlink="">
      <xdr:nvSpPr>
        <xdr:cNvPr id="721" name="円/楕円 720"/>
        <xdr:cNvSpPr/>
      </xdr:nvSpPr>
      <xdr:spPr>
        <a:xfrm>
          <a:off x="14541500" y="163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16806</xdr:rowOff>
    </xdr:from>
    <xdr:ext cx="534377" cy="259045"/>
    <xdr:sp macro="" textlink="">
      <xdr:nvSpPr>
        <xdr:cNvPr id="722" name="テキスト ボックス 721"/>
        <xdr:cNvSpPr txBox="1"/>
      </xdr:nvSpPr>
      <xdr:spPr>
        <a:xfrm>
          <a:off x="14325111" y="1647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58,641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62774</xdr:rowOff>
    </xdr:from>
    <xdr:to>
      <xdr:col>20</xdr:col>
      <xdr:colOff>9525</xdr:colOff>
      <xdr:row>95</xdr:row>
      <xdr:rowOff>164374</xdr:rowOff>
    </xdr:to>
    <xdr:sp macro="" textlink="">
      <xdr:nvSpPr>
        <xdr:cNvPr id="723" name="円/楕円 722"/>
        <xdr:cNvSpPr/>
      </xdr:nvSpPr>
      <xdr:spPr>
        <a:xfrm>
          <a:off x="13652500" y="1635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155501</xdr:rowOff>
    </xdr:from>
    <xdr:ext cx="534377" cy="259045"/>
    <xdr:sp macro="" textlink="">
      <xdr:nvSpPr>
        <xdr:cNvPr id="724" name="テキスト ボックス 723"/>
        <xdr:cNvSpPr txBox="1"/>
      </xdr:nvSpPr>
      <xdr:spPr>
        <a:xfrm>
          <a:off x="13436111" y="1644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61,650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11796</xdr:rowOff>
    </xdr:from>
    <xdr:to>
      <xdr:col>18</xdr:col>
      <xdr:colOff>492125</xdr:colOff>
      <xdr:row>95</xdr:row>
      <xdr:rowOff>113396</xdr:rowOff>
    </xdr:to>
    <xdr:sp macro="" textlink="">
      <xdr:nvSpPr>
        <xdr:cNvPr id="725" name="円/楕円 724"/>
        <xdr:cNvSpPr/>
      </xdr:nvSpPr>
      <xdr:spPr>
        <a:xfrm>
          <a:off x="12763500" y="1629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104523</xdr:rowOff>
    </xdr:from>
    <xdr:ext cx="534377" cy="259045"/>
    <xdr:sp macro="" textlink="">
      <xdr:nvSpPr>
        <xdr:cNvPr id="726" name="テキスト ボックス 725"/>
        <xdr:cNvSpPr txBox="1"/>
      </xdr:nvSpPr>
      <xdr:spPr>
        <a:xfrm>
          <a:off x="12547111" y="1639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2" name="テキスト ボックス 74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4" name="テキスト ボックス 74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160020</xdr:rowOff>
    </xdr:from>
    <xdr:to>
      <xdr:col>32</xdr:col>
      <xdr:colOff>186689</xdr:colOff>
      <xdr:row>39</xdr:row>
      <xdr:rowOff>44450</xdr:rowOff>
    </xdr:to>
    <xdr:cxnSp macro="">
      <xdr:nvCxnSpPr>
        <xdr:cNvPr id="750" name="直線コネクタ 749"/>
        <xdr:cNvCxnSpPr/>
      </xdr:nvCxnSpPr>
      <xdr:spPr>
        <a:xfrm flipV="1">
          <a:off x="22159595" y="5132070"/>
          <a:ext cx="1269" cy="1598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53357</xdr:rowOff>
    </xdr:from>
    <xdr:ext cx="249299" cy="259045"/>
    <xdr:sp macro="" textlink="">
      <xdr:nvSpPr>
        <xdr:cNvPr id="751" name="諸支出金最小値テキスト"/>
        <xdr:cNvSpPr txBox="1"/>
      </xdr:nvSpPr>
      <xdr:spPr>
        <a:xfrm>
          <a:off x="22212300" y="67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106697</xdr:rowOff>
    </xdr:from>
    <xdr:ext cx="469744" cy="259045"/>
    <xdr:sp macro="" textlink="">
      <xdr:nvSpPr>
        <xdr:cNvPr id="753" name="諸支出金最大値テキスト"/>
        <xdr:cNvSpPr txBox="1"/>
      </xdr:nvSpPr>
      <xdr:spPr>
        <a:xfrm>
          <a:off x="22212300" y="490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a:t>
          </a:r>
          <a:endParaRPr kumimoji="1" lang="ja-JP" altLang="en-US" sz="1000" b="1">
            <a:latin typeface="ＭＳ Ｐゴシック"/>
          </a:endParaRPr>
        </a:p>
      </xdr:txBody>
    </xdr:sp>
    <xdr:clientData/>
  </xdr:oneCellAnchor>
  <xdr:twoCellAnchor>
    <xdr:from>
      <xdr:col>32</xdr:col>
      <xdr:colOff>98425</xdr:colOff>
      <xdr:row>29</xdr:row>
      <xdr:rowOff>160020</xdr:rowOff>
    </xdr:from>
    <xdr:to>
      <xdr:col>32</xdr:col>
      <xdr:colOff>276225</xdr:colOff>
      <xdr:row>29</xdr:row>
      <xdr:rowOff>160020</xdr:rowOff>
    </xdr:to>
    <xdr:cxnSp macro="">
      <xdr:nvCxnSpPr>
        <xdr:cNvPr id="754" name="直線コネクタ 753"/>
        <xdr:cNvCxnSpPr/>
      </xdr:nvCxnSpPr>
      <xdr:spPr>
        <a:xfrm>
          <a:off x="22072600" y="513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142257</xdr:rowOff>
    </xdr:from>
    <xdr:ext cx="313932" cy="259045"/>
    <xdr:sp macro="" textlink="">
      <xdr:nvSpPr>
        <xdr:cNvPr id="756" name="諸支出金平均値テキスト"/>
        <xdr:cNvSpPr txBox="1"/>
      </xdr:nvSpPr>
      <xdr:spPr>
        <a:xfrm>
          <a:off x="22212300" y="64859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119380</xdr:rowOff>
    </xdr:from>
    <xdr:to>
      <xdr:col>32</xdr:col>
      <xdr:colOff>238125</xdr:colOff>
      <xdr:row>39</xdr:row>
      <xdr:rowOff>49530</xdr:rowOff>
    </xdr:to>
    <xdr:sp macro="" textlink="">
      <xdr:nvSpPr>
        <xdr:cNvPr id="757" name="フローチャート : 判断 756"/>
        <xdr:cNvSpPr/>
      </xdr:nvSpPr>
      <xdr:spPr>
        <a:xfrm>
          <a:off x="221107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24130</xdr:rowOff>
    </xdr:from>
    <xdr:to>
      <xdr:col>31</xdr:col>
      <xdr:colOff>85725</xdr:colOff>
      <xdr:row>37</xdr:row>
      <xdr:rowOff>125730</xdr:rowOff>
    </xdr:to>
    <xdr:sp macro="" textlink="">
      <xdr:nvSpPr>
        <xdr:cNvPr id="759" name="フローチャート : 判断 758"/>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142257</xdr:rowOff>
    </xdr:from>
    <xdr:ext cx="378565" cy="259045"/>
    <xdr:sp macro="" textlink="">
      <xdr:nvSpPr>
        <xdr:cNvPr id="760" name="テキスト ボックス 759"/>
        <xdr:cNvSpPr txBox="1"/>
      </xdr:nvSpPr>
      <xdr:spPr>
        <a:xfrm>
          <a:off x="21134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114300</xdr:rowOff>
    </xdr:from>
    <xdr:to>
      <xdr:col>29</xdr:col>
      <xdr:colOff>568325</xdr:colOff>
      <xdr:row>36</xdr:row>
      <xdr:rowOff>44450</xdr:rowOff>
    </xdr:to>
    <xdr:sp macro="" textlink="">
      <xdr:nvSpPr>
        <xdr:cNvPr id="762" name="フローチャート : 判断 761"/>
        <xdr:cNvSpPr/>
      </xdr:nvSpPr>
      <xdr:spPr>
        <a:xfrm>
          <a:off x="20383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60977</xdr:rowOff>
    </xdr:from>
    <xdr:ext cx="378565" cy="259045"/>
    <xdr:sp macro="" textlink="">
      <xdr:nvSpPr>
        <xdr:cNvPr id="763" name="テキスト ボックス 762"/>
        <xdr:cNvSpPr txBox="1"/>
      </xdr:nvSpPr>
      <xdr:spPr>
        <a:xfrm>
          <a:off x="20245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49530</xdr:rowOff>
    </xdr:from>
    <xdr:to>
      <xdr:col>28</xdr:col>
      <xdr:colOff>365125</xdr:colOff>
      <xdr:row>35</xdr:row>
      <xdr:rowOff>151130</xdr:rowOff>
    </xdr:to>
    <xdr:sp macro="" textlink="">
      <xdr:nvSpPr>
        <xdr:cNvPr id="765" name="フローチャート : 判断 764"/>
        <xdr:cNvSpPr/>
      </xdr:nvSpPr>
      <xdr:spPr>
        <a:xfrm>
          <a:off x="19494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167657</xdr:rowOff>
    </xdr:from>
    <xdr:ext cx="378565" cy="259045"/>
    <xdr:sp macro="" textlink="">
      <xdr:nvSpPr>
        <xdr:cNvPr id="766" name="テキスト ボックス 765"/>
        <xdr:cNvSpPr txBox="1"/>
      </xdr:nvSpPr>
      <xdr:spPr>
        <a:xfrm>
          <a:off x="19356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99060</xdr:rowOff>
    </xdr:from>
    <xdr:to>
      <xdr:col>27</xdr:col>
      <xdr:colOff>161925</xdr:colOff>
      <xdr:row>38</xdr:row>
      <xdr:rowOff>29210</xdr:rowOff>
    </xdr:to>
    <xdr:sp macro="" textlink="">
      <xdr:nvSpPr>
        <xdr:cNvPr id="767" name="フローチャート : 判断 766"/>
        <xdr:cNvSpPr/>
      </xdr:nvSpPr>
      <xdr:spPr>
        <a:xfrm>
          <a:off x="18605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45737</xdr:rowOff>
    </xdr:from>
    <xdr:ext cx="378565" cy="259045"/>
    <xdr:sp macro="" textlink="">
      <xdr:nvSpPr>
        <xdr:cNvPr id="768" name="テキスト ボックス 767"/>
        <xdr:cNvSpPr txBox="1"/>
      </xdr:nvSpPr>
      <xdr:spPr>
        <a:xfrm>
          <a:off x="18467017" y="6217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97807</xdr:rowOff>
    </xdr:from>
    <xdr:ext cx="249299" cy="259045"/>
    <xdr:sp macro="" textlink="">
      <xdr:nvSpPr>
        <xdr:cNvPr id="775" name="諸支出金該当値テキスト"/>
        <xdr:cNvSpPr txBox="1"/>
      </xdr:nvSpPr>
      <xdr:spPr>
        <a:xfrm>
          <a:off x="22212300" y="6612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目的別歳出の主な構成項目である民生費は、住民一人当たり</a:t>
          </a:r>
          <a:r>
            <a:rPr kumimoji="1" lang="en-US" altLang="ja-JP" sz="1300">
              <a:latin typeface="ＭＳ Ｐゴシック"/>
            </a:rPr>
            <a:t>216,609</a:t>
          </a:r>
          <a:r>
            <a:rPr kumimoji="1" lang="ja-JP" altLang="en-US" sz="1300">
              <a:latin typeface="ＭＳ Ｐゴシック"/>
            </a:rPr>
            <a:t>円となっており、類似団体平均と比較して極めて高く、また増加している状況である。</a:t>
          </a:r>
          <a:endParaRPr kumimoji="1" lang="en-US" altLang="ja-JP" sz="1300">
            <a:latin typeface="ＭＳ Ｐゴシック"/>
          </a:endParaRPr>
        </a:p>
        <a:p>
          <a:r>
            <a:rPr kumimoji="1" lang="ja-JP" altLang="en-US" sz="1300">
              <a:latin typeface="ＭＳ Ｐゴシック"/>
            </a:rPr>
            <a:t>　決算総額に対する民生費の割合は</a:t>
          </a:r>
          <a:r>
            <a:rPr kumimoji="1" lang="en-US" altLang="ja-JP" sz="1300">
              <a:latin typeface="ＭＳ Ｐゴシック"/>
            </a:rPr>
            <a:t>35.9</a:t>
          </a:r>
          <a:r>
            <a:rPr kumimoji="1" lang="ja-JP" altLang="en-US" sz="1300">
              <a:latin typeface="ＭＳ Ｐゴシック"/>
            </a:rPr>
            <a:t>％となっており、そのうち</a:t>
          </a:r>
          <a:r>
            <a:rPr kumimoji="1" lang="en-US" altLang="ja-JP" sz="1300">
              <a:latin typeface="ＭＳ Ｐゴシック"/>
            </a:rPr>
            <a:t>22.2</a:t>
          </a:r>
          <a:r>
            <a:rPr kumimoji="1" lang="ja-JP" altLang="en-US" sz="1300">
              <a:latin typeface="ＭＳ Ｐゴシック"/>
            </a:rPr>
            <a:t>％を扶助費が、</a:t>
          </a:r>
          <a:r>
            <a:rPr kumimoji="1" lang="en-US" altLang="ja-JP" sz="1300">
              <a:latin typeface="ＭＳ Ｐゴシック"/>
            </a:rPr>
            <a:t>10.2</a:t>
          </a:r>
          <a:r>
            <a:rPr kumimoji="1" lang="ja-JP" altLang="en-US" sz="1300">
              <a:latin typeface="ＭＳ Ｐゴシック"/>
            </a:rPr>
            <a:t>％を繰出金が占めている。</a:t>
          </a:r>
          <a:endParaRPr kumimoji="1" lang="en-US" altLang="ja-JP" sz="1300">
            <a:latin typeface="ＭＳ Ｐゴシック"/>
          </a:endParaRPr>
        </a:p>
        <a:p>
          <a:r>
            <a:rPr kumimoji="1" lang="ja-JP" altLang="en-US" sz="1300">
              <a:latin typeface="ＭＳ Ｐゴシック"/>
            </a:rPr>
            <a:t>　これは高齢化率の上昇に伴う社会保障費や高齢者医療費の増加によるものである。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宮崎県串間市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財政調整基金については、今後の様々な財政事情の変化を考慮し、年々積み増しをおこなっている状況である。</a:t>
          </a:r>
        </a:p>
        <a:p>
          <a:r>
            <a:rPr kumimoji="1" lang="ja-JP" altLang="en-US" sz="1400">
              <a:latin typeface="ＭＳ ゴシック" pitchFamily="49" charset="-128"/>
              <a:ea typeface="ＭＳ ゴシック" pitchFamily="49" charset="-128"/>
            </a:rPr>
            <a:t>　歳入においては地方消費税交付金が１億６千万円の増となったが、子ども・子育て支援新制度が開始されたため約１億２千万円の歳出増となった。また国の補正予算に伴う繰越事業が増えたため、翌年度に繰り越すべき財源が約２千万円増となった。こうした理由により、実質収支額に大きな増減はなし。</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宮崎県串間市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ほとんどの会計で昨年度に比べ黒字率が減となっている。国民健康保険特別会計（事業勘定）については、平成２３、２４年度に基準外繰入を行っているが、その後黒字率が減少を続けているため、財政健全化に努める必要がある。公共下水道特別会計については平成２５年度に資金不足に陥ったため、赤字となっていたが、平成２６年度には改善され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12183964</v>
      </c>
      <c r="BO4" s="409"/>
      <c r="BP4" s="409"/>
      <c r="BQ4" s="409"/>
      <c r="BR4" s="409"/>
      <c r="BS4" s="409"/>
      <c r="BT4" s="409"/>
      <c r="BU4" s="410"/>
      <c r="BV4" s="408">
        <v>12021692</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4.5999999999999996</v>
      </c>
      <c r="CU4" s="586"/>
      <c r="CV4" s="586"/>
      <c r="CW4" s="586"/>
      <c r="CX4" s="586"/>
      <c r="CY4" s="586"/>
      <c r="CZ4" s="586"/>
      <c r="DA4" s="587"/>
      <c r="DB4" s="585">
        <v>4.7</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11839789</v>
      </c>
      <c r="BO5" s="414"/>
      <c r="BP5" s="414"/>
      <c r="BQ5" s="414"/>
      <c r="BR5" s="414"/>
      <c r="BS5" s="414"/>
      <c r="BT5" s="414"/>
      <c r="BU5" s="415"/>
      <c r="BV5" s="413">
        <v>11699072</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87.9</v>
      </c>
      <c r="CU5" s="384"/>
      <c r="CV5" s="384"/>
      <c r="CW5" s="384"/>
      <c r="CX5" s="384"/>
      <c r="CY5" s="384"/>
      <c r="CZ5" s="384"/>
      <c r="DA5" s="385"/>
      <c r="DB5" s="383">
        <v>93.3</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344175</v>
      </c>
      <c r="BO6" s="414"/>
      <c r="BP6" s="414"/>
      <c r="BQ6" s="414"/>
      <c r="BR6" s="414"/>
      <c r="BS6" s="414"/>
      <c r="BT6" s="414"/>
      <c r="BU6" s="415"/>
      <c r="BV6" s="413">
        <v>322620</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92.6</v>
      </c>
      <c r="CU6" s="560"/>
      <c r="CV6" s="560"/>
      <c r="CW6" s="560"/>
      <c r="CX6" s="560"/>
      <c r="CY6" s="560"/>
      <c r="CZ6" s="560"/>
      <c r="DA6" s="561"/>
      <c r="DB6" s="559">
        <v>98.7</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24191</v>
      </c>
      <c r="BO7" s="414"/>
      <c r="BP7" s="414"/>
      <c r="BQ7" s="414"/>
      <c r="BR7" s="414"/>
      <c r="BS7" s="414"/>
      <c r="BT7" s="414"/>
      <c r="BU7" s="415"/>
      <c r="BV7" s="413">
        <v>4582</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6891134</v>
      </c>
      <c r="CU7" s="414"/>
      <c r="CV7" s="414"/>
      <c r="CW7" s="414"/>
      <c r="CX7" s="414"/>
      <c r="CY7" s="414"/>
      <c r="CZ7" s="414"/>
      <c r="DA7" s="415"/>
      <c r="DB7" s="413">
        <v>6775534</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319984</v>
      </c>
      <c r="BO8" s="414"/>
      <c r="BP8" s="414"/>
      <c r="BQ8" s="414"/>
      <c r="BR8" s="414"/>
      <c r="BS8" s="414"/>
      <c r="BT8" s="414"/>
      <c r="BU8" s="415"/>
      <c r="BV8" s="413">
        <v>318038</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0.25</v>
      </c>
      <c r="CU8" s="523"/>
      <c r="CV8" s="523"/>
      <c r="CW8" s="523"/>
      <c r="CX8" s="523"/>
      <c r="CY8" s="523"/>
      <c r="CZ8" s="523"/>
      <c r="DA8" s="524"/>
      <c r="DB8" s="522">
        <v>0.24</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18779</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1946</v>
      </c>
      <c r="BO9" s="414"/>
      <c r="BP9" s="414"/>
      <c r="BQ9" s="414"/>
      <c r="BR9" s="414"/>
      <c r="BS9" s="414"/>
      <c r="BT9" s="414"/>
      <c r="BU9" s="415"/>
      <c r="BV9" s="413">
        <v>-132550</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12</v>
      </c>
      <c r="CU9" s="384"/>
      <c r="CV9" s="384"/>
      <c r="CW9" s="384"/>
      <c r="CX9" s="384"/>
      <c r="CY9" s="384"/>
      <c r="CZ9" s="384"/>
      <c r="DA9" s="385"/>
      <c r="DB9" s="383">
        <v>13.7</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20453</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225918</v>
      </c>
      <c r="BO10" s="414"/>
      <c r="BP10" s="414"/>
      <c r="BQ10" s="414"/>
      <c r="BR10" s="414"/>
      <c r="BS10" s="414"/>
      <c r="BT10" s="414"/>
      <c r="BU10" s="415"/>
      <c r="BV10" s="413">
        <v>240491</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19636</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v>56473</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19548</v>
      </c>
      <c r="S13" s="515"/>
      <c r="T13" s="515"/>
      <c r="U13" s="515"/>
      <c r="V13" s="516"/>
      <c r="W13" s="502" t="s">
        <v>120</v>
      </c>
      <c r="X13" s="426"/>
      <c r="Y13" s="426"/>
      <c r="Z13" s="426"/>
      <c r="AA13" s="426"/>
      <c r="AB13" s="427"/>
      <c r="AC13" s="389">
        <v>2629</v>
      </c>
      <c r="AD13" s="390"/>
      <c r="AE13" s="390"/>
      <c r="AF13" s="390"/>
      <c r="AG13" s="391"/>
      <c r="AH13" s="389">
        <v>2893</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227864</v>
      </c>
      <c r="BO13" s="414"/>
      <c r="BP13" s="414"/>
      <c r="BQ13" s="414"/>
      <c r="BR13" s="414"/>
      <c r="BS13" s="414"/>
      <c r="BT13" s="414"/>
      <c r="BU13" s="415"/>
      <c r="BV13" s="413">
        <v>51468</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5.4</v>
      </c>
      <c r="CU13" s="384"/>
      <c r="CV13" s="384"/>
      <c r="CW13" s="384"/>
      <c r="CX13" s="384"/>
      <c r="CY13" s="384"/>
      <c r="CZ13" s="384"/>
      <c r="DA13" s="385"/>
      <c r="DB13" s="383">
        <v>6.7</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20060</v>
      </c>
      <c r="S14" s="515"/>
      <c r="T14" s="515"/>
      <c r="U14" s="515"/>
      <c r="V14" s="516"/>
      <c r="W14" s="517"/>
      <c r="X14" s="429"/>
      <c r="Y14" s="429"/>
      <c r="Z14" s="429"/>
      <c r="AA14" s="429"/>
      <c r="AB14" s="430"/>
      <c r="AC14" s="507">
        <v>28.1</v>
      </c>
      <c r="AD14" s="508"/>
      <c r="AE14" s="508"/>
      <c r="AF14" s="508"/>
      <c r="AG14" s="509"/>
      <c r="AH14" s="507">
        <v>28.1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24.3</v>
      </c>
      <c r="CU14" s="486"/>
      <c r="CV14" s="486"/>
      <c r="CW14" s="486"/>
      <c r="CX14" s="486"/>
      <c r="CY14" s="486"/>
      <c r="CZ14" s="486"/>
      <c r="DA14" s="487"/>
      <c r="DB14" s="518">
        <v>29.1</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19958</v>
      </c>
      <c r="S15" s="515"/>
      <c r="T15" s="515"/>
      <c r="U15" s="515"/>
      <c r="V15" s="516"/>
      <c r="W15" s="502" t="s">
        <v>126</v>
      </c>
      <c r="X15" s="426"/>
      <c r="Y15" s="426"/>
      <c r="Z15" s="426"/>
      <c r="AA15" s="426"/>
      <c r="AB15" s="427"/>
      <c r="AC15" s="389">
        <v>1575</v>
      </c>
      <c r="AD15" s="390"/>
      <c r="AE15" s="390"/>
      <c r="AF15" s="390"/>
      <c r="AG15" s="391"/>
      <c r="AH15" s="389">
        <v>1933</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1621232</v>
      </c>
      <c r="BO15" s="409"/>
      <c r="BP15" s="409"/>
      <c r="BQ15" s="409"/>
      <c r="BR15" s="409"/>
      <c r="BS15" s="409"/>
      <c r="BT15" s="409"/>
      <c r="BU15" s="410"/>
      <c r="BV15" s="408">
        <v>1485678</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16.899999999999999</v>
      </c>
      <c r="AD16" s="508"/>
      <c r="AE16" s="508"/>
      <c r="AF16" s="508"/>
      <c r="AG16" s="509"/>
      <c r="AH16" s="507">
        <v>18.8</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6125662</v>
      </c>
      <c r="BO16" s="414"/>
      <c r="BP16" s="414"/>
      <c r="BQ16" s="414"/>
      <c r="BR16" s="414"/>
      <c r="BS16" s="414"/>
      <c r="BT16" s="414"/>
      <c r="BU16" s="415"/>
      <c r="BV16" s="413">
        <v>6006315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5138</v>
      </c>
      <c r="AD17" s="390"/>
      <c r="AE17" s="390"/>
      <c r="AF17" s="390"/>
      <c r="AG17" s="391"/>
      <c r="AH17" s="389">
        <v>5454</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2029485</v>
      </c>
      <c r="BO17" s="414"/>
      <c r="BP17" s="414"/>
      <c r="BQ17" s="414"/>
      <c r="BR17" s="414"/>
      <c r="BS17" s="414"/>
      <c r="BT17" s="414"/>
      <c r="BU17" s="415"/>
      <c r="BV17" s="413">
        <v>1885060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135</v>
      </c>
      <c r="C18" s="476"/>
      <c r="D18" s="476"/>
      <c r="E18" s="477"/>
      <c r="F18" s="477"/>
      <c r="G18" s="477"/>
      <c r="H18" s="477"/>
      <c r="I18" s="477"/>
      <c r="J18" s="477"/>
      <c r="K18" s="477"/>
      <c r="L18" s="478">
        <v>295.16000000000003</v>
      </c>
      <c r="M18" s="478"/>
      <c r="N18" s="478"/>
      <c r="O18" s="478"/>
      <c r="P18" s="478"/>
      <c r="Q18" s="478"/>
      <c r="R18" s="479"/>
      <c r="S18" s="479"/>
      <c r="T18" s="479"/>
      <c r="U18" s="479"/>
      <c r="V18" s="480"/>
      <c r="W18" s="494"/>
      <c r="X18" s="495"/>
      <c r="Y18" s="495"/>
      <c r="Z18" s="495"/>
      <c r="AA18" s="495"/>
      <c r="AB18" s="503"/>
      <c r="AC18" s="377">
        <v>55</v>
      </c>
      <c r="AD18" s="378"/>
      <c r="AE18" s="378"/>
      <c r="AF18" s="378"/>
      <c r="AG18" s="481"/>
      <c r="AH18" s="377">
        <v>53</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6208869</v>
      </c>
      <c r="BO18" s="414"/>
      <c r="BP18" s="414"/>
      <c r="BQ18" s="414"/>
      <c r="BR18" s="414"/>
      <c r="BS18" s="414"/>
      <c r="BT18" s="414"/>
      <c r="BU18" s="415"/>
      <c r="BV18" s="413">
        <v>6451631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137</v>
      </c>
      <c r="C19" s="476"/>
      <c r="D19" s="476"/>
      <c r="E19" s="477"/>
      <c r="F19" s="477"/>
      <c r="G19" s="477"/>
      <c r="H19" s="477"/>
      <c r="I19" s="477"/>
      <c r="J19" s="477"/>
      <c r="K19" s="477"/>
      <c r="L19" s="483">
        <v>64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8252872</v>
      </c>
      <c r="BO19" s="414"/>
      <c r="BP19" s="414"/>
      <c r="BQ19" s="414"/>
      <c r="BR19" s="414"/>
      <c r="BS19" s="414"/>
      <c r="BT19" s="414"/>
      <c r="BU19" s="415"/>
      <c r="BV19" s="413">
        <v>8262031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139</v>
      </c>
      <c r="C20" s="476"/>
      <c r="D20" s="476"/>
      <c r="E20" s="477"/>
      <c r="F20" s="477"/>
      <c r="G20" s="477"/>
      <c r="H20" s="477"/>
      <c r="I20" s="477"/>
      <c r="J20" s="477"/>
      <c r="K20" s="477"/>
      <c r="L20" s="483">
        <v>7952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9490591</v>
      </c>
      <c r="BO23" s="414"/>
      <c r="BP23" s="414"/>
      <c r="BQ23" s="414"/>
      <c r="BR23" s="414"/>
      <c r="BS23" s="414"/>
      <c r="BT23" s="414"/>
      <c r="BU23" s="415"/>
      <c r="BV23" s="413">
        <v>9283568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148</v>
      </c>
      <c r="F24" s="387"/>
      <c r="G24" s="387"/>
      <c r="H24" s="387"/>
      <c r="I24" s="387"/>
      <c r="J24" s="387"/>
      <c r="K24" s="388"/>
      <c r="L24" s="389">
        <v>1</v>
      </c>
      <c r="M24" s="390"/>
      <c r="N24" s="390"/>
      <c r="O24" s="390"/>
      <c r="P24" s="391"/>
      <c r="Q24" s="389">
        <v>7410</v>
      </c>
      <c r="R24" s="390"/>
      <c r="S24" s="390"/>
      <c r="T24" s="390"/>
      <c r="U24" s="390"/>
      <c r="V24" s="391"/>
      <c r="W24" s="455"/>
      <c r="X24" s="446"/>
      <c r="Y24" s="447"/>
      <c r="Z24" s="386" t="s">
        <v>149</v>
      </c>
      <c r="AA24" s="387"/>
      <c r="AB24" s="387"/>
      <c r="AC24" s="387"/>
      <c r="AD24" s="387"/>
      <c r="AE24" s="387"/>
      <c r="AF24" s="387"/>
      <c r="AG24" s="388"/>
      <c r="AH24" s="389">
        <v>234</v>
      </c>
      <c r="AI24" s="390"/>
      <c r="AJ24" s="390"/>
      <c r="AK24" s="390"/>
      <c r="AL24" s="391"/>
      <c r="AM24" s="389">
        <v>711126</v>
      </c>
      <c r="AN24" s="390"/>
      <c r="AO24" s="390"/>
      <c r="AP24" s="390"/>
      <c r="AQ24" s="390"/>
      <c r="AR24" s="391"/>
      <c r="AS24" s="389">
        <v>3039</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8927949</v>
      </c>
      <c r="BO24" s="414"/>
      <c r="BP24" s="414"/>
      <c r="BQ24" s="414"/>
      <c r="BR24" s="414"/>
      <c r="BS24" s="414"/>
      <c r="BT24" s="414"/>
      <c r="BU24" s="415"/>
      <c r="BV24" s="413">
        <v>8705265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151</v>
      </c>
      <c r="F25" s="387"/>
      <c r="G25" s="387"/>
      <c r="H25" s="387"/>
      <c r="I25" s="387"/>
      <c r="J25" s="387"/>
      <c r="K25" s="388"/>
      <c r="L25" s="389">
        <v>1</v>
      </c>
      <c r="M25" s="390"/>
      <c r="N25" s="390"/>
      <c r="O25" s="390"/>
      <c r="P25" s="391"/>
      <c r="Q25" s="389">
        <v>5940</v>
      </c>
      <c r="R25" s="390"/>
      <c r="S25" s="390"/>
      <c r="T25" s="390"/>
      <c r="U25" s="390"/>
      <c r="V25" s="391"/>
      <c r="W25" s="455"/>
      <c r="X25" s="446"/>
      <c r="Y25" s="447"/>
      <c r="Z25" s="386" t="s">
        <v>152</v>
      </c>
      <c r="AA25" s="387"/>
      <c r="AB25" s="387"/>
      <c r="AC25" s="387"/>
      <c r="AD25" s="387"/>
      <c r="AE25" s="387"/>
      <c r="AF25" s="387"/>
      <c r="AG25" s="388"/>
      <c r="AH25" s="389">
        <v>33</v>
      </c>
      <c r="AI25" s="390"/>
      <c r="AJ25" s="390"/>
      <c r="AK25" s="390"/>
      <c r="AL25" s="391"/>
      <c r="AM25" s="389">
        <v>94578</v>
      </c>
      <c r="AN25" s="390"/>
      <c r="AO25" s="390"/>
      <c r="AP25" s="390"/>
      <c r="AQ25" s="390"/>
      <c r="AR25" s="391"/>
      <c r="AS25" s="389">
        <v>2866</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799762</v>
      </c>
      <c r="BO25" s="409"/>
      <c r="BP25" s="409"/>
      <c r="BQ25" s="409"/>
      <c r="BR25" s="409"/>
      <c r="BS25" s="409"/>
      <c r="BT25" s="409"/>
      <c r="BU25" s="410"/>
      <c r="BV25" s="408">
        <v>1059682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154</v>
      </c>
      <c r="F26" s="387"/>
      <c r="G26" s="387"/>
      <c r="H26" s="387"/>
      <c r="I26" s="387"/>
      <c r="J26" s="387"/>
      <c r="K26" s="388"/>
      <c r="L26" s="389">
        <v>1</v>
      </c>
      <c r="M26" s="390"/>
      <c r="N26" s="390"/>
      <c r="O26" s="390"/>
      <c r="P26" s="391"/>
      <c r="Q26" s="389">
        <v>5200</v>
      </c>
      <c r="R26" s="390"/>
      <c r="S26" s="390"/>
      <c r="T26" s="390"/>
      <c r="U26" s="390"/>
      <c r="V26" s="391"/>
      <c r="W26" s="455"/>
      <c r="X26" s="446"/>
      <c r="Y26" s="447"/>
      <c r="Z26" s="386" t="s">
        <v>155</v>
      </c>
      <c r="AA26" s="468"/>
      <c r="AB26" s="468"/>
      <c r="AC26" s="468"/>
      <c r="AD26" s="468"/>
      <c r="AE26" s="468"/>
      <c r="AF26" s="468"/>
      <c r="AG26" s="469"/>
      <c r="AH26" s="389" t="s">
        <v>117</v>
      </c>
      <c r="AI26" s="390"/>
      <c r="AJ26" s="390"/>
      <c r="AK26" s="390"/>
      <c r="AL26" s="391"/>
      <c r="AM26" s="389" t="s">
        <v>117</v>
      </c>
      <c r="AN26" s="390"/>
      <c r="AO26" s="390"/>
      <c r="AP26" s="390"/>
      <c r="AQ26" s="390"/>
      <c r="AR26" s="391"/>
      <c r="AS26" s="389" t="s">
        <v>117</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157</v>
      </c>
      <c r="F27" s="387"/>
      <c r="G27" s="387"/>
      <c r="H27" s="387"/>
      <c r="I27" s="387"/>
      <c r="J27" s="387"/>
      <c r="K27" s="388"/>
      <c r="L27" s="389">
        <v>1</v>
      </c>
      <c r="M27" s="390"/>
      <c r="N27" s="390"/>
      <c r="O27" s="390"/>
      <c r="P27" s="391"/>
      <c r="Q27" s="389">
        <v>3650</v>
      </c>
      <c r="R27" s="390"/>
      <c r="S27" s="390"/>
      <c r="T27" s="390"/>
      <c r="U27" s="390"/>
      <c r="V27" s="391"/>
      <c r="W27" s="455"/>
      <c r="X27" s="446"/>
      <c r="Y27" s="447"/>
      <c r="Z27" s="386" t="s">
        <v>158</v>
      </c>
      <c r="AA27" s="387"/>
      <c r="AB27" s="387"/>
      <c r="AC27" s="387"/>
      <c r="AD27" s="387"/>
      <c r="AE27" s="387"/>
      <c r="AF27" s="387"/>
      <c r="AG27" s="388"/>
      <c r="AH27" s="389">
        <v>2</v>
      </c>
      <c r="AI27" s="390"/>
      <c r="AJ27" s="390"/>
      <c r="AK27" s="390"/>
      <c r="AL27" s="391"/>
      <c r="AM27" s="389" t="s">
        <v>159</v>
      </c>
      <c r="AN27" s="390"/>
      <c r="AO27" s="390"/>
      <c r="AP27" s="390"/>
      <c r="AQ27" s="390"/>
      <c r="AR27" s="391"/>
      <c r="AS27" s="389" t="s">
        <v>159</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245000</v>
      </c>
      <c r="BO27" s="417"/>
      <c r="BP27" s="417"/>
      <c r="BQ27" s="417"/>
      <c r="BR27" s="417"/>
      <c r="BS27" s="417"/>
      <c r="BT27" s="417"/>
      <c r="BU27" s="418"/>
      <c r="BV27" s="416">
        <v>245000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3220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1634954</v>
      </c>
      <c r="BO28" s="409"/>
      <c r="BP28" s="409"/>
      <c r="BQ28" s="409"/>
      <c r="BR28" s="409"/>
      <c r="BS28" s="409"/>
      <c r="BT28" s="409"/>
      <c r="BU28" s="410"/>
      <c r="BV28" s="408">
        <v>1409036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13</v>
      </c>
      <c r="M29" s="390"/>
      <c r="N29" s="390"/>
      <c r="O29" s="390"/>
      <c r="P29" s="391"/>
      <c r="Q29" s="389">
        <v>3100</v>
      </c>
      <c r="R29" s="390"/>
      <c r="S29" s="390"/>
      <c r="T29" s="390"/>
      <c r="U29" s="390"/>
      <c r="V29" s="391"/>
      <c r="W29" s="456"/>
      <c r="X29" s="457"/>
      <c r="Y29" s="458"/>
      <c r="Z29" s="386" t="s">
        <v>166</v>
      </c>
      <c r="AA29" s="387"/>
      <c r="AB29" s="387"/>
      <c r="AC29" s="387"/>
      <c r="AD29" s="387"/>
      <c r="AE29" s="387"/>
      <c r="AF29" s="387"/>
      <c r="AG29" s="388"/>
      <c r="AH29" s="389">
        <v>236</v>
      </c>
      <c r="AI29" s="390"/>
      <c r="AJ29" s="390"/>
      <c r="AK29" s="390"/>
      <c r="AL29" s="391"/>
      <c r="AM29" s="389">
        <v>718658</v>
      </c>
      <c r="AN29" s="390"/>
      <c r="AO29" s="390"/>
      <c r="AP29" s="390"/>
      <c r="AQ29" s="390"/>
      <c r="AR29" s="391"/>
      <c r="AS29" s="389">
        <v>3045</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158392</v>
      </c>
      <c r="BO29" s="414"/>
      <c r="BP29" s="414"/>
      <c r="BQ29" s="414"/>
      <c r="BR29" s="414"/>
      <c r="BS29" s="414"/>
      <c r="BT29" s="414"/>
      <c r="BU29" s="415"/>
      <c r="BV29" s="413">
        <v>158185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100.5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1865378</v>
      </c>
      <c r="BO30" s="417"/>
      <c r="BP30" s="417"/>
      <c r="BQ30" s="417"/>
      <c r="BR30" s="417"/>
      <c r="BS30" s="417"/>
      <c r="BT30" s="417"/>
      <c r="BU30" s="418"/>
      <c r="BV30" s="416">
        <v>1804508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国民健康保険特別会計（事業勘定）</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IF('各会計、関係団体の財政状況及び健全化判断比率'!B33="","",'各会計、関係団体の財政状況及び健全化判断比率'!B33)</f>
        <v>簡易水道特別会計</v>
      </c>
      <c r="BH34" s="372"/>
      <c r="BI34" s="372"/>
      <c r="BJ34" s="372"/>
      <c r="BK34" s="372"/>
      <c r="BL34" s="372"/>
      <c r="BM34" s="372"/>
      <c r="BN34" s="372"/>
      <c r="BO34" s="372"/>
      <c r="BP34" s="372"/>
      <c r="BQ34" s="372"/>
      <c r="BR34" s="372"/>
      <c r="BS34" s="372"/>
      <c r="BT34" s="372"/>
      <c r="BU34" s="372"/>
      <c r="BV34" s="165"/>
      <c r="BW34" s="373">
        <f>IF(BY34="","",MAX(C34:D43,U34:V43,AM34:AN43,BE34:BF43)+1)</f>
        <v>13</v>
      </c>
      <c r="BX34" s="373"/>
      <c r="BY34" s="372" t="str">
        <f>IF('各会計、関係団体の財政状況及び健全化判断比率'!B68="","",'各会計、関係団体の財政状況及び健全化判断比率'!B68)</f>
        <v>日南串間広域不燃物処理組合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物品特別会計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f t="shared" ref="AM35:AM43" si="0">IF(AO35="","",AM34+1)</f>
        <v>8</v>
      </c>
      <c r="AN35" s="373"/>
      <c r="AO35" s="372" t="str">
        <f>IF('各会計、関係団体の財政状況及び健全化判断比率'!B32="","",'各会計、関係団体の財政状況及び健全化判断比率'!B32)</f>
        <v>市民病院事業会計</v>
      </c>
      <c r="AP35" s="372"/>
      <c r="AQ35" s="372"/>
      <c r="AR35" s="372"/>
      <c r="AS35" s="372"/>
      <c r="AT35" s="372"/>
      <c r="AU35" s="372"/>
      <c r="AV35" s="372"/>
      <c r="AW35" s="372"/>
      <c r="AX35" s="372"/>
      <c r="AY35" s="372"/>
      <c r="AZ35" s="372"/>
      <c r="BA35" s="372"/>
      <c r="BB35" s="372"/>
      <c r="BC35" s="372"/>
      <c r="BD35" s="165"/>
      <c r="BE35" s="373">
        <f t="shared" ref="BE35:BE43" si="1">IF(BG35="","",BE34+1)</f>
        <v>10</v>
      </c>
      <c r="BF35" s="373"/>
      <c r="BG35" s="372" t="str">
        <f>IF('各会計、関係団体の財政状況及び健全化判断比率'!B34="","",'各会計、関係団体の財政状況及び健全化判断比率'!B34)</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14</v>
      </c>
      <c r="BX35" s="373"/>
      <c r="BY35" s="372" t="str">
        <f>IF('各会計、関係団体の財政状況及び健全化判断比率'!B69="","",'各会計、関係団体の財政状況及び健全化判断比率'!B69)</f>
        <v>宮崎県後期高齢者医療広域連合（一般会計）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市木診療所特別会計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介護保険特別会計（事業勘定）</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11</v>
      </c>
      <c r="BF36" s="373"/>
      <c r="BG36" s="372" t="str">
        <f>IF('各会計、関係団体の財政状況及び健全化判断比率'!B35="","",'各会計、関係団体の財政状況及び健全化判断比率'!B35)</f>
        <v>公共下水道事業特別会計</v>
      </c>
      <c r="BH36" s="372"/>
      <c r="BI36" s="372"/>
      <c r="BJ36" s="372"/>
      <c r="BK36" s="372"/>
      <c r="BL36" s="372"/>
      <c r="BM36" s="372"/>
      <c r="BN36" s="372"/>
      <c r="BO36" s="372"/>
      <c r="BP36" s="372"/>
      <c r="BQ36" s="372"/>
      <c r="BR36" s="372"/>
      <c r="BS36" s="372"/>
      <c r="BT36" s="372"/>
      <c r="BU36" s="372"/>
      <c r="BV36" s="165"/>
      <c r="BW36" s="373">
        <f t="shared" si="2"/>
        <v>15</v>
      </c>
      <c r="BX36" s="373"/>
      <c r="BY36" s="372" t="str">
        <f>IF('各会計、関係団体の財政状況及び健全化判断比率'!B70="","",'各会計、関係団体の財政状況及び健全化判断比率'!B70)</f>
        <v>宮崎県後期高齢者医療広域連合（事業会計）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12</v>
      </c>
      <c r="BF37" s="373"/>
      <c r="BG37" s="372" t="str">
        <f>IF('各会計、関係団体の財政状況及び健全化判断比率'!B36="","",'各会計、関係団体の財政状況及び健全化判断比率'!B36)</f>
        <v>漁業集落排水事業特別会計</v>
      </c>
      <c r="BH37" s="372"/>
      <c r="BI37" s="372"/>
      <c r="BJ37" s="372"/>
      <c r="BK37" s="372"/>
      <c r="BL37" s="372"/>
      <c r="BM37" s="372"/>
      <c r="BN37" s="372"/>
      <c r="BO37" s="372"/>
      <c r="BP37" s="372"/>
      <c r="BQ37" s="372"/>
      <c r="BR37" s="372"/>
      <c r="BS37" s="372"/>
      <c r="BT37" s="372"/>
      <c r="BU37" s="372"/>
      <c r="BV37" s="165"/>
      <c r="BW37" s="373">
        <f t="shared" si="2"/>
        <v>16</v>
      </c>
      <c r="BX37" s="373"/>
      <c r="BY37" s="372" t="str">
        <f>IF('各会計、関係団体の財政状況及び健全化判断比率'!B71="","",'各会計、関係団体の財政状況及び健全化判断比率'!B71)</f>
        <v>宮崎県自治会館管理組合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1" t="s">
        <v>528</v>
      </c>
      <c r="D34" s="1181"/>
      <c r="E34" s="1182"/>
      <c r="F34" s="32">
        <v>5.45</v>
      </c>
      <c r="G34" s="33">
        <v>6.44</v>
      </c>
      <c r="H34" s="33">
        <v>6.49</v>
      </c>
      <c r="I34" s="33">
        <v>6.03</v>
      </c>
      <c r="J34" s="34">
        <v>5.13</v>
      </c>
      <c r="K34" s="22"/>
      <c r="L34" s="22"/>
      <c r="M34" s="22"/>
      <c r="N34" s="22"/>
      <c r="O34" s="22"/>
      <c r="P34" s="22"/>
    </row>
    <row r="35" spans="1:16" ht="39" customHeight="1">
      <c r="A35" s="22"/>
      <c r="B35" s="35"/>
      <c r="C35" s="1175" t="s">
        <v>529</v>
      </c>
      <c r="D35" s="1176"/>
      <c r="E35" s="1177"/>
      <c r="F35" s="36">
        <v>6.33</v>
      </c>
      <c r="G35" s="37">
        <v>5.17</v>
      </c>
      <c r="H35" s="37">
        <v>6.5</v>
      </c>
      <c r="I35" s="37">
        <v>4.6500000000000004</v>
      </c>
      <c r="J35" s="38">
        <v>4.6399999999999997</v>
      </c>
      <c r="K35" s="22"/>
      <c r="L35" s="22"/>
      <c r="M35" s="22"/>
      <c r="N35" s="22"/>
      <c r="O35" s="22"/>
      <c r="P35" s="22"/>
    </row>
    <row r="36" spans="1:16" ht="39" customHeight="1">
      <c r="A36" s="22"/>
      <c r="B36" s="35"/>
      <c r="C36" s="1175" t="s">
        <v>530</v>
      </c>
      <c r="D36" s="1176"/>
      <c r="E36" s="1177"/>
      <c r="F36" s="36">
        <v>7.06</v>
      </c>
      <c r="G36" s="37">
        <v>8.18</v>
      </c>
      <c r="H36" s="37">
        <v>7.6</v>
      </c>
      <c r="I36" s="37">
        <v>6.69</v>
      </c>
      <c r="J36" s="38">
        <v>2.5299999999999998</v>
      </c>
      <c r="K36" s="22"/>
      <c r="L36" s="22"/>
      <c r="M36" s="22"/>
      <c r="N36" s="22"/>
      <c r="O36" s="22"/>
      <c r="P36" s="22"/>
    </row>
    <row r="37" spans="1:16" ht="39" customHeight="1">
      <c r="A37" s="22"/>
      <c r="B37" s="35"/>
      <c r="C37" s="1175" t="s">
        <v>531</v>
      </c>
      <c r="D37" s="1176"/>
      <c r="E37" s="1177"/>
      <c r="F37" s="36">
        <v>3.49</v>
      </c>
      <c r="G37" s="37">
        <v>5.03</v>
      </c>
      <c r="H37" s="37">
        <v>2.58</v>
      </c>
      <c r="I37" s="37">
        <v>1.86</v>
      </c>
      <c r="J37" s="38">
        <v>1.74</v>
      </c>
      <c r="K37" s="22"/>
      <c r="L37" s="22"/>
      <c r="M37" s="22"/>
      <c r="N37" s="22"/>
      <c r="O37" s="22"/>
      <c r="P37" s="22"/>
    </row>
    <row r="38" spans="1:16" ht="39" customHeight="1">
      <c r="A38" s="22"/>
      <c r="B38" s="35"/>
      <c r="C38" s="1175" t="s">
        <v>532</v>
      </c>
      <c r="D38" s="1176"/>
      <c r="E38" s="1177"/>
      <c r="F38" s="36">
        <v>0.4</v>
      </c>
      <c r="G38" s="37">
        <v>0.84</v>
      </c>
      <c r="H38" s="37">
        <v>0.88</v>
      </c>
      <c r="I38" s="37">
        <v>0.42</v>
      </c>
      <c r="J38" s="38">
        <v>1.45</v>
      </c>
      <c r="K38" s="22"/>
      <c r="L38" s="22"/>
      <c r="M38" s="22"/>
      <c r="N38" s="22"/>
      <c r="O38" s="22"/>
      <c r="P38" s="22"/>
    </row>
    <row r="39" spans="1:16" ht="39" customHeight="1">
      <c r="A39" s="22"/>
      <c r="B39" s="35"/>
      <c r="C39" s="1175" t="s">
        <v>533</v>
      </c>
      <c r="D39" s="1176"/>
      <c r="E39" s="1177"/>
      <c r="F39" s="36">
        <v>0</v>
      </c>
      <c r="G39" s="37">
        <v>0</v>
      </c>
      <c r="H39" s="37">
        <v>0</v>
      </c>
      <c r="I39" s="37">
        <v>0.04</v>
      </c>
      <c r="J39" s="38">
        <v>0.11</v>
      </c>
      <c r="K39" s="22"/>
      <c r="L39" s="22"/>
      <c r="M39" s="22"/>
      <c r="N39" s="22"/>
      <c r="O39" s="22"/>
      <c r="P39" s="22"/>
    </row>
    <row r="40" spans="1:16" ht="39" customHeight="1">
      <c r="A40" s="22"/>
      <c r="B40" s="35"/>
      <c r="C40" s="1175" t="s">
        <v>534</v>
      </c>
      <c r="D40" s="1176"/>
      <c r="E40" s="1177"/>
      <c r="F40" s="36">
        <v>0.01</v>
      </c>
      <c r="G40" s="37">
        <v>0.06</v>
      </c>
      <c r="H40" s="37" t="s">
        <v>535</v>
      </c>
      <c r="I40" s="37">
        <v>0.02</v>
      </c>
      <c r="J40" s="38">
        <v>0.02</v>
      </c>
      <c r="K40" s="22"/>
      <c r="L40" s="22"/>
      <c r="M40" s="22"/>
      <c r="N40" s="22"/>
      <c r="O40" s="22"/>
      <c r="P40" s="22"/>
    </row>
    <row r="41" spans="1:16" ht="39" customHeight="1">
      <c r="A41" s="22"/>
      <c r="B41" s="35"/>
      <c r="C41" s="1175" t="s">
        <v>536</v>
      </c>
      <c r="D41" s="1176"/>
      <c r="E41" s="1177"/>
      <c r="F41" s="36">
        <v>0.04</v>
      </c>
      <c r="G41" s="37">
        <v>0.02</v>
      </c>
      <c r="H41" s="37">
        <v>7.0000000000000007E-2</v>
      </c>
      <c r="I41" s="37">
        <v>0.02</v>
      </c>
      <c r="J41" s="38">
        <v>0.01</v>
      </c>
      <c r="K41" s="22"/>
      <c r="L41" s="22"/>
      <c r="M41" s="22"/>
      <c r="N41" s="22"/>
      <c r="O41" s="22"/>
      <c r="P41" s="22"/>
    </row>
    <row r="42" spans="1:16" ht="39" customHeight="1">
      <c r="A42" s="22"/>
      <c r="B42" s="39"/>
      <c r="C42" s="1175" t="s">
        <v>537</v>
      </c>
      <c r="D42" s="1176"/>
      <c r="E42" s="1177"/>
      <c r="F42" s="36" t="s">
        <v>483</v>
      </c>
      <c r="G42" s="37" t="s">
        <v>483</v>
      </c>
      <c r="H42" s="37" t="s">
        <v>483</v>
      </c>
      <c r="I42" s="37" t="s">
        <v>483</v>
      </c>
      <c r="J42" s="38" t="s">
        <v>483</v>
      </c>
      <c r="K42" s="22"/>
      <c r="L42" s="22"/>
      <c r="M42" s="22"/>
      <c r="N42" s="22"/>
      <c r="O42" s="22"/>
      <c r="P42" s="22"/>
    </row>
    <row r="43" spans="1:16" ht="39" customHeight="1" thickBot="1">
      <c r="A43" s="22"/>
      <c r="B43" s="40"/>
      <c r="C43" s="1178" t="s">
        <v>538</v>
      </c>
      <c r="D43" s="1179"/>
      <c r="E43" s="1180"/>
      <c r="F43" s="41">
        <v>0.08</v>
      </c>
      <c r="G43" s="42">
        <v>0.04</v>
      </c>
      <c r="H43" s="42">
        <v>0.05</v>
      </c>
      <c r="I43" s="42">
        <v>0.04</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1" t="s">
        <v>10</v>
      </c>
      <c r="C45" s="1192"/>
      <c r="D45" s="58"/>
      <c r="E45" s="1197" t="s">
        <v>11</v>
      </c>
      <c r="F45" s="1197"/>
      <c r="G45" s="1197"/>
      <c r="H45" s="1197"/>
      <c r="I45" s="1197"/>
      <c r="J45" s="1198"/>
      <c r="K45" s="59">
        <v>1380</v>
      </c>
      <c r="L45" s="60">
        <v>1268</v>
      </c>
      <c r="M45" s="60">
        <v>1196</v>
      </c>
      <c r="N45" s="60">
        <v>1153</v>
      </c>
      <c r="O45" s="61">
        <v>1025</v>
      </c>
      <c r="P45" s="48"/>
      <c r="Q45" s="48"/>
      <c r="R45" s="48"/>
      <c r="S45" s="48"/>
      <c r="T45" s="48"/>
      <c r="U45" s="48"/>
    </row>
    <row r="46" spans="1:21" ht="30.75" customHeight="1">
      <c r="A46" s="48"/>
      <c r="B46" s="1193"/>
      <c r="C46" s="1194"/>
      <c r="D46" s="62"/>
      <c r="E46" s="1185" t="s">
        <v>12</v>
      </c>
      <c r="F46" s="1185"/>
      <c r="G46" s="1185"/>
      <c r="H46" s="1185"/>
      <c r="I46" s="1185"/>
      <c r="J46" s="1186"/>
      <c r="K46" s="63" t="s">
        <v>483</v>
      </c>
      <c r="L46" s="64" t="s">
        <v>483</v>
      </c>
      <c r="M46" s="64" t="s">
        <v>483</v>
      </c>
      <c r="N46" s="64" t="s">
        <v>483</v>
      </c>
      <c r="O46" s="65" t="s">
        <v>483</v>
      </c>
      <c r="P46" s="48"/>
      <c r="Q46" s="48"/>
      <c r="R46" s="48"/>
      <c r="S46" s="48"/>
      <c r="T46" s="48"/>
      <c r="U46" s="48"/>
    </row>
    <row r="47" spans="1:21" ht="30.75" customHeight="1">
      <c r="A47" s="48"/>
      <c r="B47" s="1193"/>
      <c r="C47" s="1194"/>
      <c r="D47" s="62"/>
      <c r="E47" s="1185" t="s">
        <v>13</v>
      </c>
      <c r="F47" s="1185"/>
      <c r="G47" s="1185"/>
      <c r="H47" s="1185"/>
      <c r="I47" s="1185"/>
      <c r="J47" s="1186"/>
      <c r="K47" s="63" t="s">
        <v>483</v>
      </c>
      <c r="L47" s="64" t="s">
        <v>483</v>
      </c>
      <c r="M47" s="64" t="s">
        <v>483</v>
      </c>
      <c r="N47" s="64" t="s">
        <v>483</v>
      </c>
      <c r="O47" s="65" t="s">
        <v>483</v>
      </c>
      <c r="P47" s="48"/>
      <c r="Q47" s="48"/>
      <c r="R47" s="48"/>
      <c r="S47" s="48"/>
      <c r="T47" s="48"/>
      <c r="U47" s="48"/>
    </row>
    <row r="48" spans="1:21" ht="30.75" customHeight="1">
      <c r="A48" s="48"/>
      <c r="B48" s="1193"/>
      <c r="C48" s="1194"/>
      <c r="D48" s="62"/>
      <c r="E48" s="1185" t="s">
        <v>14</v>
      </c>
      <c r="F48" s="1185"/>
      <c r="G48" s="1185"/>
      <c r="H48" s="1185"/>
      <c r="I48" s="1185"/>
      <c r="J48" s="1186"/>
      <c r="K48" s="63">
        <v>272</v>
      </c>
      <c r="L48" s="64">
        <v>256</v>
      </c>
      <c r="M48" s="64">
        <v>263</v>
      </c>
      <c r="N48" s="64">
        <v>241</v>
      </c>
      <c r="O48" s="65">
        <v>220</v>
      </c>
      <c r="P48" s="48"/>
      <c r="Q48" s="48"/>
      <c r="R48" s="48"/>
      <c r="S48" s="48"/>
      <c r="T48" s="48"/>
      <c r="U48" s="48"/>
    </row>
    <row r="49" spans="1:21" ht="30.75" customHeight="1">
      <c r="A49" s="48"/>
      <c r="B49" s="1193"/>
      <c r="C49" s="1194"/>
      <c r="D49" s="62"/>
      <c r="E49" s="1185" t="s">
        <v>15</v>
      </c>
      <c r="F49" s="1185"/>
      <c r="G49" s="1185"/>
      <c r="H49" s="1185"/>
      <c r="I49" s="1185"/>
      <c r="J49" s="1186"/>
      <c r="K49" s="63">
        <v>45</v>
      </c>
      <c r="L49" s="64">
        <v>20</v>
      </c>
      <c r="M49" s="64">
        <v>20</v>
      </c>
      <c r="N49" s="64">
        <v>20</v>
      </c>
      <c r="O49" s="65">
        <v>20</v>
      </c>
      <c r="P49" s="48"/>
      <c r="Q49" s="48"/>
      <c r="R49" s="48"/>
      <c r="S49" s="48"/>
      <c r="T49" s="48"/>
      <c r="U49" s="48"/>
    </row>
    <row r="50" spans="1:21" ht="30.75" customHeight="1">
      <c r="A50" s="48"/>
      <c r="B50" s="1193"/>
      <c r="C50" s="1194"/>
      <c r="D50" s="62"/>
      <c r="E50" s="1185" t="s">
        <v>16</v>
      </c>
      <c r="F50" s="1185"/>
      <c r="G50" s="1185"/>
      <c r="H50" s="1185"/>
      <c r="I50" s="1185"/>
      <c r="J50" s="1186"/>
      <c r="K50" s="63">
        <v>6</v>
      </c>
      <c r="L50" s="64">
        <v>3</v>
      </c>
      <c r="M50" s="64">
        <v>2</v>
      </c>
      <c r="N50" s="64">
        <v>2</v>
      </c>
      <c r="O50" s="65">
        <v>1</v>
      </c>
      <c r="P50" s="48"/>
      <c r="Q50" s="48"/>
      <c r="R50" s="48"/>
      <c r="S50" s="48"/>
      <c r="T50" s="48"/>
      <c r="U50" s="48"/>
    </row>
    <row r="51" spans="1:21" ht="30.75" customHeight="1">
      <c r="A51" s="48"/>
      <c r="B51" s="1195"/>
      <c r="C51" s="1196"/>
      <c r="D51" s="66"/>
      <c r="E51" s="1185" t="s">
        <v>17</v>
      </c>
      <c r="F51" s="1185"/>
      <c r="G51" s="1185"/>
      <c r="H51" s="1185"/>
      <c r="I51" s="1185"/>
      <c r="J51" s="1186"/>
      <c r="K51" s="63" t="s">
        <v>483</v>
      </c>
      <c r="L51" s="64" t="s">
        <v>483</v>
      </c>
      <c r="M51" s="64" t="s">
        <v>483</v>
      </c>
      <c r="N51" s="64" t="s">
        <v>483</v>
      </c>
      <c r="O51" s="65" t="s">
        <v>483</v>
      </c>
      <c r="P51" s="48"/>
      <c r="Q51" s="48"/>
      <c r="R51" s="48"/>
      <c r="S51" s="48"/>
      <c r="T51" s="48"/>
      <c r="U51" s="48"/>
    </row>
    <row r="52" spans="1:21" ht="30.75" customHeight="1">
      <c r="A52" s="48"/>
      <c r="B52" s="1183" t="s">
        <v>18</v>
      </c>
      <c r="C52" s="1184"/>
      <c r="D52" s="66"/>
      <c r="E52" s="1185" t="s">
        <v>19</v>
      </c>
      <c r="F52" s="1185"/>
      <c r="G52" s="1185"/>
      <c r="H52" s="1185"/>
      <c r="I52" s="1185"/>
      <c r="J52" s="1186"/>
      <c r="K52" s="63">
        <v>1114</v>
      </c>
      <c r="L52" s="64">
        <v>1092</v>
      </c>
      <c r="M52" s="64">
        <v>1091</v>
      </c>
      <c r="N52" s="64">
        <v>1083</v>
      </c>
      <c r="O52" s="65">
        <v>1031</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589</v>
      </c>
      <c r="L53" s="69">
        <v>455</v>
      </c>
      <c r="M53" s="69">
        <v>390</v>
      </c>
      <c r="N53" s="69">
        <v>333</v>
      </c>
      <c r="O53" s="70">
        <v>235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522</v>
      </c>
      <c r="J40" s="79" t="s">
        <v>523</v>
      </c>
      <c r="K40" s="79" t="s">
        <v>524</v>
      </c>
      <c r="L40" s="79" t="s">
        <v>525</v>
      </c>
      <c r="M40" s="80" t="s">
        <v>526</v>
      </c>
    </row>
    <row r="41" spans="2:13" ht="27.75" customHeight="1">
      <c r="B41" s="1211" t="s">
        <v>23</v>
      </c>
      <c r="C41" s="1212"/>
      <c r="D41" s="81"/>
      <c r="E41" s="1213" t="s">
        <v>24</v>
      </c>
      <c r="F41" s="1213"/>
      <c r="G41" s="1213"/>
      <c r="H41" s="1214"/>
      <c r="I41" s="82">
        <v>9772</v>
      </c>
      <c r="J41" s="83">
        <v>9685</v>
      </c>
      <c r="K41" s="83">
        <v>9377</v>
      </c>
      <c r="L41" s="83">
        <v>9284</v>
      </c>
      <c r="M41" s="84">
        <v>9491</v>
      </c>
    </row>
    <row r="42" spans="2:13" ht="27.75" customHeight="1">
      <c r="B42" s="1201"/>
      <c r="C42" s="1202"/>
      <c r="D42" s="85"/>
      <c r="E42" s="1205" t="s">
        <v>25</v>
      </c>
      <c r="F42" s="1205"/>
      <c r="G42" s="1205"/>
      <c r="H42" s="1206"/>
      <c r="I42" s="86">
        <v>9</v>
      </c>
      <c r="J42" s="87">
        <v>6</v>
      </c>
      <c r="K42" s="87">
        <v>4</v>
      </c>
      <c r="L42" s="87">
        <v>2</v>
      </c>
      <c r="M42" s="88">
        <v>1</v>
      </c>
    </row>
    <row r="43" spans="2:13" ht="27.75" customHeight="1">
      <c r="B43" s="1201"/>
      <c r="C43" s="1202"/>
      <c r="D43" s="85"/>
      <c r="E43" s="1205" t="s">
        <v>26</v>
      </c>
      <c r="F43" s="1205"/>
      <c r="G43" s="1205"/>
      <c r="H43" s="1206"/>
      <c r="I43" s="86">
        <v>3463</v>
      </c>
      <c r="J43" s="87">
        <v>3317</v>
      </c>
      <c r="K43" s="87">
        <v>3255</v>
      </c>
      <c r="L43" s="87">
        <v>3368</v>
      </c>
      <c r="M43" s="88">
        <v>3298</v>
      </c>
    </row>
    <row r="44" spans="2:13" ht="27.75" customHeight="1">
      <c r="B44" s="1201"/>
      <c r="C44" s="1202"/>
      <c r="D44" s="85"/>
      <c r="E44" s="1205" t="s">
        <v>27</v>
      </c>
      <c r="F44" s="1205"/>
      <c r="G44" s="1205"/>
      <c r="H44" s="1206"/>
      <c r="I44" s="86">
        <v>109</v>
      </c>
      <c r="J44" s="87">
        <v>94</v>
      </c>
      <c r="K44" s="87">
        <v>71</v>
      </c>
      <c r="L44" s="87">
        <v>51</v>
      </c>
      <c r="M44" s="88">
        <v>32</v>
      </c>
    </row>
    <row r="45" spans="2:13" ht="27.75" customHeight="1">
      <c r="B45" s="1201"/>
      <c r="C45" s="1202"/>
      <c r="D45" s="85"/>
      <c r="E45" s="1205" t="s">
        <v>28</v>
      </c>
      <c r="F45" s="1205"/>
      <c r="G45" s="1205"/>
      <c r="H45" s="1206"/>
      <c r="I45" s="86">
        <v>2324</v>
      </c>
      <c r="J45" s="87">
        <v>2286</v>
      </c>
      <c r="K45" s="87">
        <v>2082</v>
      </c>
      <c r="L45" s="87">
        <v>1809</v>
      </c>
      <c r="M45" s="88">
        <v>1763</v>
      </c>
    </row>
    <row r="46" spans="2:13" ht="27.75" customHeight="1">
      <c r="B46" s="1201"/>
      <c r="C46" s="1202"/>
      <c r="D46" s="85"/>
      <c r="E46" s="1205" t="s">
        <v>29</v>
      </c>
      <c r="F46" s="1205"/>
      <c r="G46" s="1205"/>
      <c r="H46" s="1206"/>
      <c r="I46" s="86" t="s">
        <v>483</v>
      </c>
      <c r="J46" s="87" t="s">
        <v>483</v>
      </c>
      <c r="K46" s="87" t="s">
        <v>483</v>
      </c>
      <c r="L46" s="87" t="s">
        <v>483</v>
      </c>
      <c r="M46" s="88" t="s">
        <v>483</v>
      </c>
    </row>
    <row r="47" spans="2:13" ht="27.75" customHeight="1">
      <c r="B47" s="1201"/>
      <c r="C47" s="1202"/>
      <c r="D47" s="85"/>
      <c r="E47" s="1205" t="s">
        <v>30</v>
      </c>
      <c r="F47" s="1205"/>
      <c r="G47" s="1205"/>
      <c r="H47" s="1206"/>
      <c r="I47" s="86" t="s">
        <v>483</v>
      </c>
      <c r="J47" s="87" t="s">
        <v>483</v>
      </c>
      <c r="K47" s="87" t="s">
        <v>483</v>
      </c>
      <c r="L47" s="87" t="s">
        <v>483</v>
      </c>
      <c r="M47" s="88" t="s">
        <v>483</v>
      </c>
    </row>
    <row r="48" spans="2:13" ht="27.75" customHeight="1">
      <c r="B48" s="1203"/>
      <c r="C48" s="1204"/>
      <c r="D48" s="85"/>
      <c r="E48" s="1205" t="s">
        <v>31</v>
      </c>
      <c r="F48" s="1205"/>
      <c r="G48" s="1205"/>
      <c r="H48" s="1206"/>
      <c r="I48" s="86" t="s">
        <v>483</v>
      </c>
      <c r="J48" s="87" t="s">
        <v>483</v>
      </c>
      <c r="K48" s="87" t="s">
        <v>483</v>
      </c>
      <c r="L48" s="87" t="s">
        <v>483</v>
      </c>
      <c r="M48" s="88" t="s">
        <v>483</v>
      </c>
    </row>
    <row r="49" spans="2:13" ht="27.75" customHeight="1">
      <c r="B49" s="1199" t="s">
        <v>32</v>
      </c>
      <c r="C49" s="1200"/>
      <c r="D49" s="89"/>
      <c r="E49" s="1205" t="s">
        <v>33</v>
      </c>
      <c r="F49" s="1205"/>
      <c r="G49" s="1205"/>
      <c r="H49" s="1206"/>
      <c r="I49" s="86">
        <v>3025</v>
      </c>
      <c r="J49" s="87">
        <v>3154</v>
      </c>
      <c r="K49" s="87">
        <v>3458</v>
      </c>
      <c r="L49" s="87">
        <v>3575</v>
      </c>
      <c r="M49" s="88">
        <v>3792</v>
      </c>
    </row>
    <row r="50" spans="2:13" ht="27.75" customHeight="1">
      <c r="B50" s="1201"/>
      <c r="C50" s="1202"/>
      <c r="D50" s="85"/>
      <c r="E50" s="1205" t="s">
        <v>34</v>
      </c>
      <c r="F50" s="1205"/>
      <c r="G50" s="1205"/>
      <c r="H50" s="1206"/>
      <c r="I50" s="86">
        <v>368</v>
      </c>
      <c r="J50" s="87">
        <v>459</v>
      </c>
      <c r="K50" s="87">
        <v>429</v>
      </c>
      <c r="L50" s="87">
        <v>477</v>
      </c>
      <c r="M50" s="88">
        <v>609</v>
      </c>
    </row>
    <row r="51" spans="2:13" ht="27.75" customHeight="1">
      <c r="B51" s="1203"/>
      <c r="C51" s="1204"/>
      <c r="D51" s="85"/>
      <c r="E51" s="1205" t="s">
        <v>35</v>
      </c>
      <c r="F51" s="1205"/>
      <c r="G51" s="1205"/>
      <c r="H51" s="1206"/>
      <c r="I51" s="86">
        <v>9500</v>
      </c>
      <c r="J51" s="87">
        <v>9394</v>
      </c>
      <c r="K51" s="87">
        <v>8977</v>
      </c>
      <c r="L51" s="87">
        <v>8797</v>
      </c>
      <c r="M51" s="88">
        <v>8747</v>
      </c>
    </row>
    <row r="52" spans="2:13" ht="27.75" customHeight="1" thickBot="1">
      <c r="B52" s="1207" t="s">
        <v>36</v>
      </c>
      <c r="C52" s="1208"/>
      <c r="D52" s="90"/>
      <c r="E52" s="1209" t="s">
        <v>37</v>
      </c>
      <c r="F52" s="1209"/>
      <c r="G52" s="1209"/>
      <c r="H52" s="1210"/>
      <c r="I52" s="91">
        <v>2785</v>
      </c>
      <c r="J52" s="92">
        <v>2382</v>
      </c>
      <c r="K52" s="92">
        <v>1924</v>
      </c>
      <c r="L52" s="92">
        <v>1666</v>
      </c>
      <c r="M52" s="93">
        <v>1438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544</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544</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545</v>
      </c>
      <c r="C41" s="246"/>
      <c r="D41" s="246"/>
      <c r="E41" s="246"/>
      <c r="F41" s="246"/>
      <c r="G41" s="246"/>
      <c r="H41" s="246"/>
      <c r="I41" s="246"/>
      <c r="J41" s="246"/>
      <c r="K41" s="246"/>
      <c r="L41" s="246"/>
      <c r="M41" s="246"/>
      <c r="N41" s="246"/>
      <c r="O41" s="246"/>
      <c r="P41" s="247"/>
    </row>
    <row r="42" spans="2:17">
      <c r="B42" s="248"/>
      <c r="C42" s="244"/>
      <c r="D42" s="244"/>
      <c r="E42" s="244"/>
      <c r="F42" s="244"/>
      <c r="G42" s="351" t="s">
        <v>546</v>
      </c>
      <c r="I42" s="352"/>
      <c r="J42" s="352"/>
      <c r="K42" s="352"/>
      <c r="L42" s="244"/>
      <c r="M42" s="244"/>
      <c r="N42" s="244"/>
      <c r="O42" s="244"/>
    </row>
    <row r="43" spans="2:17">
      <c r="B43" s="248"/>
      <c r="C43" s="244"/>
      <c r="D43" s="244"/>
      <c r="E43" s="244"/>
      <c r="F43" s="244"/>
      <c r="G43" s="1215" t="s">
        <v>556</v>
      </c>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547</v>
      </c>
    </row>
    <row r="50" spans="1:17">
      <c r="B50" s="248"/>
      <c r="C50" s="244"/>
      <c r="D50" s="244"/>
      <c r="E50" s="244"/>
      <c r="F50" s="244"/>
      <c r="G50" s="1224"/>
      <c r="H50" s="1225"/>
      <c r="I50" s="1225"/>
      <c r="J50" s="1226"/>
      <c r="K50" s="354" t="s">
        <v>522</v>
      </c>
      <c r="L50" s="354" t="s">
        <v>523</v>
      </c>
      <c r="M50" s="354" t="s">
        <v>524</v>
      </c>
      <c r="N50" s="354" t="s">
        <v>525</v>
      </c>
      <c r="O50" s="354" t="s">
        <v>526</v>
      </c>
    </row>
    <row r="51" spans="1:17">
      <c r="B51" s="248"/>
      <c r="C51" s="244"/>
      <c r="D51" s="244"/>
      <c r="E51" s="244"/>
      <c r="F51" s="244"/>
      <c r="G51" s="1227" t="s">
        <v>548</v>
      </c>
      <c r="H51" s="1228"/>
      <c r="I51" s="1233" t="s">
        <v>549</v>
      </c>
      <c r="J51" s="1233"/>
      <c r="K51" s="1235"/>
      <c r="L51" s="1235"/>
      <c r="M51" s="1235"/>
      <c r="N51" s="1235"/>
      <c r="O51" s="1236">
        <v>24.3</v>
      </c>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550</v>
      </c>
      <c r="J53" s="1237"/>
      <c r="K53" s="1238"/>
      <c r="L53" s="1238"/>
      <c r="M53" s="1238"/>
      <c r="N53" s="1238"/>
      <c r="O53" s="1240">
        <v>56.5</v>
      </c>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1" t="s">
        <v>551</v>
      </c>
      <c r="H55" s="1242"/>
      <c r="I55" s="1237" t="s">
        <v>549</v>
      </c>
      <c r="J55" s="1237"/>
      <c r="K55" s="1235"/>
      <c r="L55" s="1235"/>
      <c r="M55" s="1235"/>
      <c r="N55" s="1235"/>
      <c r="O55" s="1236">
        <v>32.799999999999997</v>
      </c>
    </row>
    <row r="56" spans="1:17">
      <c r="A56" s="355"/>
      <c r="B56" s="248"/>
      <c r="C56" s="244"/>
      <c r="D56" s="244"/>
      <c r="E56" s="244"/>
      <c r="F56" s="244"/>
      <c r="G56" s="1243"/>
      <c r="H56" s="1244"/>
      <c r="I56" s="1237"/>
      <c r="J56" s="1237"/>
      <c r="K56" s="1236"/>
      <c r="L56" s="1236"/>
      <c r="M56" s="1236"/>
      <c r="N56" s="1236"/>
      <c r="O56" s="1236"/>
    </row>
    <row r="57" spans="1:17" s="355" customFormat="1">
      <c r="B57" s="356"/>
      <c r="C57" s="352"/>
      <c r="D57" s="352"/>
      <c r="E57" s="352"/>
      <c r="F57" s="352"/>
      <c r="G57" s="1243"/>
      <c r="H57" s="1244"/>
      <c r="I57" s="1247" t="s">
        <v>552</v>
      </c>
      <c r="J57" s="1247"/>
      <c r="K57" s="1238"/>
      <c r="L57" s="1238"/>
      <c r="M57" s="1238"/>
      <c r="N57" s="1238"/>
      <c r="O57" s="1240">
        <v>57.5</v>
      </c>
      <c r="P57" s="357"/>
      <c r="Q57" s="356"/>
    </row>
    <row r="58" spans="1:17" s="355" customFormat="1">
      <c r="A58" s="243"/>
      <c r="B58" s="356"/>
      <c r="C58" s="352"/>
      <c r="D58" s="352"/>
      <c r="E58" s="352"/>
      <c r="F58" s="352"/>
      <c r="G58" s="1245"/>
      <c r="H58" s="1246"/>
      <c r="I58" s="1247"/>
      <c r="J58" s="1247"/>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553</v>
      </c>
      <c r="C63" s="244"/>
      <c r="D63" s="244"/>
      <c r="E63" s="244"/>
      <c r="F63" s="244"/>
      <c r="G63" s="244"/>
      <c r="H63" s="244"/>
      <c r="I63" s="244"/>
      <c r="J63" s="244"/>
      <c r="K63" s="244"/>
      <c r="L63" s="244"/>
      <c r="M63" s="244"/>
      <c r="N63" s="244"/>
      <c r="O63" s="244"/>
    </row>
    <row r="64" spans="1:17">
      <c r="B64" s="248"/>
      <c r="C64" s="244"/>
      <c r="D64" s="244"/>
      <c r="E64" s="244"/>
      <c r="F64" s="244"/>
      <c r="G64" s="351" t="s">
        <v>546</v>
      </c>
      <c r="I64" s="352"/>
      <c r="J64" s="352"/>
      <c r="K64" s="352"/>
      <c r="L64" s="244"/>
      <c r="M64" s="244"/>
      <c r="N64" s="244"/>
      <c r="O64" s="244"/>
    </row>
    <row r="65" spans="2:30">
      <c r="B65" s="248"/>
      <c r="C65" s="244"/>
      <c r="D65" s="244"/>
      <c r="E65" s="244"/>
      <c r="F65" s="244"/>
      <c r="G65" s="1215" t="s">
        <v>557</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554</v>
      </c>
      <c r="I71" s="368"/>
      <c r="J71" s="364"/>
      <c r="K71" s="364"/>
      <c r="L71" s="365"/>
      <c r="M71" s="364"/>
      <c r="N71" s="365"/>
      <c r="O71" s="366"/>
    </row>
    <row r="72" spans="2:30">
      <c r="B72" s="248"/>
      <c r="C72" s="244"/>
      <c r="D72" s="244"/>
      <c r="E72" s="244"/>
      <c r="F72" s="244"/>
      <c r="G72" s="1224"/>
      <c r="H72" s="1225"/>
      <c r="I72" s="1225"/>
      <c r="J72" s="1226"/>
      <c r="K72" s="354" t="s">
        <v>522</v>
      </c>
      <c r="L72" s="354" t="s">
        <v>523</v>
      </c>
      <c r="M72" s="354" t="s">
        <v>524</v>
      </c>
      <c r="N72" s="354" t="s">
        <v>525</v>
      </c>
      <c r="O72" s="354" t="s">
        <v>526</v>
      </c>
    </row>
    <row r="73" spans="2:30">
      <c r="B73" s="248"/>
      <c r="C73" s="244"/>
      <c r="D73" s="244"/>
      <c r="E73" s="244"/>
      <c r="F73" s="244"/>
      <c r="G73" s="1227" t="s">
        <v>548</v>
      </c>
      <c r="H73" s="1228"/>
      <c r="I73" s="1233" t="s">
        <v>549</v>
      </c>
      <c r="J73" s="1233"/>
      <c r="K73" s="1248">
        <v>47.5</v>
      </c>
      <c r="L73" s="1248">
        <v>40.9</v>
      </c>
      <c r="M73" s="1236">
        <v>32.9</v>
      </c>
      <c r="N73" s="1236">
        <v>29.1</v>
      </c>
      <c r="O73" s="1236">
        <v>24.3</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555</v>
      </c>
      <c r="J75" s="1237"/>
      <c r="K75" s="1240">
        <v>11.3</v>
      </c>
      <c r="L75" s="1240">
        <v>9.6999999999999993</v>
      </c>
      <c r="M75" s="1240">
        <v>8.1</v>
      </c>
      <c r="N75" s="1240">
        <v>6.7</v>
      </c>
      <c r="O75" s="1240">
        <v>5.4</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1" t="s">
        <v>551</v>
      </c>
      <c r="H77" s="1242"/>
      <c r="I77" s="1237" t="s">
        <v>549</v>
      </c>
      <c r="J77" s="1237"/>
      <c r="K77" s="1248">
        <v>75.900000000000006</v>
      </c>
      <c r="L77" s="1248">
        <v>64.599999999999994</v>
      </c>
      <c r="M77" s="1236">
        <v>52.8</v>
      </c>
      <c r="N77" s="1236">
        <v>48.6</v>
      </c>
      <c r="O77" s="1236">
        <v>32.799999999999997</v>
      </c>
      <c r="R77" s="243">
        <v>12.3</v>
      </c>
      <c r="T77" s="243">
        <v>11.1</v>
      </c>
    </row>
    <row r="78" spans="2:30">
      <c r="B78" s="248"/>
      <c r="C78" s="244"/>
      <c r="D78" s="244"/>
      <c r="E78" s="244"/>
      <c r="F78" s="244"/>
      <c r="G78" s="1243"/>
      <c r="H78" s="1244"/>
      <c r="I78" s="1237"/>
      <c r="J78" s="1237"/>
      <c r="K78" s="1248"/>
      <c r="L78" s="1248"/>
      <c r="M78" s="1236"/>
      <c r="N78" s="1236"/>
      <c r="O78" s="1236"/>
    </row>
    <row r="79" spans="2:30">
      <c r="B79" s="248"/>
      <c r="C79" s="244"/>
      <c r="D79" s="244"/>
      <c r="E79" s="244"/>
      <c r="F79" s="244"/>
      <c r="G79" s="1243"/>
      <c r="H79" s="1244"/>
      <c r="I79" s="1249" t="s">
        <v>555</v>
      </c>
      <c r="J79" s="1247"/>
      <c r="K79" s="1250">
        <v>13.5</v>
      </c>
      <c r="L79" s="1250">
        <v>12.4</v>
      </c>
      <c r="M79" s="1250">
        <v>11.5</v>
      </c>
      <c r="N79" s="1250">
        <v>10.4</v>
      </c>
      <c r="O79" s="1250">
        <v>9.5</v>
      </c>
      <c r="V79" s="243">
        <v>53.5</v>
      </c>
      <c r="X79" s="243">
        <v>48.2</v>
      </c>
      <c r="Z79" s="243">
        <v>34.200000000000003</v>
      </c>
      <c r="AB79" s="243">
        <v>30.3</v>
      </c>
      <c r="AD79" s="243">
        <v>28.9</v>
      </c>
    </row>
    <row r="80" spans="2:30">
      <c r="B80" s="248"/>
      <c r="C80" s="244"/>
      <c r="D80" s="244"/>
      <c r="E80" s="244"/>
      <c r="F80" s="244"/>
      <c r="G80" s="1245"/>
      <c r="H80" s="1246"/>
      <c r="I80" s="1247"/>
      <c r="J80" s="1247"/>
      <c r="K80" s="1250"/>
      <c r="L80" s="1250"/>
      <c r="M80" s="1250"/>
      <c r="N80" s="1250"/>
      <c r="O80" s="125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8" scale="71"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Normal="100" zoomScaleSheetLayoutView="55" workbookViewId="0">
      <selection activeCell="A117" sqref="A117"/>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521</v>
      </c>
      <c r="G2" s="111"/>
      <c r="H2" s="112"/>
    </row>
    <row r="3" spans="1:8">
      <c r="A3" s="108" t="s">
        <v>514</v>
      </c>
      <c r="B3" s="113"/>
      <c r="C3" s="114"/>
      <c r="D3" s="115">
        <v>70527</v>
      </c>
      <c r="E3" s="116"/>
      <c r="F3" s="117">
        <v>67088</v>
      </c>
      <c r="G3" s="118"/>
      <c r="H3" s="119"/>
    </row>
    <row r="4" spans="1:8">
      <c r="A4" s="120"/>
      <c r="B4" s="121"/>
      <c r="C4" s="122"/>
      <c r="D4" s="123">
        <v>35917</v>
      </c>
      <c r="E4" s="124"/>
      <c r="F4" s="125">
        <v>37146</v>
      </c>
      <c r="G4" s="126"/>
      <c r="H4" s="127"/>
    </row>
    <row r="5" spans="1:8">
      <c r="A5" s="108" t="s">
        <v>516</v>
      </c>
      <c r="B5" s="113"/>
      <c r="C5" s="114"/>
      <c r="D5" s="115">
        <v>58456</v>
      </c>
      <c r="E5" s="116"/>
      <c r="F5" s="117">
        <v>70489</v>
      </c>
      <c r="G5" s="118"/>
      <c r="H5" s="119"/>
    </row>
    <row r="6" spans="1:8">
      <c r="A6" s="120"/>
      <c r="B6" s="121"/>
      <c r="C6" s="122"/>
      <c r="D6" s="123">
        <v>27454</v>
      </c>
      <c r="E6" s="124"/>
      <c r="F6" s="125">
        <v>37817</v>
      </c>
      <c r="G6" s="126"/>
      <c r="H6" s="127"/>
    </row>
    <row r="7" spans="1:8">
      <c r="A7" s="108" t="s">
        <v>517</v>
      </c>
      <c r="B7" s="113"/>
      <c r="C7" s="114"/>
      <c r="D7" s="115">
        <v>71361</v>
      </c>
      <c r="E7" s="116"/>
      <c r="F7" s="117">
        <v>84389</v>
      </c>
      <c r="G7" s="118"/>
      <c r="H7" s="119"/>
    </row>
    <row r="8" spans="1:8">
      <c r="A8" s="120"/>
      <c r="B8" s="121"/>
      <c r="C8" s="122"/>
      <c r="D8" s="123">
        <v>26817</v>
      </c>
      <c r="E8" s="124"/>
      <c r="F8" s="125">
        <v>44339</v>
      </c>
      <c r="G8" s="126"/>
      <c r="H8" s="127"/>
    </row>
    <row r="9" spans="1:8">
      <c r="A9" s="108" t="s">
        <v>518</v>
      </c>
      <c r="B9" s="113"/>
      <c r="C9" s="114"/>
      <c r="D9" s="115">
        <v>70766</v>
      </c>
      <c r="E9" s="116"/>
      <c r="F9" s="117">
        <v>83623</v>
      </c>
      <c r="G9" s="118"/>
      <c r="H9" s="119"/>
    </row>
    <row r="10" spans="1:8">
      <c r="A10" s="120"/>
      <c r="B10" s="121"/>
      <c r="C10" s="122"/>
      <c r="D10" s="123">
        <v>27516</v>
      </c>
      <c r="E10" s="124"/>
      <c r="F10" s="125">
        <v>48787</v>
      </c>
      <c r="G10" s="126"/>
      <c r="H10" s="127"/>
    </row>
    <row r="11" spans="1:8">
      <c r="A11" s="108" t="s">
        <v>519</v>
      </c>
      <c r="B11" s="113"/>
      <c r="C11" s="114"/>
      <c r="D11" s="115">
        <v>89729</v>
      </c>
      <c r="E11" s="116"/>
      <c r="F11" s="117">
        <v>87974</v>
      </c>
      <c r="G11" s="118"/>
      <c r="H11" s="119"/>
    </row>
    <row r="12" spans="1:8">
      <c r="A12" s="120"/>
      <c r="B12" s="121"/>
      <c r="C12" s="128"/>
      <c r="D12" s="123">
        <v>30576</v>
      </c>
      <c r="E12" s="124"/>
      <c r="F12" s="125">
        <v>48183</v>
      </c>
      <c r="G12" s="126"/>
      <c r="H12" s="127"/>
    </row>
    <row r="13" spans="1:8">
      <c r="A13" s="108"/>
      <c r="B13" s="113"/>
      <c r="C13" s="129"/>
      <c r="D13" s="130">
        <v>72168</v>
      </c>
      <c r="E13" s="131"/>
      <c r="F13" s="132">
        <v>78713</v>
      </c>
      <c r="G13" s="133"/>
      <c r="H13" s="119"/>
    </row>
    <row r="14" spans="1:8">
      <c r="A14" s="120"/>
      <c r="B14" s="121"/>
      <c r="C14" s="122"/>
      <c r="D14" s="123">
        <v>29656</v>
      </c>
      <c r="E14" s="124"/>
      <c r="F14" s="125">
        <v>43254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6.41</v>
      </c>
      <c r="C19" s="134">
        <f>ROUND(VALUE(SUBSTITUTE(実質収支比率等に係る経年分析!G$48,"▲","-")),2)</f>
        <v>5.2</v>
      </c>
      <c r="D19" s="134">
        <f>ROUND(VALUE(SUBSTITUTE(実質収支比率等に係る経年分析!H$48,"▲","-")),2)</f>
        <v>6.53</v>
      </c>
      <c r="E19" s="134">
        <f>ROUND(VALUE(SUBSTITUTE(実質収支比率等に係る経年分析!I$48,"▲","-")),2)</f>
        <v>4.6900000000000004</v>
      </c>
      <c r="F19" s="134">
        <f>ROUND(VALUE(SUBSTITUTE(実質収支比率等に係る経年分析!J$48,"▲","-")),2)</f>
        <v>4.6399999999999997</v>
      </c>
    </row>
    <row r="20" spans="1:11">
      <c r="A20" s="134" t="s">
        <v>42</v>
      </c>
      <c r="B20" s="134">
        <f>ROUND(VALUE(SUBSTITUTE(実質収支比率等に係る経年分析!F$47,"▲","-")),2)</f>
        <v>12.71</v>
      </c>
      <c r="C20" s="134">
        <f>ROUND(VALUE(SUBSTITUTE(実質収支比率等に係る経年分析!G$47,"▲","-")),2)</f>
        <v>14.04</v>
      </c>
      <c r="D20" s="134">
        <f>ROUND(VALUE(SUBSTITUTE(実質収支比率等に係る経年分析!H$47,"▲","-")),2)</f>
        <v>17.75</v>
      </c>
      <c r="E20" s="134">
        <f>ROUND(VALUE(SUBSTITUTE(実質収支比率等に係る経年分析!I$47,"▲","-")),2)</f>
        <v>20.8</v>
      </c>
      <c r="F20" s="134">
        <f>ROUND(VALUE(SUBSTITUTE(実質収支比率等に係る経年分析!J$47,"▲","-")),2)</f>
        <v>23.73</v>
      </c>
    </row>
    <row r="21" spans="1:11">
      <c r="A21" s="134" t="s">
        <v>43</v>
      </c>
      <c r="B21" s="134">
        <f>IF(ISNUMBER(VALUE(SUBSTITUTE(実質収支比率等に係る経年分析!F$49,"▲","-"))),ROUND(VALUE(SUBSTITUTE(実質収支比率等に係る経年分析!F$49,"▲","-")),2),NA())</f>
        <v>3.27</v>
      </c>
      <c r="C21" s="134">
        <f>IF(ISNUMBER(VALUE(SUBSTITUTE(実質収支比率等に係る経年分析!G$49,"▲","-"))),ROUND(VALUE(SUBSTITUTE(実質収支比率等に係る経年分析!G$49,"▲","-")),2),NA())</f>
        <v>-0.06</v>
      </c>
      <c r="D21" s="134">
        <f>IF(ISNUMBER(VALUE(SUBSTITUTE(実質収支比率等に係る経年分析!H$49,"▲","-"))),ROUND(VALUE(SUBSTITUTE(実質収支比率等に係る経年分析!H$49,"▲","-")),2),NA())</f>
        <v>5.1100000000000003</v>
      </c>
      <c r="E21" s="134">
        <f>IF(ISNUMBER(VALUE(SUBSTITUTE(実質収支比率等に係る経年分析!I$49,"▲","-"))),ROUND(VALUE(SUBSTITUTE(実質収支比率等に係る経年分析!I$49,"▲","-")),2),NA())</f>
        <v>0.76</v>
      </c>
      <c r="F21" s="134">
        <f>IF(ISNUMBER(VALUE(SUBSTITUTE(実質収支比率等に係る経年分析!J$49,"▲","-"))),ROUND(VALUE(SUBSTITUTE(実質収支比率等に係る経年分析!J$49,"▲","-")),2),NA())</f>
        <v>3.31</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f>IF(ROUND(VALUE(SUBSTITUTE(連結実質赤字比率に係る赤字・黒字の構成分析!H$40,"▲", "-")), 2) &lt; 0, ABS(ROUND(VALUE(SUBSTITUTE(連結実質赤字比率に係る赤字・黒字の構成分析!H$40,"▲", "-")), 2)), NA())</f>
        <v>0.55000000000000004</v>
      </c>
      <c r="G30" s="135" t="e">
        <f>IF(ROUND(VALUE(SUBSTITUTE(連結実質赤字比率に係る赤字・黒字の構成分析!H$40,"▲", "-")), 2) &gt;= 0, ABS(ROUND(VALUE(SUBSTITUTE(連結実質赤字比率に係る赤字・黒字の構成分析!H$40,"▲", "-")), 2)), NA())</f>
        <v>#N/A</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簡易水道特別会計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c r="A32" s="135" t="str">
        <f>IF(連結実質赤字比率に係る赤字・黒字の構成分析!C$38="",NA(),連結実質赤字比率に係る赤字・黒字の構成分析!C$38)</f>
        <v>介護保険特別会計（事業勘定）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1.45</v>
      </c>
    </row>
    <row r="33" spans="1:16">
      <c r="A33" s="135" t="str">
        <f>IF(連結実質赤字比率に係る赤字・黒字の構成分析!C$37="",NA(),連結実質赤字比率に係る赤字・黒字の構成分析!C$37)</f>
        <v>国民健康保険特別会計（事業勘定）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3.49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2.58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1.86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1.74</v>
      </c>
    </row>
    <row r="34" spans="1:16">
      <c r="A34" s="135" t="str">
        <f>IF(連結実質赤字比率に係る赤字・黒字の構成分析!C$36="",NA(),連結実質赤字比率に係る赤字・黒字の構成分析!C$36)</f>
        <v>市民病院事業会計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8.18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6.69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2.5299999999999998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6.33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5.17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4.6500000000000004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4.6399999999999997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5.45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6.44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6.49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6.03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5.13</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1114</v>
      </c>
      <c r="E42" s="136"/>
      <c r="F42" s="136"/>
      <c r="G42" s="136">
        <f>'実質公債費比率（分子）の構造'!L$52</f>
        <v>1092</v>
      </c>
      <c r="H42" s="136"/>
      <c r="I42" s="136"/>
      <c r="J42" s="136">
        <f>'実質公債費比率（分子）の構造'!M$52</f>
        <v>1091</v>
      </c>
      <c r="K42" s="136"/>
      <c r="L42" s="136"/>
      <c r="M42" s="136">
        <f>'実質公債費比率（分子）の構造'!N$52</f>
        <v>1083</v>
      </c>
      <c r="N42" s="136"/>
      <c r="O42" s="136"/>
      <c r="P42" s="136">
        <f>'実質公債費比率（分子）の構造'!O$52</f>
        <v>1031</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6</v>
      </c>
      <c r="C44" s="136"/>
      <c r="D44" s="136"/>
      <c r="E44" s="136">
        <f>'実質公債費比率（分子）の構造'!L$50</f>
        <v>3</v>
      </c>
      <c r="F44" s="136"/>
      <c r="G44" s="136"/>
      <c r="H44" s="136">
        <f>'実質公債費比率（分子）の構造'!M$50</f>
        <v>2</v>
      </c>
      <c r="I44" s="136"/>
      <c r="J44" s="136"/>
      <c r="K44" s="136">
        <f>'実質公債費比率（分子）の構造'!N$50</f>
        <v>2</v>
      </c>
      <c r="L44" s="136"/>
      <c r="M44" s="136"/>
      <c r="N44" s="136">
        <f>'実質公債費比率（分子）の構造'!O$50</f>
        <v>1</v>
      </c>
      <c r="O44" s="136"/>
      <c r="P44" s="136"/>
    </row>
    <row r="45" spans="1:16">
      <c r="A45" s="136" t="s">
        <v>53</v>
      </c>
      <c r="B45" s="136">
        <f>'実質公債費比率（分子）の構造'!K$49</f>
        <v>45</v>
      </c>
      <c r="C45" s="136"/>
      <c r="D45" s="136"/>
      <c r="E45" s="136">
        <f>'実質公債費比率（分子）の構造'!L$49</f>
        <v>20</v>
      </c>
      <c r="F45" s="136"/>
      <c r="G45" s="136"/>
      <c r="H45" s="136">
        <f>'実質公債費比率（分子）の構造'!M$49</f>
        <v>20</v>
      </c>
      <c r="I45" s="136"/>
      <c r="J45" s="136"/>
      <c r="K45" s="136">
        <f>'実質公債費比率（分子）の構造'!N$49</f>
        <v>20</v>
      </c>
      <c r="L45" s="136"/>
      <c r="M45" s="136"/>
      <c r="N45" s="136">
        <f>'実質公債費比率（分子）の構造'!O$49</f>
        <v>20</v>
      </c>
      <c r="O45" s="136"/>
      <c r="P45" s="136"/>
    </row>
    <row r="46" spans="1:16">
      <c r="A46" s="136" t="s">
        <v>54</v>
      </c>
      <c r="B46" s="136">
        <f>'実質公債費比率（分子）の構造'!K$48</f>
        <v>272</v>
      </c>
      <c r="C46" s="136"/>
      <c r="D46" s="136"/>
      <c r="E46" s="136">
        <f>'実質公債費比率（分子）の構造'!L$48</f>
        <v>256</v>
      </c>
      <c r="F46" s="136"/>
      <c r="G46" s="136"/>
      <c r="H46" s="136">
        <f>'実質公債費比率（分子）の構造'!M$48</f>
        <v>263</v>
      </c>
      <c r="I46" s="136"/>
      <c r="J46" s="136"/>
      <c r="K46" s="136">
        <f>'実質公債費比率（分子）の構造'!N$48</f>
        <v>241</v>
      </c>
      <c r="L46" s="136"/>
      <c r="M46" s="136"/>
      <c r="N46" s="136">
        <f>'実質公債費比率（分子）の構造'!O$48</f>
        <v>220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1380</v>
      </c>
      <c r="C49" s="136"/>
      <c r="D49" s="136"/>
      <c r="E49" s="136">
        <f>'実質公債費比率（分子）の構造'!L$45</f>
        <v>1268</v>
      </c>
      <c r="F49" s="136"/>
      <c r="G49" s="136"/>
      <c r="H49" s="136">
        <f>'実質公債費比率（分子）の構造'!M$45</f>
        <v>1196</v>
      </c>
      <c r="I49" s="136"/>
      <c r="J49" s="136"/>
      <c r="K49" s="136">
        <f>'実質公債費比率（分子）の構造'!N$45</f>
        <v>1153</v>
      </c>
      <c r="L49" s="136"/>
      <c r="M49" s="136"/>
      <c r="N49" s="136">
        <f>'実質公債費比率（分子）の構造'!O$45</f>
        <v>1025</v>
      </c>
      <c r="O49" s="136"/>
      <c r="P49" s="136"/>
    </row>
    <row r="50" spans="1:16">
      <c r="A50" s="136" t="s">
        <v>58</v>
      </c>
      <c r="B50" s="136" t="e">
        <f>NA()</f>
        <v>#N/A</v>
      </c>
      <c r="C50" s="136">
        <f>IF(ISNUMBER('実質公債費比率（分子）の構造'!K$53),'実質公債費比率（分子）の構造'!K$53,NA())</f>
        <v>589</v>
      </c>
      <c r="D50" s="136" t="e">
        <f>NA()</f>
        <v>#N/A</v>
      </c>
      <c r="E50" s="136" t="e">
        <f>NA()</f>
        <v>#N/A</v>
      </c>
      <c r="F50" s="136">
        <f>IF(ISNUMBER('実質公債費比率（分子）の構造'!L$53),'実質公債費比率（分子）の構造'!L$53,NA())</f>
        <v>455</v>
      </c>
      <c r="G50" s="136" t="e">
        <f>NA()</f>
        <v>#N/A</v>
      </c>
      <c r="H50" s="136" t="e">
        <f>NA()</f>
        <v>#N/A</v>
      </c>
      <c r="I50" s="136">
        <f>IF(ISNUMBER('実質公債費比率（分子）の構造'!M$53),'実質公債費比率（分子）の構造'!M$53,NA())</f>
        <v>390</v>
      </c>
      <c r="J50" s="136" t="e">
        <f>NA()</f>
        <v>#N/A</v>
      </c>
      <c r="K50" s="136" t="e">
        <f>NA()</f>
        <v>#N/A</v>
      </c>
      <c r="L50" s="136">
        <f>IF(ISNUMBER('実質公債費比率（分子）の構造'!N$53),'実質公債費比率（分子）の構造'!N$53,NA())</f>
        <v>333</v>
      </c>
      <c r="M50" s="136" t="e">
        <f>NA()</f>
        <v>#N/A</v>
      </c>
      <c r="N50" s="136" t="e">
        <f>NA()</f>
        <v>#N/A</v>
      </c>
      <c r="O50" s="136">
        <f>IF(ISNUMBER('実質公債費比率（分子）の構造'!O$53),'実質公債費比率（分子）の構造'!O$53,NA())</f>
        <v>235</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9500</v>
      </c>
      <c r="E56" s="135"/>
      <c r="F56" s="135"/>
      <c r="G56" s="135">
        <f>'将来負担比率（分子）の構造'!J$51</f>
        <v>9394</v>
      </c>
      <c r="H56" s="135"/>
      <c r="I56" s="135"/>
      <c r="J56" s="135">
        <f>'将来負担比率（分子）の構造'!K$51</f>
        <v>8977</v>
      </c>
      <c r="K56" s="135"/>
      <c r="L56" s="135"/>
      <c r="M56" s="135">
        <f>'将来負担比率（分子）の構造'!L$51</f>
        <v>8797</v>
      </c>
      <c r="N56" s="135"/>
      <c r="O56" s="135"/>
      <c r="P56" s="135">
        <f>'将来負担比率（分子）の構造'!M$51</f>
        <v>8747</v>
      </c>
    </row>
    <row r="57" spans="1:16">
      <c r="A57" s="135" t="s">
        <v>34</v>
      </c>
      <c r="B57" s="135"/>
      <c r="C57" s="135"/>
      <c r="D57" s="135">
        <f>'将来負担比率（分子）の構造'!I$50</f>
        <v>368</v>
      </c>
      <c r="E57" s="135"/>
      <c r="F57" s="135"/>
      <c r="G57" s="135">
        <f>'将来負担比率（分子）の構造'!J$50</f>
        <v>459</v>
      </c>
      <c r="H57" s="135"/>
      <c r="I57" s="135"/>
      <c r="J57" s="135">
        <f>'将来負担比率（分子）の構造'!K$50</f>
        <v>429</v>
      </c>
      <c r="K57" s="135"/>
      <c r="L57" s="135"/>
      <c r="M57" s="135">
        <f>'将来負担比率（分子）の構造'!L$50</f>
        <v>477</v>
      </c>
      <c r="N57" s="135"/>
      <c r="O57" s="135"/>
      <c r="P57" s="135">
        <f>'将来負担比率（分子）の構造'!M$50</f>
        <v>609</v>
      </c>
    </row>
    <row r="58" spans="1:16">
      <c r="A58" s="135" t="s">
        <v>33</v>
      </c>
      <c r="B58" s="135"/>
      <c r="C58" s="135"/>
      <c r="D58" s="135">
        <f>'将来負担比率（分子）の構造'!I$49</f>
        <v>3025</v>
      </c>
      <c r="E58" s="135"/>
      <c r="F58" s="135"/>
      <c r="G58" s="135">
        <f>'将来負担比率（分子）の構造'!J$49</f>
        <v>3154</v>
      </c>
      <c r="H58" s="135"/>
      <c r="I58" s="135"/>
      <c r="J58" s="135">
        <f>'将来負担比率（分子）の構造'!K$49</f>
        <v>3458</v>
      </c>
      <c r="K58" s="135"/>
      <c r="L58" s="135"/>
      <c r="M58" s="135">
        <f>'将来負担比率（分子）の構造'!L$49</f>
        <v>3575</v>
      </c>
      <c r="N58" s="135"/>
      <c r="O58" s="135"/>
      <c r="P58" s="135">
        <f>'将来負担比率（分子）の構造'!M$49</f>
        <v>3792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2324</v>
      </c>
      <c r="C62" s="135"/>
      <c r="D62" s="135"/>
      <c r="E62" s="135">
        <f>'将来負担比率（分子）の構造'!J$45</f>
        <v>2286</v>
      </c>
      <c r="F62" s="135"/>
      <c r="G62" s="135"/>
      <c r="H62" s="135">
        <f>'将来負担比率（分子）の構造'!K$45</f>
        <v>2082</v>
      </c>
      <c r="I62" s="135"/>
      <c r="J62" s="135"/>
      <c r="K62" s="135">
        <f>'将来負担比率（分子）の構造'!L$45</f>
        <v>1809</v>
      </c>
      <c r="L62" s="135"/>
      <c r="M62" s="135"/>
      <c r="N62" s="135">
        <f>'将来負担比率（分子）の構造'!M$45</f>
        <v>1763</v>
      </c>
      <c r="O62" s="135"/>
      <c r="P62" s="135"/>
    </row>
    <row r="63" spans="1:16">
      <c r="A63" s="135" t="s">
        <v>27</v>
      </c>
      <c r="B63" s="135">
        <f>'将来負担比率（分子）の構造'!I$44</f>
        <v>109</v>
      </c>
      <c r="C63" s="135"/>
      <c r="D63" s="135"/>
      <c r="E63" s="135">
        <f>'将来負担比率（分子）の構造'!J$44</f>
        <v>94</v>
      </c>
      <c r="F63" s="135"/>
      <c r="G63" s="135"/>
      <c r="H63" s="135">
        <f>'将来負担比率（分子）の構造'!K$44</f>
        <v>71</v>
      </c>
      <c r="I63" s="135"/>
      <c r="J63" s="135"/>
      <c r="K63" s="135">
        <f>'将来負担比率（分子）の構造'!L$44</f>
        <v>51</v>
      </c>
      <c r="L63" s="135"/>
      <c r="M63" s="135"/>
      <c r="N63" s="135">
        <f>'将来負担比率（分子）の構造'!M$44</f>
        <v>32</v>
      </c>
      <c r="O63" s="135"/>
      <c r="P63" s="135"/>
    </row>
    <row r="64" spans="1:16">
      <c r="A64" s="135" t="s">
        <v>26</v>
      </c>
      <c r="B64" s="135">
        <f>'将来負担比率（分子）の構造'!I$43</f>
        <v>3463</v>
      </c>
      <c r="C64" s="135"/>
      <c r="D64" s="135"/>
      <c r="E64" s="135">
        <f>'将来負担比率（分子）の構造'!J$43</f>
        <v>3317</v>
      </c>
      <c r="F64" s="135"/>
      <c r="G64" s="135"/>
      <c r="H64" s="135">
        <f>'将来負担比率（分子）の構造'!K$43</f>
        <v>3255</v>
      </c>
      <c r="I64" s="135"/>
      <c r="J64" s="135"/>
      <c r="K64" s="135">
        <f>'将来負担比率（分子）の構造'!L$43</f>
        <v>3368</v>
      </c>
      <c r="L64" s="135"/>
      <c r="M64" s="135"/>
      <c r="N64" s="135">
        <f>'将来負担比率（分子）の構造'!M$43</f>
        <v>3298</v>
      </c>
      <c r="O64" s="135"/>
      <c r="P64" s="135"/>
    </row>
    <row r="65" spans="1:16">
      <c r="A65" s="135" t="s">
        <v>25</v>
      </c>
      <c r="B65" s="135">
        <f>'将来負担比率（分子）の構造'!I$42</f>
        <v>9</v>
      </c>
      <c r="C65" s="135"/>
      <c r="D65" s="135"/>
      <c r="E65" s="135">
        <f>'将来負担比率（分子）の構造'!J$42</f>
        <v>6</v>
      </c>
      <c r="F65" s="135"/>
      <c r="G65" s="135"/>
      <c r="H65" s="135">
        <f>'将来負担比率（分子）の構造'!K$42</f>
        <v>4</v>
      </c>
      <c r="I65" s="135"/>
      <c r="J65" s="135"/>
      <c r="K65" s="135">
        <f>'将来負担比率（分子）の構造'!L$42</f>
        <v>2</v>
      </c>
      <c r="L65" s="135"/>
      <c r="M65" s="135"/>
      <c r="N65" s="135">
        <f>'将来負担比率（分子）の構造'!M$42</f>
        <v>1</v>
      </c>
      <c r="O65" s="135"/>
      <c r="P65" s="135"/>
    </row>
    <row r="66" spans="1:16">
      <c r="A66" s="135" t="s">
        <v>24</v>
      </c>
      <c r="B66" s="135">
        <f>'将来負担比率（分子）の構造'!I$41</f>
        <v>9772</v>
      </c>
      <c r="C66" s="135"/>
      <c r="D66" s="135"/>
      <c r="E66" s="135">
        <f>'将来負担比率（分子）の構造'!J$41</f>
        <v>9685</v>
      </c>
      <c r="F66" s="135"/>
      <c r="G66" s="135"/>
      <c r="H66" s="135">
        <f>'将来負担比率（分子）の構造'!K$41</f>
        <v>9377</v>
      </c>
      <c r="I66" s="135"/>
      <c r="J66" s="135"/>
      <c r="K66" s="135">
        <f>'将来負担比率（分子）の構造'!L$41</f>
        <v>9284</v>
      </c>
      <c r="L66" s="135"/>
      <c r="M66" s="135"/>
      <c r="N66" s="135">
        <f>'将来負担比率（分子）の構造'!M$41</f>
        <v>9491</v>
      </c>
      <c r="O66" s="135"/>
      <c r="P66" s="135"/>
    </row>
    <row r="67" spans="1:16">
      <c r="A67" s="135" t="s">
        <v>62</v>
      </c>
      <c r="B67" s="135" t="e">
        <f>NA()</f>
        <v>#N/A</v>
      </c>
      <c r="C67" s="135">
        <f>IF(ISNUMBER('将来負担比率（分子）の構造'!I$52), IF('将来負担比率（分子）の構造'!I$52 &lt; 0, 0, '将来負担比率（分子）の構造'!I$52), NA())</f>
        <v>2785</v>
      </c>
      <c r="D67" s="135" t="e">
        <f>NA()</f>
        <v>#N/A</v>
      </c>
      <c r="E67" s="135" t="e">
        <f>NA()</f>
        <v>#N/A</v>
      </c>
      <c r="F67" s="135">
        <f>IF(ISNUMBER('将来負担比率（分子）の構造'!J$52), IF('将来負担比率（分子）の構造'!J$52 &lt; 0, 0, '将来負担比率（分子）の構造'!J$52), NA())</f>
        <v>2382</v>
      </c>
      <c r="G67" s="135" t="e">
        <f>NA()</f>
        <v>#N/A</v>
      </c>
      <c r="H67" s="135" t="e">
        <f>NA()</f>
        <v>#N/A</v>
      </c>
      <c r="I67" s="135">
        <f>IF(ISNUMBER('将来負担比率（分子）の構造'!K$52), IF('将来負担比率（分子）の構造'!K$52 &lt; 0, 0, '将来負担比率（分子）の構造'!K$52), NA())</f>
        <v>1924</v>
      </c>
      <c r="J67" s="135" t="e">
        <f>NA()</f>
        <v>#N/A</v>
      </c>
      <c r="K67" s="135" t="e">
        <f>NA()</f>
        <v>#N/A</v>
      </c>
      <c r="L67" s="135">
        <f>IF(ISNUMBER('将来負担比率（分子）の構造'!L$52), IF('将来負担比率（分子）の構造'!L$52 &lt; 0, 0, '将来負担比率（分子）の構造'!L$52), NA())</f>
        <v>1666</v>
      </c>
      <c r="M67" s="135" t="e">
        <f>NA()</f>
        <v>#N/A</v>
      </c>
      <c r="N67" s="135" t="e">
        <f>NA()</f>
        <v>#N/A</v>
      </c>
      <c r="O67" s="135">
        <f>IF(ISNUMBER('将来負担比率（分子）の構造'!M$52), IF('将来負担比率（分子）の構造'!M$52 &lt; 0, 0, '将来負担比率（分子）の構造'!M$52), NA())</f>
        <v>1438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1645450</v>
      </c>
      <c r="S5" s="669"/>
      <c r="T5" s="669"/>
      <c r="U5" s="669"/>
      <c r="V5" s="669"/>
      <c r="W5" s="669"/>
      <c r="X5" s="669"/>
      <c r="Y5" s="716"/>
      <c r="Z5" s="729">
        <v>13.5</v>
      </c>
      <c r="AA5" s="729"/>
      <c r="AB5" s="729"/>
      <c r="AC5" s="729"/>
      <c r="AD5" s="730">
        <v>1645450</v>
      </c>
      <c r="AE5" s="730"/>
      <c r="AF5" s="730"/>
      <c r="AG5" s="730"/>
      <c r="AH5" s="730"/>
      <c r="AI5" s="730"/>
      <c r="AJ5" s="730"/>
      <c r="AK5" s="730"/>
      <c r="AL5" s="717">
        <v>24.5</v>
      </c>
      <c r="AM5" s="686"/>
      <c r="AN5" s="686"/>
      <c r="AO5" s="718"/>
      <c r="AP5" s="705" t="s">
        <v>205</v>
      </c>
      <c r="AQ5" s="706"/>
      <c r="AR5" s="706"/>
      <c r="AS5" s="706"/>
      <c r="AT5" s="706"/>
      <c r="AU5" s="706"/>
      <c r="AV5" s="706"/>
      <c r="AW5" s="706"/>
      <c r="AX5" s="706"/>
      <c r="AY5" s="706"/>
      <c r="AZ5" s="706"/>
      <c r="BA5" s="706"/>
      <c r="BB5" s="706"/>
      <c r="BC5" s="706"/>
      <c r="BD5" s="706"/>
      <c r="BE5" s="706"/>
      <c r="BF5" s="707"/>
      <c r="BG5" s="618">
        <v>1645450</v>
      </c>
      <c r="BH5" s="619"/>
      <c r="BI5" s="619"/>
      <c r="BJ5" s="619"/>
      <c r="BK5" s="619"/>
      <c r="BL5" s="619"/>
      <c r="BM5" s="619"/>
      <c r="BN5" s="620"/>
      <c r="BO5" s="671">
        <v>100</v>
      </c>
      <c r="BP5" s="671"/>
      <c r="BQ5" s="671"/>
      <c r="BR5" s="671"/>
      <c r="BS5" s="672">
        <v>99505</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c r="B6" s="615" t="s">
        <v>209</v>
      </c>
      <c r="C6" s="616"/>
      <c r="D6" s="616"/>
      <c r="E6" s="616"/>
      <c r="F6" s="616"/>
      <c r="G6" s="616"/>
      <c r="H6" s="616"/>
      <c r="I6" s="616"/>
      <c r="J6" s="616"/>
      <c r="K6" s="616"/>
      <c r="L6" s="616"/>
      <c r="M6" s="616"/>
      <c r="N6" s="616"/>
      <c r="O6" s="616"/>
      <c r="P6" s="616"/>
      <c r="Q6" s="617"/>
      <c r="R6" s="618">
        <v>116182</v>
      </c>
      <c r="S6" s="619"/>
      <c r="T6" s="619"/>
      <c r="U6" s="619"/>
      <c r="V6" s="619"/>
      <c r="W6" s="619"/>
      <c r="X6" s="619"/>
      <c r="Y6" s="620"/>
      <c r="Z6" s="671">
        <v>1</v>
      </c>
      <c r="AA6" s="671"/>
      <c r="AB6" s="671"/>
      <c r="AC6" s="671"/>
      <c r="AD6" s="672">
        <v>116182</v>
      </c>
      <c r="AE6" s="672"/>
      <c r="AF6" s="672"/>
      <c r="AG6" s="672"/>
      <c r="AH6" s="672"/>
      <c r="AI6" s="672"/>
      <c r="AJ6" s="672"/>
      <c r="AK6" s="672"/>
      <c r="AL6" s="641">
        <v>1.7</v>
      </c>
      <c r="AM6" s="673"/>
      <c r="AN6" s="673"/>
      <c r="AO6" s="674"/>
      <c r="AP6" s="615" t="s">
        <v>210</v>
      </c>
      <c r="AQ6" s="616"/>
      <c r="AR6" s="616"/>
      <c r="AS6" s="616"/>
      <c r="AT6" s="616"/>
      <c r="AU6" s="616"/>
      <c r="AV6" s="616"/>
      <c r="AW6" s="616"/>
      <c r="AX6" s="616"/>
      <c r="AY6" s="616"/>
      <c r="AZ6" s="616"/>
      <c r="BA6" s="616"/>
      <c r="BB6" s="616"/>
      <c r="BC6" s="616"/>
      <c r="BD6" s="616"/>
      <c r="BE6" s="616"/>
      <c r="BF6" s="617"/>
      <c r="BG6" s="618">
        <v>1645450</v>
      </c>
      <c r="BH6" s="619"/>
      <c r="BI6" s="619"/>
      <c r="BJ6" s="619"/>
      <c r="BK6" s="619"/>
      <c r="BL6" s="619"/>
      <c r="BM6" s="619"/>
      <c r="BN6" s="620"/>
      <c r="BO6" s="671">
        <v>100</v>
      </c>
      <c r="BP6" s="671"/>
      <c r="BQ6" s="671"/>
      <c r="BR6" s="671"/>
      <c r="BS6" s="672">
        <v>99505</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175614</v>
      </c>
      <c r="CS6" s="619"/>
      <c r="CT6" s="619"/>
      <c r="CU6" s="619"/>
      <c r="CV6" s="619"/>
      <c r="CW6" s="619"/>
      <c r="CX6" s="619"/>
      <c r="CY6" s="620"/>
      <c r="CZ6" s="671">
        <v>1.5</v>
      </c>
      <c r="DA6" s="671"/>
      <c r="DB6" s="671"/>
      <c r="DC6" s="671"/>
      <c r="DD6" s="624" t="s">
        <v>212</v>
      </c>
      <c r="DE6" s="619"/>
      <c r="DF6" s="619"/>
      <c r="DG6" s="619"/>
      <c r="DH6" s="619"/>
      <c r="DI6" s="619"/>
      <c r="DJ6" s="619"/>
      <c r="DK6" s="619"/>
      <c r="DL6" s="619"/>
      <c r="DM6" s="619"/>
      <c r="DN6" s="619"/>
      <c r="DO6" s="619"/>
      <c r="DP6" s="620"/>
      <c r="DQ6" s="624">
        <v>175614</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1870</v>
      </c>
      <c r="S7" s="619"/>
      <c r="T7" s="619"/>
      <c r="U7" s="619"/>
      <c r="V7" s="619"/>
      <c r="W7" s="619"/>
      <c r="X7" s="619"/>
      <c r="Y7" s="620"/>
      <c r="Z7" s="671">
        <v>0</v>
      </c>
      <c r="AA7" s="671"/>
      <c r="AB7" s="671"/>
      <c r="AC7" s="671"/>
      <c r="AD7" s="672">
        <v>1870</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620634</v>
      </c>
      <c r="BH7" s="619"/>
      <c r="BI7" s="619"/>
      <c r="BJ7" s="619"/>
      <c r="BK7" s="619"/>
      <c r="BL7" s="619"/>
      <c r="BM7" s="619"/>
      <c r="BN7" s="620"/>
      <c r="BO7" s="671">
        <v>37.700000000000003</v>
      </c>
      <c r="BP7" s="671"/>
      <c r="BQ7" s="671"/>
      <c r="BR7" s="671"/>
      <c r="BS7" s="672">
        <v>9928</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1619999</v>
      </c>
      <c r="CS7" s="619"/>
      <c r="CT7" s="619"/>
      <c r="CU7" s="619"/>
      <c r="CV7" s="619"/>
      <c r="CW7" s="619"/>
      <c r="CX7" s="619"/>
      <c r="CY7" s="620"/>
      <c r="CZ7" s="671">
        <v>13.7</v>
      </c>
      <c r="DA7" s="671"/>
      <c r="DB7" s="671"/>
      <c r="DC7" s="671"/>
      <c r="DD7" s="624">
        <v>182998</v>
      </c>
      <c r="DE7" s="619"/>
      <c r="DF7" s="619"/>
      <c r="DG7" s="619"/>
      <c r="DH7" s="619"/>
      <c r="DI7" s="619"/>
      <c r="DJ7" s="619"/>
      <c r="DK7" s="619"/>
      <c r="DL7" s="619"/>
      <c r="DM7" s="619"/>
      <c r="DN7" s="619"/>
      <c r="DO7" s="619"/>
      <c r="DP7" s="620"/>
      <c r="DQ7" s="624">
        <v>1419444</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5536</v>
      </c>
      <c r="S8" s="619"/>
      <c r="T8" s="619"/>
      <c r="U8" s="619"/>
      <c r="V8" s="619"/>
      <c r="W8" s="619"/>
      <c r="X8" s="619"/>
      <c r="Y8" s="620"/>
      <c r="Z8" s="671">
        <v>0</v>
      </c>
      <c r="AA8" s="671"/>
      <c r="AB8" s="671"/>
      <c r="AC8" s="671"/>
      <c r="AD8" s="672">
        <v>5536</v>
      </c>
      <c r="AE8" s="672"/>
      <c r="AF8" s="672"/>
      <c r="AG8" s="672"/>
      <c r="AH8" s="672"/>
      <c r="AI8" s="672"/>
      <c r="AJ8" s="672"/>
      <c r="AK8" s="672"/>
      <c r="AL8" s="641">
        <v>0.1</v>
      </c>
      <c r="AM8" s="673"/>
      <c r="AN8" s="673"/>
      <c r="AO8" s="674"/>
      <c r="AP8" s="615" t="s">
        <v>217</v>
      </c>
      <c r="AQ8" s="616"/>
      <c r="AR8" s="616"/>
      <c r="AS8" s="616"/>
      <c r="AT8" s="616"/>
      <c r="AU8" s="616"/>
      <c r="AV8" s="616"/>
      <c r="AW8" s="616"/>
      <c r="AX8" s="616"/>
      <c r="AY8" s="616"/>
      <c r="AZ8" s="616"/>
      <c r="BA8" s="616"/>
      <c r="BB8" s="616"/>
      <c r="BC8" s="616"/>
      <c r="BD8" s="616"/>
      <c r="BE8" s="616"/>
      <c r="BF8" s="617"/>
      <c r="BG8" s="618">
        <v>27661</v>
      </c>
      <c r="BH8" s="619"/>
      <c r="BI8" s="619"/>
      <c r="BJ8" s="619"/>
      <c r="BK8" s="619"/>
      <c r="BL8" s="619"/>
      <c r="BM8" s="619"/>
      <c r="BN8" s="620"/>
      <c r="BO8" s="671">
        <v>1.7</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4253334</v>
      </c>
      <c r="CS8" s="619"/>
      <c r="CT8" s="619"/>
      <c r="CU8" s="619"/>
      <c r="CV8" s="619"/>
      <c r="CW8" s="619"/>
      <c r="CX8" s="619"/>
      <c r="CY8" s="620"/>
      <c r="CZ8" s="671">
        <v>35.9</v>
      </c>
      <c r="DA8" s="671"/>
      <c r="DB8" s="671"/>
      <c r="DC8" s="671"/>
      <c r="DD8" s="624">
        <v>1978</v>
      </c>
      <c r="DE8" s="619"/>
      <c r="DF8" s="619"/>
      <c r="DG8" s="619"/>
      <c r="DH8" s="619"/>
      <c r="DI8" s="619"/>
      <c r="DJ8" s="619"/>
      <c r="DK8" s="619"/>
      <c r="DL8" s="619"/>
      <c r="DM8" s="619"/>
      <c r="DN8" s="619"/>
      <c r="DO8" s="619"/>
      <c r="DP8" s="620"/>
      <c r="DQ8" s="624">
        <v>2246669</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4750</v>
      </c>
      <c r="S9" s="619"/>
      <c r="T9" s="619"/>
      <c r="U9" s="619"/>
      <c r="V9" s="619"/>
      <c r="W9" s="619"/>
      <c r="X9" s="619"/>
      <c r="Y9" s="620"/>
      <c r="Z9" s="671">
        <v>0</v>
      </c>
      <c r="AA9" s="671"/>
      <c r="AB9" s="671"/>
      <c r="AC9" s="671"/>
      <c r="AD9" s="672">
        <v>4750</v>
      </c>
      <c r="AE9" s="672"/>
      <c r="AF9" s="672"/>
      <c r="AG9" s="672"/>
      <c r="AH9" s="672"/>
      <c r="AI9" s="672"/>
      <c r="AJ9" s="672"/>
      <c r="AK9" s="672"/>
      <c r="AL9" s="641">
        <v>0.1</v>
      </c>
      <c r="AM9" s="673"/>
      <c r="AN9" s="673"/>
      <c r="AO9" s="674"/>
      <c r="AP9" s="615" t="s">
        <v>220</v>
      </c>
      <c r="AQ9" s="616"/>
      <c r="AR9" s="616"/>
      <c r="AS9" s="616"/>
      <c r="AT9" s="616"/>
      <c r="AU9" s="616"/>
      <c r="AV9" s="616"/>
      <c r="AW9" s="616"/>
      <c r="AX9" s="616"/>
      <c r="AY9" s="616"/>
      <c r="AZ9" s="616"/>
      <c r="BA9" s="616"/>
      <c r="BB9" s="616"/>
      <c r="BC9" s="616"/>
      <c r="BD9" s="616"/>
      <c r="BE9" s="616"/>
      <c r="BF9" s="617"/>
      <c r="BG9" s="618">
        <v>495223</v>
      </c>
      <c r="BH9" s="619"/>
      <c r="BI9" s="619"/>
      <c r="BJ9" s="619"/>
      <c r="BK9" s="619"/>
      <c r="BL9" s="619"/>
      <c r="BM9" s="619"/>
      <c r="BN9" s="620"/>
      <c r="BO9" s="671">
        <v>30.1</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998913</v>
      </c>
      <c r="CS9" s="619"/>
      <c r="CT9" s="619"/>
      <c r="CU9" s="619"/>
      <c r="CV9" s="619"/>
      <c r="CW9" s="619"/>
      <c r="CX9" s="619"/>
      <c r="CY9" s="620"/>
      <c r="CZ9" s="671">
        <v>8.4</v>
      </c>
      <c r="DA9" s="671"/>
      <c r="DB9" s="671"/>
      <c r="DC9" s="671"/>
      <c r="DD9" s="624">
        <v>57523</v>
      </c>
      <c r="DE9" s="619"/>
      <c r="DF9" s="619"/>
      <c r="DG9" s="619"/>
      <c r="DH9" s="619"/>
      <c r="DI9" s="619"/>
      <c r="DJ9" s="619"/>
      <c r="DK9" s="619"/>
      <c r="DL9" s="619"/>
      <c r="DM9" s="619"/>
      <c r="DN9" s="619"/>
      <c r="DO9" s="619"/>
      <c r="DP9" s="620"/>
      <c r="DQ9" s="624">
        <v>897771</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370800</v>
      </c>
      <c r="S10" s="619"/>
      <c r="T10" s="619"/>
      <c r="U10" s="619"/>
      <c r="V10" s="619"/>
      <c r="W10" s="619"/>
      <c r="X10" s="619"/>
      <c r="Y10" s="620"/>
      <c r="Z10" s="671">
        <v>3</v>
      </c>
      <c r="AA10" s="671"/>
      <c r="AB10" s="671"/>
      <c r="AC10" s="671"/>
      <c r="AD10" s="672">
        <v>370800</v>
      </c>
      <c r="AE10" s="672"/>
      <c r="AF10" s="672"/>
      <c r="AG10" s="672"/>
      <c r="AH10" s="672"/>
      <c r="AI10" s="672"/>
      <c r="AJ10" s="672"/>
      <c r="AK10" s="672"/>
      <c r="AL10" s="641">
        <v>5.5</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38748</v>
      </c>
      <c r="BH10" s="619"/>
      <c r="BI10" s="619"/>
      <c r="BJ10" s="619"/>
      <c r="BK10" s="619"/>
      <c r="BL10" s="619"/>
      <c r="BM10" s="619"/>
      <c r="BN10" s="620"/>
      <c r="BO10" s="671">
        <v>2.4</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6000</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v>7768</v>
      </c>
      <c r="S11" s="619"/>
      <c r="T11" s="619"/>
      <c r="U11" s="619"/>
      <c r="V11" s="619"/>
      <c r="W11" s="619"/>
      <c r="X11" s="619"/>
      <c r="Y11" s="620"/>
      <c r="Z11" s="671">
        <v>0.1</v>
      </c>
      <c r="AA11" s="671"/>
      <c r="AB11" s="671"/>
      <c r="AC11" s="671"/>
      <c r="AD11" s="672">
        <v>7768</v>
      </c>
      <c r="AE11" s="672"/>
      <c r="AF11" s="672"/>
      <c r="AG11" s="672"/>
      <c r="AH11" s="672"/>
      <c r="AI11" s="672"/>
      <c r="AJ11" s="672"/>
      <c r="AK11" s="672"/>
      <c r="AL11" s="641">
        <v>0.1</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59002</v>
      </c>
      <c r="BH11" s="619"/>
      <c r="BI11" s="619"/>
      <c r="BJ11" s="619"/>
      <c r="BK11" s="619"/>
      <c r="BL11" s="619"/>
      <c r="BM11" s="619"/>
      <c r="BN11" s="620"/>
      <c r="BO11" s="671">
        <v>3.6</v>
      </c>
      <c r="BP11" s="671"/>
      <c r="BQ11" s="671"/>
      <c r="BR11" s="671"/>
      <c r="BS11" s="624">
        <v>9928</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710345</v>
      </c>
      <c r="CS11" s="619"/>
      <c r="CT11" s="619"/>
      <c r="CU11" s="619"/>
      <c r="CV11" s="619"/>
      <c r="CW11" s="619"/>
      <c r="CX11" s="619"/>
      <c r="CY11" s="620"/>
      <c r="CZ11" s="671">
        <v>6</v>
      </c>
      <c r="DA11" s="671"/>
      <c r="DB11" s="671"/>
      <c r="DC11" s="671"/>
      <c r="DD11" s="624">
        <v>79240</v>
      </c>
      <c r="DE11" s="619"/>
      <c r="DF11" s="619"/>
      <c r="DG11" s="619"/>
      <c r="DH11" s="619"/>
      <c r="DI11" s="619"/>
      <c r="DJ11" s="619"/>
      <c r="DK11" s="619"/>
      <c r="DL11" s="619"/>
      <c r="DM11" s="619"/>
      <c r="DN11" s="619"/>
      <c r="DO11" s="619"/>
      <c r="DP11" s="620"/>
      <c r="DQ11" s="624">
        <v>421756</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845364</v>
      </c>
      <c r="BH12" s="619"/>
      <c r="BI12" s="619"/>
      <c r="BJ12" s="619"/>
      <c r="BK12" s="619"/>
      <c r="BL12" s="619"/>
      <c r="BM12" s="619"/>
      <c r="BN12" s="620"/>
      <c r="BO12" s="671">
        <v>51.4</v>
      </c>
      <c r="BP12" s="671"/>
      <c r="BQ12" s="671"/>
      <c r="BR12" s="671"/>
      <c r="BS12" s="624">
        <v>89577</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364503</v>
      </c>
      <c r="CS12" s="619"/>
      <c r="CT12" s="619"/>
      <c r="CU12" s="619"/>
      <c r="CV12" s="619"/>
      <c r="CW12" s="619"/>
      <c r="CX12" s="619"/>
      <c r="CY12" s="620"/>
      <c r="CZ12" s="671">
        <v>3.1</v>
      </c>
      <c r="DA12" s="671"/>
      <c r="DB12" s="671"/>
      <c r="DC12" s="671"/>
      <c r="DD12" s="624">
        <v>46510</v>
      </c>
      <c r="DE12" s="619"/>
      <c r="DF12" s="619"/>
      <c r="DG12" s="619"/>
      <c r="DH12" s="619"/>
      <c r="DI12" s="619"/>
      <c r="DJ12" s="619"/>
      <c r="DK12" s="619"/>
      <c r="DL12" s="619"/>
      <c r="DM12" s="619"/>
      <c r="DN12" s="619"/>
      <c r="DO12" s="619"/>
      <c r="DP12" s="620"/>
      <c r="DQ12" s="624">
        <v>247907</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13573</v>
      </c>
      <c r="S13" s="619"/>
      <c r="T13" s="619"/>
      <c r="U13" s="619"/>
      <c r="V13" s="619"/>
      <c r="W13" s="619"/>
      <c r="X13" s="619"/>
      <c r="Y13" s="620"/>
      <c r="Z13" s="671">
        <v>0.1</v>
      </c>
      <c r="AA13" s="671"/>
      <c r="AB13" s="671"/>
      <c r="AC13" s="671"/>
      <c r="AD13" s="672">
        <v>13573</v>
      </c>
      <c r="AE13" s="672"/>
      <c r="AF13" s="672"/>
      <c r="AG13" s="672"/>
      <c r="AH13" s="672"/>
      <c r="AI13" s="672"/>
      <c r="AJ13" s="672"/>
      <c r="AK13" s="672"/>
      <c r="AL13" s="641">
        <v>0.2</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821027</v>
      </c>
      <c r="BH13" s="619"/>
      <c r="BI13" s="619"/>
      <c r="BJ13" s="619"/>
      <c r="BK13" s="619"/>
      <c r="BL13" s="619"/>
      <c r="BM13" s="619"/>
      <c r="BN13" s="620"/>
      <c r="BO13" s="671">
        <v>49.9</v>
      </c>
      <c r="BP13" s="671"/>
      <c r="BQ13" s="671"/>
      <c r="BR13" s="671"/>
      <c r="BS13" s="624">
        <v>89577</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983788</v>
      </c>
      <c r="CS13" s="619"/>
      <c r="CT13" s="619"/>
      <c r="CU13" s="619"/>
      <c r="CV13" s="619"/>
      <c r="CW13" s="619"/>
      <c r="CX13" s="619"/>
      <c r="CY13" s="620"/>
      <c r="CZ13" s="671">
        <v>8.3000000000000007</v>
      </c>
      <c r="DA13" s="671"/>
      <c r="DB13" s="671"/>
      <c r="DC13" s="671"/>
      <c r="DD13" s="624">
        <v>723506</v>
      </c>
      <c r="DE13" s="619"/>
      <c r="DF13" s="619"/>
      <c r="DG13" s="619"/>
      <c r="DH13" s="619"/>
      <c r="DI13" s="619"/>
      <c r="DJ13" s="619"/>
      <c r="DK13" s="619"/>
      <c r="DL13" s="619"/>
      <c r="DM13" s="619"/>
      <c r="DN13" s="619"/>
      <c r="DO13" s="619"/>
      <c r="DP13" s="620"/>
      <c r="DQ13" s="624">
        <v>339504</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60001</v>
      </c>
      <c r="BH14" s="619"/>
      <c r="BI14" s="619"/>
      <c r="BJ14" s="619"/>
      <c r="BK14" s="619"/>
      <c r="BL14" s="619"/>
      <c r="BM14" s="619"/>
      <c r="BN14" s="620"/>
      <c r="BO14" s="671">
        <v>3.6</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492304</v>
      </c>
      <c r="CS14" s="619"/>
      <c r="CT14" s="619"/>
      <c r="CU14" s="619"/>
      <c r="CV14" s="619"/>
      <c r="CW14" s="619"/>
      <c r="CX14" s="619"/>
      <c r="CY14" s="620"/>
      <c r="CZ14" s="671">
        <v>4.2</v>
      </c>
      <c r="DA14" s="671"/>
      <c r="DB14" s="671"/>
      <c r="DC14" s="671"/>
      <c r="DD14" s="624">
        <v>162272</v>
      </c>
      <c r="DE14" s="619"/>
      <c r="DF14" s="619"/>
      <c r="DG14" s="619"/>
      <c r="DH14" s="619"/>
      <c r="DI14" s="619"/>
      <c r="DJ14" s="619"/>
      <c r="DK14" s="619"/>
      <c r="DL14" s="619"/>
      <c r="DM14" s="619"/>
      <c r="DN14" s="619"/>
      <c r="DO14" s="619"/>
      <c r="DP14" s="620"/>
      <c r="DQ14" s="624">
        <v>331846</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3977</v>
      </c>
      <c r="S15" s="619"/>
      <c r="T15" s="619"/>
      <c r="U15" s="619"/>
      <c r="V15" s="619"/>
      <c r="W15" s="619"/>
      <c r="X15" s="619"/>
      <c r="Y15" s="620"/>
      <c r="Z15" s="671">
        <v>0</v>
      </c>
      <c r="AA15" s="671"/>
      <c r="AB15" s="671"/>
      <c r="AC15" s="671"/>
      <c r="AD15" s="672">
        <v>3977</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119451</v>
      </c>
      <c r="BH15" s="619"/>
      <c r="BI15" s="619"/>
      <c r="BJ15" s="619"/>
      <c r="BK15" s="619"/>
      <c r="BL15" s="619"/>
      <c r="BM15" s="619"/>
      <c r="BN15" s="620"/>
      <c r="BO15" s="671">
        <v>7.3</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1164457</v>
      </c>
      <c r="CS15" s="619"/>
      <c r="CT15" s="619"/>
      <c r="CU15" s="619"/>
      <c r="CV15" s="619"/>
      <c r="CW15" s="619"/>
      <c r="CX15" s="619"/>
      <c r="CY15" s="620"/>
      <c r="CZ15" s="671">
        <v>9.8000000000000007</v>
      </c>
      <c r="DA15" s="671"/>
      <c r="DB15" s="671"/>
      <c r="DC15" s="671"/>
      <c r="DD15" s="624">
        <v>507893</v>
      </c>
      <c r="DE15" s="619"/>
      <c r="DF15" s="619"/>
      <c r="DG15" s="619"/>
      <c r="DH15" s="619"/>
      <c r="DI15" s="619"/>
      <c r="DJ15" s="619"/>
      <c r="DK15" s="619"/>
      <c r="DL15" s="619"/>
      <c r="DM15" s="619"/>
      <c r="DN15" s="619"/>
      <c r="DO15" s="619"/>
      <c r="DP15" s="620"/>
      <c r="DQ15" s="624">
        <v>825618</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5134363</v>
      </c>
      <c r="S16" s="619"/>
      <c r="T16" s="619"/>
      <c r="U16" s="619"/>
      <c r="V16" s="619"/>
      <c r="W16" s="619"/>
      <c r="X16" s="619"/>
      <c r="Y16" s="620"/>
      <c r="Z16" s="671">
        <v>42.1</v>
      </c>
      <c r="AA16" s="671"/>
      <c r="AB16" s="671"/>
      <c r="AC16" s="671"/>
      <c r="AD16" s="672">
        <v>4504430</v>
      </c>
      <c r="AE16" s="672"/>
      <c r="AF16" s="672"/>
      <c r="AG16" s="672"/>
      <c r="AH16" s="672"/>
      <c r="AI16" s="672"/>
      <c r="AJ16" s="672"/>
      <c r="AK16" s="672"/>
      <c r="AL16" s="641">
        <v>67.2</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45838</v>
      </c>
      <c r="CS16" s="619"/>
      <c r="CT16" s="619"/>
      <c r="CU16" s="619"/>
      <c r="CV16" s="619"/>
      <c r="CW16" s="619"/>
      <c r="CX16" s="619"/>
      <c r="CY16" s="620"/>
      <c r="CZ16" s="671">
        <v>0.4</v>
      </c>
      <c r="DA16" s="671"/>
      <c r="DB16" s="671"/>
      <c r="DC16" s="671"/>
      <c r="DD16" s="624" t="s">
        <v>108</v>
      </c>
      <c r="DE16" s="619"/>
      <c r="DF16" s="619"/>
      <c r="DG16" s="619"/>
      <c r="DH16" s="619"/>
      <c r="DI16" s="619"/>
      <c r="DJ16" s="619"/>
      <c r="DK16" s="619"/>
      <c r="DL16" s="619"/>
      <c r="DM16" s="619"/>
      <c r="DN16" s="619"/>
      <c r="DO16" s="619"/>
      <c r="DP16" s="620"/>
      <c r="DQ16" s="624">
        <v>10472</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4504430</v>
      </c>
      <c r="S17" s="619"/>
      <c r="T17" s="619"/>
      <c r="U17" s="619"/>
      <c r="V17" s="619"/>
      <c r="W17" s="619"/>
      <c r="X17" s="619"/>
      <c r="Y17" s="620"/>
      <c r="Z17" s="671">
        <v>37</v>
      </c>
      <c r="AA17" s="671"/>
      <c r="AB17" s="671"/>
      <c r="AC17" s="671"/>
      <c r="AD17" s="672">
        <v>4504430</v>
      </c>
      <c r="AE17" s="672"/>
      <c r="AF17" s="672"/>
      <c r="AG17" s="672"/>
      <c r="AH17" s="672"/>
      <c r="AI17" s="672"/>
      <c r="AJ17" s="672"/>
      <c r="AK17" s="672"/>
      <c r="AL17" s="641">
        <v>67.2</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1024694</v>
      </c>
      <c r="CS17" s="619"/>
      <c r="CT17" s="619"/>
      <c r="CU17" s="619"/>
      <c r="CV17" s="619"/>
      <c r="CW17" s="619"/>
      <c r="CX17" s="619"/>
      <c r="CY17" s="620"/>
      <c r="CZ17" s="671">
        <v>8.6999999999999993</v>
      </c>
      <c r="DA17" s="671"/>
      <c r="DB17" s="671"/>
      <c r="DC17" s="671"/>
      <c r="DD17" s="624" t="s">
        <v>108</v>
      </c>
      <c r="DE17" s="619"/>
      <c r="DF17" s="619"/>
      <c r="DG17" s="619"/>
      <c r="DH17" s="619"/>
      <c r="DI17" s="619"/>
      <c r="DJ17" s="619"/>
      <c r="DK17" s="619"/>
      <c r="DL17" s="619"/>
      <c r="DM17" s="619"/>
      <c r="DN17" s="619"/>
      <c r="DO17" s="619"/>
      <c r="DP17" s="620"/>
      <c r="DQ17" s="624">
        <v>992096</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629933</v>
      </c>
      <c r="S18" s="619"/>
      <c r="T18" s="619"/>
      <c r="U18" s="619"/>
      <c r="V18" s="619"/>
      <c r="W18" s="619"/>
      <c r="X18" s="619"/>
      <c r="Y18" s="620"/>
      <c r="Z18" s="671">
        <v>5.2</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7304269</v>
      </c>
      <c r="S20" s="619"/>
      <c r="T20" s="619"/>
      <c r="U20" s="619"/>
      <c r="V20" s="619"/>
      <c r="W20" s="619"/>
      <c r="X20" s="619"/>
      <c r="Y20" s="620"/>
      <c r="Z20" s="671">
        <v>59.9</v>
      </c>
      <c r="AA20" s="671"/>
      <c r="AB20" s="671"/>
      <c r="AC20" s="671"/>
      <c r="AD20" s="672">
        <v>6674336</v>
      </c>
      <c r="AE20" s="672"/>
      <c r="AF20" s="672"/>
      <c r="AG20" s="672"/>
      <c r="AH20" s="672"/>
      <c r="AI20" s="672"/>
      <c r="AJ20" s="672"/>
      <c r="AK20" s="672"/>
      <c r="AL20" s="641">
        <v>99.5</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11839789</v>
      </c>
      <c r="CS20" s="619"/>
      <c r="CT20" s="619"/>
      <c r="CU20" s="619"/>
      <c r="CV20" s="619"/>
      <c r="CW20" s="619"/>
      <c r="CX20" s="619"/>
      <c r="CY20" s="620"/>
      <c r="CZ20" s="671">
        <v>100</v>
      </c>
      <c r="DA20" s="671"/>
      <c r="DB20" s="671"/>
      <c r="DC20" s="671"/>
      <c r="DD20" s="624">
        <v>1761920</v>
      </c>
      <c r="DE20" s="619"/>
      <c r="DF20" s="619"/>
      <c r="DG20" s="619"/>
      <c r="DH20" s="619"/>
      <c r="DI20" s="619"/>
      <c r="DJ20" s="619"/>
      <c r="DK20" s="619"/>
      <c r="DL20" s="619"/>
      <c r="DM20" s="619"/>
      <c r="DN20" s="619"/>
      <c r="DO20" s="619"/>
      <c r="DP20" s="620"/>
      <c r="DQ20" s="624">
        <v>7908697</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2510</v>
      </c>
      <c r="S21" s="619"/>
      <c r="T21" s="619"/>
      <c r="U21" s="619"/>
      <c r="V21" s="619"/>
      <c r="W21" s="619"/>
      <c r="X21" s="619"/>
      <c r="Y21" s="620"/>
      <c r="Z21" s="671">
        <v>0</v>
      </c>
      <c r="AA21" s="671"/>
      <c r="AB21" s="671"/>
      <c r="AC21" s="671"/>
      <c r="AD21" s="672">
        <v>2510</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114767</v>
      </c>
      <c r="S22" s="619"/>
      <c r="T22" s="619"/>
      <c r="U22" s="619"/>
      <c r="V22" s="619"/>
      <c r="W22" s="619"/>
      <c r="X22" s="619"/>
      <c r="Y22" s="620"/>
      <c r="Z22" s="671">
        <v>0.9</v>
      </c>
      <c r="AA22" s="671"/>
      <c r="AB22" s="671"/>
      <c r="AC22" s="671"/>
      <c r="AD22" s="672">
        <v>14558</v>
      </c>
      <c r="AE22" s="672"/>
      <c r="AF22" s="672"/>
      <c r="AG22" s="672"/>
      <c r="AH22" s="672"/>
      <c r="AI22" s="672"/>
      <c r="AJ22" s="672"/>
      <c r="AK22" s="672"/>
      <c r="AL22" s="641">
        <v>0.2</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126214</v>
      </c>
      <c r="S23" s="619"/>
      <c r="T23" s="619"/>
      <c r="U23" s="619"/>
      <c r="V23" s="619"/>
      <c r="W23" s="619"/>
      <c r="X23" s="619"/>
      <c r="Y23" s="620"/>
      <c r="Z23" s="671">
        <v>1</v>
      </c>
      <c r="AA23" s="671"/>
      <c r="AB23" s="671"/>
      <c r="AC23" s="671"/>
      <c r="AD23" s="672">
        <v>4508</v>
      </c>
      <c r="AE23" s="672"/>
      <c r="AF23" s="672"/>
      <c r="AG23" s="672"/>
      <c r="AH23" s="672"/>
      <c r="AI23" s="672"/>
      <c r="AJ23" s="672"/>
      <c r="AK23" s="672"/>
      <c r="AL23" s="641">
        <v>0.1</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41906</v>
      </c>
      <c r="S24" s="619"/>
      <c r="T24" s="619"/>
      <c r="U24" s="619"/>
      <c r="V24" s="619"/>
      <c r="W24" s="619"/>
      <c r="X24" s="619"/>
      <c r="Y24" s="620"/>
      <c r="Z24" s="671">
        <v>0.3</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5645932</v>
      </c>
      <c r="CS24" s="669"/>
      <c r="CT24" s="669"/>
      <c r="CU24" s="669"/>
      <c r="CV24" s="669"/>
      <c r="CW24" s="669"/>
      <c r="CX24" s="669"/>
      <c r="CY24" s="716"/>
      <c r="CZ24" s="720">
        <v>47.7</v>
      </c>
      <c r="DA24" s="721"/>
      <c r="DB24" s="721"/>
      <c r="DC24" s="722"/>
      <c r="DD24" s="715">
        <v>3824422</v>
      </c>
      <c r="DE24" s="669"/>
      <c r="DF24" s="669"/>
      <c r="DG24" s="669"/>
      <c r="DH24" s="669"/>
      <c r="DI24" s="669"/>
      <c r="DJ24" s="669"/>
      <c r="DK24" s="716"/>
      <c r="DL24" s="715">
        <v>3787954</v>
      </c>
      <c r="DM24" s="669"/>
      <c r="DN24" s="669"/>
      <c r="DO24" s="669"/>
      <c r="DP24" s="669"/>
      <c r="DQ24" s="669"/>
      <c r="DR24" s="669"/>
      <c r="DS24" s="669"/>
      <c r="DT24" s="669"/>
      <c r="DU24" s="669"/>
      <c r="DV24" s="716"/>
      <c r="DW24" s="717">
        <v>53.6</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1858624</v>
      </c>
      <c r="S25" s="619"/>
      <c r="T25" s="619"/>
      <c r="U25" s="619"/>
      <c r="V25" s="619"/>
      <c r="W25" s="619"/>
      <c r="X25" s="619"/>
      <c r="Y25" s="620"/>
      <c r="Z25" s="671">
        <v>15.3</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1999123</v>
      </c>
      <c r="CS25" s="637"/>
      <c r="CT25" s="637"/>
      <c r="CU25" s="637"/>
      <c r="CV25" s="637"/>
      <c r="CW25" s="637"/>
      <c r="CX25" s="637"/>
      <c r="CY25" s="638"/>
      <c r="CZ25" s="621">
        <v>16.899999999999999</v>
      </c>
      <c r="DA25" s="639"/>
      <c r="DB25" s="639"/>
      <c r="DC25" s="640"/>
      <c r="DD25" s="624">
        <v>1911121</v>
      </c>
      <c r="DE25" s="637"/>
      <c r="DF25" s="637"/>
      <c r="DG25" s="637"/>
      <c r="DH25" s="637"/>
      <c r="DI25" s="637"/>
      <c r="DJ25" s="637"/>
      <c r="DK25" s="638"/>
      <c r="DL25" s="624">
        <v>1895391</v>
      </c>
      <c r="DM25" s="637"/>
      <c r="DN25" s="637"/>
      <c r="DO25" s="637"/>
      <c r="DP25" s="637"/>
      <c r="DQ25" s="637"/>
      <c r="DR25" s="637"/>
      <c r="DS25" s="637"/>
      <c r="DT25" s="637"/>
      <c r="DU25" s="637"/>
      <c r="DV25" s="638"/>
      <c r="DW25" s="641">
        <v>26.8</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v>5712</v>
      </c>
      <c r="S26" s="619"/>
      <c r="T26" s="619"/>
      <c r="U26" s="619"/>
      <c r="V26" s="619"/>
      <c r="W26" s="619"/>
      <c r="X26" s="619"/>
      <c r="Y26" s="620"/>
      <c r="Z26" s="671">
        <v>0</v>
      </c>
      <c r="AA26" s="671"/>
      <c r="AB26" s="671"/>
      <c r="AC26" s="671"/>
      <c r="AD26" s="672">
        <v>5712</v>
      </c>
      <c r="AE26" s="672"/>
      <c r="AF26" s="672"/>
      <c r="AG26" s="672"/>
      <c r="AH26" s="672"/>
      <c r="AI26" s="672"/>
      <c r="AJ26" s="672"/>
      <c r="AK26" s="672"/>
      <c r="AL26" s="641">
        <v>0.1</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1261101</v>
      </c>
      <c r="CS26" s="619"/>
      <c r="CT26" s="619"/>
      <c r="CU26" s="619"/>
      <c r="CV26" s="619"/>
      <c r="CW26" s="619"/>
      <c r="CX26" s="619"/>
      <c r="CY26" s="620"/>
      <c r="CZ26" s="621">
        <v>10.7</v>
      </c>
      <c r="DA26" s="639"/>
      <c r="DB26" s="639"/>
      <c r="DC26" s="640"/>
      <c r="DD26" s="624">
        <v>1215874</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965536</v>
      </c>
      <c r="S27" s="619"/>
      <c r="T27" s="619"/>
      <c r="U27" s="619"/>
      <c r="V27" s="619"/>
      <c r="W27" s="619"/>
      <c r="X27" s="619"/>
      <c r="Y27" s="620"/>
      <c r="Z27" s="671">
        <v>7.9</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1645450</v>
      </c>
      <c r="BH27" s="619"/>
      <c r="BI27" s="619"/>
      <c r="BJ27" s="619"/>
      <c r="BK27" s="619"/>
      <c r="BL27" s="619"/>
      <c r="BM27" s="619"/>
      <c r="BN27" s="620"/>
      <c r="BO27" s="671">
        <v>100</v>
      </c>
      <c r="BP27" s="671"/>
      <c r="BQ27" s="671"/>
      <c r="BR27" s="671"/>
      <c r="BS27" s="624">
        <v>99505</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2622115</v>
      </c>
      <c r="CS27" s="637"/>
      <c r="CT27" s="637"/>
      <c r="CU27" s="637"/>
      <c r="CV27" s="637"/>
      <c r="CW27" s="637"/>
      <c r="CX27" s="637"/>
      <c r="CY27" s="638"/>
      <c r="CZ27" s="621">
        <v>22.1</v>
      </c>
      <c r="DA27" s="639"/>
      <c r="DB27" s="639"/>
      <c r="DC27" s="640"/>
      <c r="DD27" s="624">
        <v>921205</v>
      </c>
      <c r="DE27" s="637"/>
      <c r="DF27" s="637"/>
      <c r="DG27" s="637"/>
      <c r="DH27" s="637"/>
      <c r="DI27" s="637"/>
      <c r="DJ27" s="637"/>
      <c r="DK27" s="638"/>
      <c r="DL27" s="624">
        <v>900467</v>
      </c>
      <c r="DM27" s="637"/>
      <c r="DN27" s="637"/>
      <c r="DO27" s="637"/>
      <c r="DP27" s="637"/>
      <c r="DQ27" s="637"/>
      <c r="DR27" s="637"/>
      <c r="DS27" s="637"/>
      <c r="DT27" s="637"/>
      <c r="DU27" s="637"/>
      <c r="DV27" s="638"/>
      <c r="DW27" s="641">
        <v>12.7</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17545</v>
      </c>
      <c r="S28" s="619"/>
      <c r="T28" s="619"/>
      <c r="U28" s="619"/>
      <c r="V28" s="619"/>
      <c r="W28" s="619"/>
      <c r="X28" s="619"/>
      <c r="Y28" s="620"/>
      <c r="Z28" s="671">
        <v>0.1</v>
      </c>
      <c r="AA28" s="671"/>
      <c r="AB28" s="671"/>
      <c r="AC28" s="671"/>
      <c r="AD28" s="672">
        <v>3371</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1024694</v>
      </c>
      <c r="CS28" s="619"/>
      <c r="CT28" s="619"/>
      <c r="CU28" s="619"/>
      <c r="CV28" s="619"/>
      <c r="CW28" s="619"/>
      <c r="CX28" s="619"/>
      <c r="CY28" s="620"/>
      <c r="CZ28" s="621">
        <v>8.6999999999999993</v>
      </c>
      <c r="DA28" s="639"/>
      <c r="DB28" s="639"/>
      <c r="DC28" s="640"/>
      <c r="DD28" s="624">
        <v>992096</v>
      </c>
      <c r="DE28" s="619"/>
      <c r="DF28" s="619"/>
      <c r="DG28" s="619"/>
      <c r="DH28" s="619"/>
      <c r="DI28" s="619"/>
      <c r="DJ28" s="619"/>
      <c r="DK28" s="620"/>
      <c r="DL28" s="624">
        <v>992096</v>
      </c>
      <c r="DM28" s="619"/>
      <c r="DN28" s="619"/>
      <c r="DO28" s="619"/>
      <c r="DP28" s="619"/>
      <c r="DQ28" s="619"/>
      <c r="DR28" s="619"/>
      <c r="DS28" s="619"/>
      <c r="DT28" s="619"/>
      <c r="DU28" s="619"/>
      <c r="DV28" s="620"/>
      <c r="DW28" s="641">
        <v>14</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28722</v>
      </c>
      <c r="S29" s="619"/>
      <c r="T29" s="619"/>
      <c r="U29" s="619"/>
      <c r="V29" s="619"/>
      <c r="W29" s="619"/>
      <c r="X29" s="619"/>
      <c r="Y29" s="620"/>
      <c r="Z29" s="671">
        <v>0.2</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1024694</v>
      </c>
      <c r="CS29" s="637"/>
      <c r="CT29" s="637"/>
      <c r="CU29" s="637"/>
      <c r="CV29" s="637"/>
      <c r="CW29" s="637"/>
      <c r="CX29" s="637"/>
      <c r="CY29" s="638"/>
      <c r="CZ29" s="621">
        <v>8.6999999999999993</v>
      </c>
      <c r="DA29" s="639"/>
      <c r="DB29" s="639"/>
      <c r="DC29" s="640"/>
      <c r="DD29" s="624">
        <v>992096</v>
      </c>
      <c r="DE29" s="637"/>
      <c r="DF29" s="637"/>
      <c r="DG29" s="637"/>
      <c r="DH29" s="637"/>
      <c r="DI29" s="637"/>
      <c r="DJ29" s="637"/>
      <c r="DK29" s="638"/>
      <c r="DL29" s="624">
        <v>992096</v>
      </c>
      <c r="DM29" s="637"/>
      <c r="DN29" s="637"/>
      <c r="DO29" s="637"/>
      <c r="DP29" s="637"/>
      <c r="DQ29" s="637"/>
      <c r="DR29" s="637"/>
      <c r="DS29" s="637"/>
      <c r="DT29" s="637"/>
      <c r="DU29" s="637"/>
      <c r="DV29" s="638"/>
      <c r="DW29" s="641">
        <v>14</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34221</v>
      </c>
      <c r="S30" s="619"/>
      <c r="T30" s="619"/>
      <c r="U30" s="619"/>
      <c r="V30" s="619"/>
      <c r="W30" s="619"/>
      <c r="X30" s="619"/>
      <c r="Y30" s="620"/>
      <c r="Z30" s="671">
        <v>0.3</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97.7</v>
      </c>
      <c r="BH30" s="685"/>
      <c r="BI30" s="685"/>
      <c r="BJ30" s="685"/>
      <c r="BK30" s="685"/>
      <c r="BL30" s="685"/>
      <c r="BM30" s="686">
        <v>90.2</v>
      </c>
      <c r="BN30" s="685"/>
      <c r="BO30" s="685"/>
      <c r="BP30" s="685"/>
      <c r="BQ30" s="687"/>
      <c r="BR30" s="684">
        <v>97.5</v>
      </c>
      <c r="BS30" s="685"/>
      <c r="BT30" s="685"/>
      <c r="BU30" s="685"/>
      <c r="BV30" s="685"/>
      <c r="BW30" s="685"/>
      <c r="BX30" s="686">
        <v>89.7</v>
      </c>
      <c r="BY30" s="685"/>
      <c r="BZ30" s="685"/>
      <c r="CA30" s="685"/>
      <c r="CB30" s="687"/>
      <c r="CD30" s="690"/>
      <c r="CE30" s="691"/>
      <c r="CF30" s="655" t="s">
        <v>289</v>
      </c>
      <c r="CG30" s="652"/>
      <c r="CH30" s="652"/>
      <c r="CI30" s="652"/>
      <c r="CJ30" s="652"/>
      <c r="CK30" s="652"/>
      <c r="CL30" s="652"/>
      <c r="CM30" s="652"/>
      <c r="CN30" s="652"/>
      <c r="CO30" s="652"/>
      <c r="CP30" s="652"/>
      <c r="CQ30" s="653"/>
      <c r="CR30" s="618">
        <v>921396</v>
      </c>
      <c r="CS30" s="619"/>
      <c r="CT30" s="619"/>
      <c r="CU30" s="619"/>
      <c r="CV30" s="619"/>
      <c r="CW30" s="619"/>
      <c r="CX30" s="619"/>
      <c r="CY30" s="620"/>
      <c r="CZ30" s="621">
        <v>7.8</v>
      </c>
      <c r="DA30" s="639"/>
      <c r="DB30" s="639"/>
      <c r="DC30" s="640"/>
      <c r="DD30" s="624">
        <v>895487</v>
      </c>
      <c r="DE30" s="619"/>
      <c r="DF30" s="619"/>
      <c r="DG30" s="619"/>
      <c r="DH30" s="619"/>
      <c r="DI30" s="619"/>
      <c r="DJ30" s="619"/>
      <c r="DK30" s="620"/>
      <c r="DL30" s="624">
        <v>895487</v>
      </c>
      <c r="DM30" s="619"/>
      <c r="DN30" s="619"/>
      <c r="DO30" s="619"/>
      <c r="DP30" s="619"/>
      <c r="DQ30" s="619"/>
      <c r="DR30" s="619"/>
      <c r="DS30" s="619"/>
      <c r="DT30" s="619"/>
      <c r="DU30" s="619"/>
      <c r="DV30" s="620"/>
      <c r="DW30" s="641">
        <v>12.7</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322621</v>
      </c>
      <c r="S31" s="619"/>
      <c r="T31" s="619"/>
      <c r="U31" s="619"/>
      <c r="V31" s="619"/>
      <c r="W31" s="619"/>
      <c r="X31" s="619"/>
      <c r="Y31" s="620"/>
      <c r="Z31" s="671">
        <v>2.6</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98.4</v>
      </c>
      <c r="BH31" s="637"/>
      <c r="BI31" s="637"/>
      <c r="BJ31" s="637"/>
      <c r="BK31" s="637"/>
      <c r="BL31" s="637"/>
      <c r="BM31" s="673">
        <v>94.7</v>
      </c>
      <c r="BN31" s="683"/>
      <c r="BO31" s="683"/>
      <c r="BP31" s="683"/>
      <c r="BQ31" s="647"/>
      <c r="BR31" s="682">
        <v>98.3</v>
      </c>
      <c r="BS31" s="637"/>
      <c r="BT31" s="637"/>
      <c r="BU31" s="637"/>
      <c r="BV31" s="637"/>
      <c r="BW31" s="637"/>
      <c r="BX31" s="673">
        <v>94</v>
      </c>
      <c r="BY31" s="683"/>
      <c r="BZ31" s="683"/>
      <c r="CA31" s="683"/>
      <c r="CB31" s="647"/>
      <c r="CD31" s="690"/>
      <c r="CE31" s="691"/>
      <c r="CF31" s="655" t="s">
        <v>293</v>
      </c>
      <c r="CG31" s="652"/>
      <c r="CH31" s="652"/>
      <c r="CI31" s="652"/>
      <c r="CJ31" s="652"/>
      <c r="CK31" s="652"/>
      <c r="CL31" s="652"/>
      <c r="CM31" s="652"/>
      <c r="CN31" s="652"/>
      <c r="CO31" s="652"/>
      <c r="CP31" s="652"/>
      <c r="CQ31" s="653"/>
      <c r="CR31" s="618">
        <v>103298</v>
      </c>
      <c r="CS31" s="637"/>
      <c r="CT31" s="637"/>
      <c r="CU31" s="637"/>
      <c r="CV31" s="637"/>
      <c r="CW31" s="637"/>
      <c r="CX31" s="637"/>
      <c r="CY31" s="638"/>
      <c r="CZ31" s="621">
        <v>0.9</v>
      </c>
      <c r="DA31" s="639"/>
      <c r="DB31" s="639"/>
      <c r="DC31" s="640"/>
      <c r="DD31" s="624">
        <v>96609</v>
      </c>
      <c r="DE31" s="637"/>
      <c r="DF31" s="637"/>
      <c r="DG31" s="637"/>
      <c r="DH31" s="637"/>
      <c r="DI31" s="637"/>
      <c r="DJ31" s="637"/>
      <c r="DK31" s="638"/>
      <c r="DL31" s="624">
        <v>96609</v>
      </c>
      <c r="DM31" s="637"/>
      <c r="DN31" s="637"/>
      <c r="DO31" s="637"/>
      <c r="DP31" s="637"/>
      <c r="DQ31" s="637"/>
      <c r="DR31" s="637"/>
      <c r="DS31" s="637"/>
      <c r="DT31" s="637"/>
      <c r="DU31" s="637"/>
      <c r="DV31" s="638"/>
      <c r="DW31" s="641">
        <v>1.4</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232898</v>
      </c>
      <c r="S32" s="619"/>
      <c r="T32" s="619"/>
      <c r="U32" s="619"/>
      <c r="V32" s="619"/>
      <c r="W32" s="619"/>
      <c r="X32" s="619"/>
      <c r="Y32" s="620"/>
      <c r="Z32" s="671">
        <v>1.9</v>
      </c>
      <c r="AA32" s="671"/>
      <c r="AB32" s="671"/>
      <c r="AC32" s="671"/>
      <c r="AD32" s="672">
        <v>274</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96.8</v>
      </c>
      <c r="BH32" s="603"/>
      <c r="BI32" s="603"/>
      <c r="BJ32" s="603"/>
      <c r="BK32" s="603"/>
      <c r="BL32" s="603"/>
      <c r="BM32" s="666">
        <v>85.9</v>
      </c>
      <c r="BN32" s="603"/>
      <c r="BO32" s="603"/>
      <c r="BP32" s="603"/>
      <c r="BQ32" s="660"/>
      <c r="BR32" s="681">
        <v>96.5</v>
      </c>
      <c r="BS32" s="603"/>
      <c r="BT32" s="603"/>
      <c r="BU32" s="603"/>
      <c r="BV32" s="603"/>
      <c r="BW32" s="603"/>
      <c r="BX32" s="666">
        <v>85.4</v>
      </c>
      <c r="BY32" s="603"/>
      <c r="BZ32" s="603"/>
      <c r="CA32" s="603"/>
      <c r="CB32" s="660"/>
      <c r="CD32" s="692"/>
      <c r="CE32" s="693"/>
      <c r="CF32" s="655" t="s">
        <v>296</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1128419</v>
      </c>
      <c r="S33" s="619"/>
      <c r="T33" s="619"/>
      <c r="U33" s="619"/>
      <c r="V33" s="619"/>
      <c r="W33" s="619"/>
      <c r="X33" s="619"/>
      <c r="Y33" s="620"/>
      <c r="Z33" s="671">
        <v>9.3000000000000007</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4386099</v>
      </c>
      <c r="CS33" s="637"/>
      <c r="CT33" s="637"/>
      <c r="CU33" s="637"/>
      <c r="CV33" s="637"/>
      <c r="CW33" s="637"/>
      <c r="CX33" s="637"/>
      <c r="CY33" s="638"/>
      <c r="CZ33" s="621">
        <v>37</v>
      </c>
      <c r="DA33" s="639"/>
      <c r="DB33" s="639"/>
      <c r="DC33" s="640"/>
      <c r="DD33" s="624">
        <v>3423584</v>
      </c>
      <c r="DE33" s="637"/>
      <c r="DF33" s="637"/>
      <c r="DG33" s="637"/>
      <c r="DH33" s="637"/>
      <c r="DI33" s="637"/>
      <c r="DJ33" s="637"/>
      <c r="DK33" s="638"/>
      <c r="DL33" s="624">
        <v>2420915</v>
      </c>
      <c r="DM33" s="637"/>
      <c r="DN33" s="637"/>
      <c r="DO33" s="637"/>
      <c r="DP33" s="637"/>
      <c r="DQ33" s="637"/>
      <c r="DR33" s="637"/>
      <c r="DS33" s="637"/>
      <c r="DT33" s="637"/>
      <c r="DU33" s="637"/>
      <c r="DV33" s="638"/>
      <c r="DW33" s="641">
        <v>34.299999999999997</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1480558</v>
      </c>
      <c r="CS34" s="619"/>
      <c r="CT34" s="619"/>
      <c r="CU34" s="619"/>
      <c r="CV34" s="619"/>
      <c r="CW34" s="619"/>
      <c r="CX34" s="619"/>
      <c r="CY34" s="620"/>
      <c r="CZ34" s="621">
        <v>12.5</v>
      </c>
      <c r="DA34" s="639"/>
      <c r="DB34" s="639"/>
      <c r="DC34" s="640"/>
      <c r="DD34" s="624">
        <v>1171904</v>
      </c>
      <c r="DE34" s="619"/>
      <c r="DF34" s="619"/>
      <c r="DG34" s="619"/>
      <c r="DH34" s="619"/>
      <c r="DI34" s="619"/>
      <c r="DJ34" s="619"/>
      <c r="DK34" s="620"/>
      <c r="DL34" s="624">
        <v>915681</v>
      </c>
      <c r="DM34" s="619"/>
      <c r="DN34" s="619"/>
      <c r="DO34" s="619"/>
      <c r="DP34" s="619"/>
      <c r="DQ34" s="619"/>
      <c r="DR34" s="619"/>
      <c r="DS34" s="619"/>
      <c r="DT34" s="619"/>
      <c r="DU34" s="619"/>
      <c r="DV34" s="620"/>
      <c r="DW34" s="641">
        <v>13</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357219</v>
      </c>
      <c r="S35" s="619"/>
      <c r="T35" s="619"/>
      <c r="U35" s="619"/>
      <c r="V35" s="619"/>
      <c r="W35" s="619"/>
      <c r="X35" s="619"/>
      <c r="Y35" s="620"/>
      <c r="Z35" s="671">
        <v>2.9</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1655942</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120288</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96616</v>
      </c>
      <c r="CS35" s="637"/>
      <c r="CT35" s="637"/>
      <c r="CU35" s="637"/>
      <c r="CV35" s="637"/>
      <c r="CW35" s="637"/>
      <c r="CX35" s="637"/>
      <c r="CY35" s="638"/>
      <c r="CZ35" s="621">
        <v>0.8</v>
      </c>
      <c r="DA35" s="639"/>
      <c r="DB35" s="639"/>
      <c r="DC35" s="640"/>
      <c r="DD35" s="624">
        <v>89931</v>
      </c>
      <c r="DE35" s="637"/>
      <c r="DF35" s="637"/>
      <c r="DG35" s="637"/>
      <c r="DH35" s="637"/>
      <c r="DI35" s="637"/>
      <c r="DJ35" s="637"/>
      <c r="DK35" s="638"/>
      <c r="DL35" s="624">
        <v>89931</v>
      </c>
      <c r="DM35" s="637"/>
      <c r="DN35" s="637"/>
      <c r="DO35" s="637"/>
      <c r="DP35" s="637"/>
      <c r="DQ35" s="637"/>
      <c r="DR35" s="637"/>
      <c r="DS35" s="637"/>
      <c r="DT35" s="637"/>
      <c r="DU35" s="637"/>
      <c r="DV35" s="638"/>
      <c r="DW35" s="641">
        <v>1.3</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12183964</v>
      </c>
      <c r="S36" s="659"/>
      <c r="T36" s="659"/>
      <c r="U36" s="659"/>
      <c r="V36" s="659"/>
      <c r="W36" s="659"/>
      <c r="X36" s="659"/>
      <c r="Y36" s="662"/>
      <c r="Z36" s="663">
        <v>100</v>
      </c>
      <c r="AA36" s="663"/>
      <c r="AB36" s="663"/>
      <c r="AC36" s="663"/>
      <c r="AD36" s="664">
        <v>6705269</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220739</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43196</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948856</v>
      </c>
      <c r="CS36" s="619"/>
      <c r="CT36" s="619"/>
      <c r="CU36" s="619"/>
      <c r="CV36" s="619"/>
      <c r="CW36" s="619"/>
      <c r="CX36" s="619"/>
      <c r="CY36" s="620"/>
      <c r="CZ36" s="621">
        <v>8</v>
      </c>
      <c r="DA36" s="639"/>
      <c r="DB36" s="639"/>
      <c r="DC36" s="640"/>
      <c r="DD36" s="624">
        <v>717886</v>
      </c>
      <c r="DE36" s="619"/>
      <c r="DF36" s="619"/>
      <c r="DG36" s="619"/>
      <c r="DH36" s="619"/>
      <c r="DI36" s="619"/>
      <c r="DJ36" s="619"/>
      <c r="DK36" s="620"/>
      <c r="DL36" s="624">
        <v>390501</v>
      </c>
      <c r="DM36" s="619"/>
      <c r="DN36" s="619"/>
      <c r="DO36" s="619"/>
      <c r="DP36" s="619"/>
      <c r="DQ36" s="619"/>
      <c r="DR36" s="619"/>
      <c r="DS36" s="619"/>
      <c r="DT36" s="619"/>
      <c r="DU36" s="619"/>
      <c r="DV36" s="620"/>
      <c r="DW36" s="641">
        <v>5.5</v>
      </c>
      <c r="DX36" s="642"/>
      <c r="DY36" s="642"/>
      <c r="DZ36" s="642"/>
      <c r="EA36" s="642"/>
      <c r="EB36" s="642"/>
      <c r="EC36" s="643"/>
    </row>
    <row r="37" spans="2:133" ht="11.25" customHeight="1">
      <c r="AQ37" s="644" t="s">
        <v>311</v>
      </c>
      <c r="AR37" s="645"/>
      <c r="AS37" s="645"/>
      <c r="AT37" s="645"/>
      <c r="AU37" s="645"/>
      <c r="AV37" s="645"/>
      <c r="AW37" s="645"/>
      <c r="AX37" s="645"/>
      <c r="AY37" s="646"/>
      <c r="AZ37" s="618">
        <v>99036</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3534</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56424</v>
      </c>
      <c r="CS37" s="637"/>
      <c r="CT37" s="637"/>
      <c r="CU37" s="637"/>
      <c r="CV37" s="637"/>
      <c r="CW37" s="637"/>
      <c r="CX37" s="637"/>
      <c r="CY37" s="638"/>
      <c r="CZ37" s="621">
        <v>0.5</v>
      </c>
      <c r="DA37" s="639"/>
      <c r="DB37" s="639"/>
      <c r="DC37" s="640"/>
      <c r="DD37" s="624">
        <v>56424</v>
      </c>
      <c r="DE37" s="637"/>
      <c r="DF37" s="637"/>
      <c r="DG37" s="637"/>
      <c r="DH37" s="637"/>
      <c r="DI37" s="637"/>
      <c r="DJ37" s="637"/>
      <c r="DK37" s="638"/>
      <c r="DL37" s="624">
        <v>56345</v>
      </c>
      <c r="DM37" s="637"/>
      <c r="DN37" s="637"/>
      <c r="DO37" s="637"/>
      <c r="DP37" s="637"/>
      <c r="DQ37" s="637"/>
      <c r="DR37" s="637"/>
      <c r="DS37" s="637"/>
      <c r="DT37" s="637"/>
      <c r="DU37" s="637"/>
      <c r="DV37" s="638"/>
      <c r="DW37" s="641">
        <v>0.8</v>
      </c>
      <c r="DX37" s="642"/>
      <c r="DY37" s="642"/>
      <c r="DZ37" s="642"/>
      <c r="EA37" s="642"/>
      <c r="EB37" s="642"/>
      <c r="EC37" s="643"/>
    </row>
    <row r="38" spans="2:133" ht="11.25" customHeight="1">
      <c r="AQ38" s="644" t="s">
        <v>314</v>
      </c>
      <c r="AR38" s="645"/>
      <c r="AS38" s="645"/>
      <c r="AT38" s="645"/>
      <c r="AU38" s="645"/>
      <c r="AV38" s="645"/>
      <c r="AW38" s="645"/>
      <c r="AX38" s="645"/>
      <c r="AY38" s="646"/>
      <c r="AZ38" s="618">
        <v>76721</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5910</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1378957</v>
      </c>
      <c r="CS38" s="619"/>
      <c r="CT38" s="619"/>
      <c r="CU38" s="619"/>
      <c r="CV38" s="619"/>
      <c r="CW38" s="619"/>
      <c r="CX38" s="619"/>
      <c r="CY38" s="620"/>
      <c r="CZ38" s="621">
        <v>11.6</v>
      </c>
      <c r="DA38" s="639"/>
      <c r="DB38" s="639"/>
      <c r="DC38" s="640"/>
      <c r="DD38" s="624">
        <v>1154516</v>
      </c>
      <c r="DE38" s="619"/>
      <c r="DF38" s="619"/>
      <c r="DG38" s="619"/>
      <c r="DH38" s="619"/>
      <c r="DI38" s="619"/>
      <c r="DJ38" s="619"/>
      <c r="DK38" s="620"/>
      <c r="DL38" s="624">
        <v>1024802</v>
      </c>
      <c r="DM38" s="619"/>
      <c r="DN38" s="619"/>
      <c r="DO38" s="619"/>
      <c r="DP38" s="619"/>
      <c r="DQ38" s="619"/>
      <c r="DR38" s="619"/>
      <c r="DS38" s="619"/>
      <c r="DT38" s="619"/>
      <c r="DU38" s="619"/>
      <c r="DV38" s="620"/>
      <c r="DW38" s="641">
        <v>14.5</v>
      </c>
      <c r="DX38" s="642"/>
      <c r="DY38" s="642"/>
      <c r="DZ38" s="642"/>
      <c r="EA38" s="642"/>
      <c r="EB38" s="642"/>
      <c r="EC38" s="643"/>
    </row>
    <row r="39" spans="2:133" ht="11.25" customHeight="1">
      <c r="AQ39" s="644" t="s">
        <v>317</v>
      </c>
      <c r="AR39" s="645"/>
      <c r="AS39" s="645"/>
      <c r="AT39" s="645"/>
      <c r="AU39" s="645"/>
      <c r="AV39" s="645"/>
      <c r="AW39" s="645"/>
      <c r="AX39" s="645"/>
      <c r="AY39" s="646"/>
      <c r="AZ39" s="618">
        <v>56246</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93</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320781</v>
      </c>
      <c r="CS39" s="637"/>
      <c r="CT39" s="637"/>
      <c r="CU39" s="637"/>
      <c r="CV39" s="637"/>
      <c r="CW39" s="637"/>
      <c r="CX39" s="637"/>
      <c r="CY39" s="638"/>
      <c r="CZ39" s="621">
        <v>2.7</v>
      </c>
      <c r="DA39" s="639"/>
      <c r="DB39" s="639"/>
      <c r="DC39" s="640"/>
      <c r="DD39" s="624">
        <v>246176</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331612</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163</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160331</v>
      </c>
      <c r="CS40" s="619"/>
      <c r="CT40" s="619"/>
      <c r="CU40" s="619"/>
      <c r="CV40" s="619"/>
      <c r="CW40" s="619"/>
      <c r="CX40" s="619"/>
      <c r="CY40" s="620"/>
      <c r="CZ40" s="621">
        <v>1.4</v>
      </c>
      <c r="DA40" s="639"/>
      <c r="DB40" s="639"/>
      <c r="DC40" s="640"/>
      <c r="DD40" s="624">
        <v>43171</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871588</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376</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1807758</v>
      </c>
      <c r="CS42" s="619"/>
      <c r="CT42" s="619"/>
      <c r="CU42" s="619"/>
      <c r="CV42" s="619"/>
      <c r="CW42" s="619"/>
      <c r="CX42" s="619"/>
      <c r="CY42" s="620"/>
      <c r="CZ42" s="621">
        <v>15.3</v>
      </c>
      <c r="DA42" s="622"/>
      <c r="DB42" s="622"/>
      <c r="DC42" s="623"/>
      <c r="DD42" s="624">
        <v>660691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83926</v>
      </c>
      <c r="CS43" s="637"/>
      <c r="CT43" s="637"/>
      <c r="CU43" s="637"/>
      <c r="CV43" s="637"/>
      <c r="CW43" s="637"/>
      <c r="CX43" s="637"/>
      <c r="CY43" s="638"/>
      <c r="CZ43" s="621">
        <v>0.7</v>
      </c>
      <c r="DA43" s="639"/>
      <c r="DB43" s="639"/>
      <c r="DC43" s="640"/>
      <c r="DD43" s="624">
        <v>83926</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1761920</v>
      </c>
      <c r="CS44" s="619"/>
      <c r="CT44" s="619"/>
      <c r="CU44" s="619"/>
      <c r="CV44" s="619"/>
      <c r="CW44" s="619"/>
      <c r="CX44" s="619"/>
      <c r="CY44" s="620"/>
      <c r="CZ44" s="621">
        <v>14.9</v>
      </c>
      <c r="DA44" s="622"/>
      <c r="DB44" s="622"/>
      <c r="DC44" s="623"/>
      <c r="DD44" s="624">
        <v>650219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1161538</v>
      </c>
      <c r="CS45" s="637"/>
      <c r="CT45" s="637"/>
      <c r="CU45" s="637"/>
      <c r="CV45" s="637"/>
      <c r="CW45" s="637"/>
      <c r="CX45" s="637"/>
      <c r="CY45" s="638"/>
      <c r="CZ45" s="621">
        <v>9.8000000000000007</v>
      </c>
      <c r="DA45" s="639"/>
      <c r="DB45" s="639"/>
      <c r="DC45" s="640"/>
      <c r="DD45" s="624">
        <v>223952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600382</v>
      </c>
      <c r="CS46" s="619"/>
      <c r="CT46" s="619"/>
      <c r="CU46" s="619"/>
      <c r="CV46" s="619"/>
      <c r="CW46" s="619"/>
      <c r="CX46" s="619"/>
      <c r="CY46" s="620"/>
      <c r="CZ46" s="621">
        <v>5.0999999999999996</v>
      </c>
      <c r="DA46" s="622"/>
      <c r="DB46" s="622"/>
      <c r="DC46" s="623"/>
      <c r="DD46" s="624">
        <v>426267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45838</v>
      </c>
      <c r="CS47" s="637"/>
      <c r="CT47" s="637"/>
      <c r="CU47" s="637"/>
      <c r="CV47" s="637"/>
      <c r="CW47" s="637"/>
      <c r="CX47" s="637"/>
      <c r="CY47" s="638"/>
      <c r="CZ47" s="621">
        <v>0.4</v>
      </c>
      <c r="DA47" s="639"/>
      <c r="DB47" s="639"/>
      <c r="DC47" s="640"/>
      <c r="DD47" s="624">
        <v>10472</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11839789</v>
      </c>
      <c r="CS49" s="603"/>
      <c r="CT49" s="603"/>
      <c r="CU49" s="603"/>
      <c r="CV49" s="603"/>
      <c r="CW49" s="603"/>
      <c r="CX49" s="603"/>
      <c r="CY49" s="604"/>
      <c r="CZ49" s="605">
        <v>100</v>
      </c>
      <c r="DA49" s="606"/>
      <c r="DB49" s="606"/>
      <c r="DC49" s="607"/>
      <c r="DD49" s="608">
        <v>7908697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12145</v>
      </c>
      <c r="R7" s="1131"/>
      <c r="S7" s="1131"/>
      <c r="T7" s="1131"/>
      <c r="U7" s="1131"/>
      <c r="V7" s="1131">
        <v>11801</v>
      </c>
      <c r="W7" s="1131"/>
      <c r="X7" s="1131"/>
      <c r="Y7" s="1131"/>
      <c r="Z7" s="1131"/>
      <c r="AA7" s="1131">
        <v>344</v>
      </c>
      <c r="AB7" s="1131"/>
      <c r="AC7" s="1131"/>
      <c r="AD7" s="1131"/>
      <c r="AE7" s="1132"/>
      <c r="AF7" s="1133">
        <v>320</v>
      </c>
      <c r="AG7" s="1134"/>
      <c r="AH7" s="1134"/>
      <c r="AI7" s="1134"/>
      <c r="AJ7" s="1135"/>
      <c r="AK7" s="1117">
        <v>0.1</v>
      </c>
      <c r="AL7" s="1118"/>
      <c r="AM7" s="1118"/>
      <c r="AN7" s="1118"/>
      <c r="AO7" s="1118"/>
      <c r="AP7" s="1118">
        <v>9491</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t="s">
        <v>361</v>
      </c>
      <c r="C8" s="1064"/>
      <c r="D8" s="1064"/>
      <c r="E8" s="1064"/>
      <c r="F8" s="1064"/>
      <c r="G8" s="1064"/>
      <c r="H8" s="1064"/>
      <c r="I8" s="1064"/>
      <c r="J8" s="1064"/>
      <c r="K8" s="1064"/>
      <c r="L8" s="1064"/>
      <c r="M8" s="1064"/>
      <c r="N8" s="1064"/>
      <c r="O8" s="1064"/>
      <c r="P8" s="1065"/>
      <c r="Q8" s="1069">
        <v>97</v>
      </c>
      <c r="R8" s="1070"/>
      <c r="S8" s="1070"/>
      <c r="T8" s="1070"/>
      <c r="U8" s="1070"/>
      <c r="V8" s="1070">
        <v>97</v>
      </c>
      <c r="W8" s="1070"/>
      <c r="X8" s="1070"/>
      <c r="Y8" s="1070"/>
      <c r="Z8" s="1070"/>
      <c r="AA8" s="1070">
        <v>0</v>
      </c>
      <c r="AB8" s="1070"/>
      <c r="AC8" s="1070"/>
      <c r="AD8" s="1070"/>
      <c r="AE8" s="1071"/>
      <c r="AF8" s="1045" t="s">
        <v>108</v>
      </c>
      <c r="AG8" s="1046"/>
      <c r="AH8" s="1046"/>
      <c r="AI8" s="1046"/>
      <c r="AJ8" s="1047"/>
      <c r="AK8" s="1112">
        <v>0</v>
      </c>
      <c r="AL8" s="1113"/>
      <c r="AM8" s="1113"/>
      <c r="AN8" s="1113"/>
      <c r="AO8" s="1113"/>
      <c r="AP8" s="1113">
        <v>0</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t="s">
        <v>362</v>
      </c>
      <c r="C9" s="1064"/>
      <c r="D9" s="1064"/>
      <c r="E9" s="1064"/>
      <c r="F9" s="1064"/>
      <c r="G9" s="1064"/>
      <c r="H9" s="1064"/>
      <c r="I9" s="1064"/>
      <c r="J9" s="1064"/>
      <c r="K9" s="1064"/>
      <c r="L9" s="1064"/>
      <c r="M9" s="1064"/>
      <c r="N9" s="1064"/>
      <c r="O9" s="1064"/>
      <c r="P9" s="1065"/>
      <c r="Q9" s="1069">
        <v>75</v>
      </c>
      <c r="R9" s="1070"/>
      <c r="S9" s="1070"/>
      <c r="T9" s="1070"/>
      <c r="U9" s="1070"/>
      <c r="V9" s="1070">
        <v>75</v>
      </c>
      <c r="W9" s="1070"/>
      <c r="X9" s="1070"/>
      <c r="Y9" s="1070"/>
      <c r="Z9" s="1070"/>
      <c r="AA9" s="1070">
        <v>0</v>
      </c>
      <c r="AB9" s="1070"/>
      <c r="AC9" s="1070"/>
      <c r="AD9" s="1070"/>
      <c r="AE9" s="1071"/>
      <c r="AF9" s="1045">
        <v>0</v>
      </c>
      <c r="AG9" s="1046"/>
      <c r="AH9" s="1046"/>
      <c r="AI9" s="1046"/>
      <c r="AJ9" s="1047"/>
      <c r="AK9" s="1112">
        <v>0</v>
      </c>
      <c r="AL9" s="1113"/>
      <c r="AM9" s="1113"/>
      <c r="AN9" s="1113"/>
      <c r="AO9" s="1113"/>
      <c r="AP9" s="1113">
        <v>0</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v>12317</v>
      </c>
      <c r="R23" s="1095"/>
      <c r="S23" s="1095"/>
      <c r="T23" s="1095"/>
      <c r="U23" s="1095"/>
      <c r="V23" s="1095">
        <v>11973</v>
      </c>
      <c r="W23" s="1095"/>
      <c r="X23" s="1095"/>
      <c r="Y23" s="1095"/>
      <c r="Z23" s="1095"/>
      <c r="AA23" s="1095">
        <v>344</v>
      </c>
      <c r="AB23" s="1095"/>
      <c r="AC23" s="1095"/>
      <c r="AD23" s="1095"/>
      <c r="AE23" s="1096"/>
      <c r="AF23" s="1097">
        <v>320</v>
      </c>
      <c r="AG23" s="1095"/>
      <c r="AH23" s="1095"/>
      <c r="AI23" s="1095"/>
      <c r="AJ23" s="1098"/>
      <c r="AK23" s="1099"/>
      <c r="AL23" s="1100"/>
      <c r="AM23" s="1100"/>
      <c r="AN23" s="1100"/>
      <c r="AO23" s="1100"/>
      <c r="AP23" s="1095">
        <v>9491</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376</v>
      </c>
      <c r="C28" s="1077"/>
      <c r="D28" s="1077"/>
      <c r="E28" s="1077"/>
      <c r="F28" s="1077"/>
      <c r="G28" s="1077"/>
      <c r="H28" s="1077"/>
      <c r="I28" s="1077"/>
      <c r="J28" s="1077"/>
      <c r="K28" s="1077"/>
      <c r="L28" s="1077"/>
      <c r="M28" s="1077"/>
      <c r="N28" s="1077"/>
      <c r="O28" s="1077"/>
      <c r="P28" s="1078"/>
      <c r="Q28" s="1079">
        <v>3947</v>
      </c>
      <c r="R28" s="1080"/>
      <c r="S28" s="1080"/>
      <c r="T28" s="1080"/>
      <c r="U28" s="1080"/>
      <c r="V28" s="1080">
        <v>3827</v>
      </c>
      <c r="W28" s="1080"/>
      <c r="X28" s="1080"/>
      <c r="Y28" s="1080"/>
      <c r="Z28" s="1080"/>
      <c r="AA28" s="1080">
        <v>120</v>
      </c>
      <c r="AB28" s="1080"/>
      <c r="AC28" s="1080"/>
      <c r="AD28" s="1080"/>
      <c r="AE28" s="1081"/>
      <c r="AF28" s="1082">
        <v>120</v>
      </c>
      <c r="AG28" s="1080"/>
      <c r="AH28" s="1080"/>
      <c r="AI28" s="1080"/>
      <c r="AJ28" s="1083"/>
      <c r="AK28" s="1084">
        <v>332</v>
      </c>
      <c r="AL28" s="1072"/>
      <c r="AM28" s="1072"/>
      <c r="AN28" s="1072"/>
      <c r="AO28" s="1072"/>
      <c r="AP28" s="1072" t="s">
        <v>483</v>
      </c>
      <c r="AQ28" s="1072"/>
      <c r="AR28" s="1072"/>
      <c r="AS28" s="1072"/>
      <c r="AT28" s="1072"/>
      <c r="AU28" s="1072" t="s">
        <v>483</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377</v>
      </c>
      <c r="C29" s="1064"/>
      <c r="D29" s="1064"/>
      <c r="E29" s="1064"/>
      <c r="F29" s="1064"/>
      <c r="G29" s="1064"/>
      <c r="H29" s="1064"/>
      <c r="I29" s="1064"/>
      <c r="J29" s="1064"/>
      <c r="K29" s="1064"/>
      <c r="L29" s="1064"/>
      <c r="M29" s="1064"/>
      <c r="N29" s="1064"/>
      <c r="O29" s="1064"/>
      <c r="P29" s="1065"/>
      <c r="Q29" s="1069">
        <v>629</v>
      </c>
      <c r="R29" s="1070"/>
      <c r="S29" s="1070"/>
      <c r="T29" s="1070"/>
      <c r="U29" s="1070"/>
      <c r="V29" s="1070">
        <v>628</v>
      </c>
      <c r="W29" s="1070"/>
      <c r="X29" s="1070"/>
      <c r="Y29" s="1070"/>
      <c r="Z29" s="1070"/>
      <c r="AA29" s="1070">
        <v>1</v>
      </c>
      <c r="AB29" s="1070"/>
      <c r="AC29" s="1070"/>
      <c r="AD29" s="1070"/>
      <c r="AE29" s="1071"/>
      <c r="AF29" s="1045">
        <v>1</v>
      </c>
      <c r="AG29" s="1046"/>
      <c r="AH29" s="1046"/>
      <c r="AI29" s="1046"/>
      <c r="AJ29" s="1047"/>
      <c r="AK29" s="1006">
        <v>472</v>
      </c>
      <c r="AL29" s="997"/>
      <c r="AM29" s="997"/>
      <c r="AN29" s="997"/>
      <c r="AO29" s="997"/>
      <c r="AP29" s="997" t="s">
        <v>483</v>
      </c>
      <c r="AQ29" s="997"/>
      <c r="AR29" s="997"/>
      <c r="AS29" s="997"/>
      <c r="AT29" s="997"/>
      <c r="AU29" s="997" t="s">
        <v>483</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378</v>
      </c>
      <c r="C30" s="1064"/>
      <c r="D30" s="1064"/>
      <c r="E30" s="1064"/>
      <c r="F30" s="1064"/>
      <c r="G30" s="1064"/>
      <c r="H30" s="1064"/>
      <c r="I30" s="1064"/>
      <c r="J30" s="1064"/>
      <c r="K30" s="1064"/>
      <c r="L30" s="1064"/>
      <c r="M30" s="1064"/>
      <c r="N30" s="1064"/>
      <c r="O30" s="1064"/>
      <c r="P30" s="1065"/>
      <c r="Q30" s="1069">
        <v>2577</v>
      </c>
      <c r="R30" s="1070"/>
      <c r="S30" s="1070"/>
      <c r="T30" s="1070"/>
      <c r="U30" s="1070"/>
      <c r="V30" s="1070">
        <v>2477</v>
      </c>
      <c r="W30" s="1070"/>
      <c r="X30" s="1070"/>
      <c r="Y30" s="1070"/>
      <c r="Z30" s="1070"/>
      <c r="AA30" s="1070">
        <v>100</v>
      </c>
      <c r="AB30" s="1070"/>
      <c r="AC30" s="1070"/>
      <c r="AD30" s="1070"/>
      <c r="AE30" s="1071"/>
      <c r="AF30" s="1045">
        <v>100</v>
      </c>
      <c r="AG30" s="1046"/>
      <c r="AH30" s="1046"/>
      <c r="AI30" s="1046"/>
      <c r="AJ30" s="1047"/>
      <c r="AK30" s="1006">
        <v>402</v>
      </c>
      <c r="AL30" s="997"/>
      <c r="AM30" s="997"/>
      <c r="AN30" s="997"/>
      <c r="AO30" s="997"/>
      <c r="AP30" s="997" t="s">
        <v>483</v>
      </c>
      <c r="AQ30" s="997"/>
      <c r="AR30" s="997"/>
      <c r="AS30" s="997"/>
      <c r="AT30" s="997"/>
      <c r="AU30" s="997" t="s">
        <v>483</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379</v>
      </c>
      <c r="C31" s="1064"/>
      <c r="D31" s="1064"/>
      <c r="E31" s="1064"/>
      <c r="F31" s="1064"/>
      <c r="G31" s="1064"/>
      <c r="H31" s="1064"/>
      <c r="I31" s="1064"/>
      <c r="J31" s="1064"/>
      <c r="K31" s="1064"/>
      <c r="L31" s="1064"/>
      <c r="M31" s="1064"/>
      <c r="N31" s="1064"/>
      <c r="O31" s="1064"/>
      <c r="P31" s="1065"/>
      <c r="Q31" s="1069">
        <v>427</v>
      </c>
      <c r="R31" s="1070"/>
      <c r="S31" s="1070"/>
      <c r="T31" s="1070"/>
      <c r="U31" s="1070"/>
      <c r="V31" s="1070">
        <v>353</v>
      </c>
      <c r="W31" s="1070"/>
      <c r="X31" s="1070"/>
      <c r="Y31" s="1070"/>
      <c r="Z31" s="1070"/>
      <c r="AA31" s="1070">
        <v>74</v>
      </c>
      <c r="AB31" s="1070"/>
      <c r="AC31" s="1070"/>
      <c r="AD31" s="1070"/>
      <c r="AE31" s="1071"/>
      <c r="AF31" s="1045">
        <v>354</v>
      </c>
      <c r="AG31" s="1046"/>
      <c r="AH31" s="1046"/>
      <c r="AI31" s="1046"/>
      <c r="AJ31" s="1047"/>
      <c r="AK31" s="1006">
        <v>56</v>
      </c>
      <c r="AL31" s="997"/>
      <c r="AM31" s="997"/>
      <c r="AN31" s="997"/>
      <c r="AO31" s="997"/>
      <c r="AP31" s="997">
        <v>1558</v>
      </c>
      <c r="AQ31" s="997"/>
      <c r="AR31" s="997"/>
      <c r="AS31" s="997"/>
      <c r="AT31" s="997"/>
      <c r="AU31" s="997">
        <v>4</v>
      </c>
      <c r="AV31" s="997"/>
      <c r="AW31" s="997"/>
      <c r="AX31" s="997"/>
      <c r="AY31" s="997"/>
      <c r="AZ31" s="1068" t="s">
        <v>483</v>
      </c>
      <c r="BA31" s="1068"/>
      <c r="BB31" s="1068"/>
      <c r="BC31" s="1068"/>
      <c r="BD31" s="1068"/>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381</v>
      </c>
      <c r="C32" s="1064"/>
      <c r="D32" s="1064"/>
      <c r="E32" s="1064"/>
      <c r="F32" s="1064"/>
      <c r="G32" s="1064"/>
      <c r="H32" s="1064"/>
      <c r="I32" s="1064"/>
      <c r="J32" s="1064"/>
      <c r="K32" s="1064"/>
      <c r="L32" s="1064"/>
      <c r="M32" s="1064"/>
      <c r="N32" s="1064"/>
      <c r="O32" s="1064"/>
      <c r="P32" s="1065"/>
      <c r="Q32" s="1069">
        <v>1559</v>
      </c>
      <c r="R32" s="1070"/>
      <c r="S32" s="1070"/>
      <c r="T32" s="1070"/>
      <c r="U32" s="1070"/>
      <c r="V32" s="1070">
        <v>1851</v>
      </c>
      <c r="W32" s="1070"/>
      <c r="X32" s="1070"/>
      <c r="Y32" s="1070"/>
      <c r="Z32" s="1070"/>
      <c r="AA32" s="1070">
        <v>-292</v>
      </c>
      <c r="AB32" s="1070"/>
      <c r="AC32" s="1070"/>
      <c r="AD32" s="1070"/>
      <c r="AE32" s="1071"/>
      <c r="AF32" s="1045">
        <v>175</v>
      </c>
      <c r="AG32" s="1046"/>
      <c r="AH32" s="1046"/>
      <c r="AI32" s="1046"/>
      <c r="AJ32" s="1047"/>
      <c r="AK32" s="1006">
        <v>221</v>
      </c>
      <c r="AL32" s="997"/>
      <c r="AM32" s="997"/>
      <c r="AN32" s="997"/>
      <c r="AO32" s="997"/>
      <c r="AP32" s="997">
        <v>2646</v>
      </c>
      <c r="AQ32" s="997"/>
      <c r="AR32" s="997"/>
      <c r="AS32" s="997"/>
      <c r="AT32" s="997"/>
      <c r="AU32" s="997">
        <v>1727</v>
      </c>
      <c r="AV32" s="997"/>
      <c r="AW32" s="997"/>
      <c r="AX32" s="997"/>
      <c r="AY32" s="997"/>
      <c r="AZ32" s="1068" t="s">
        <v>483</v>
      </c>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382</v>
      </c>
      <c r="C33" s="1064"/>
      <c r="D33" s="1064"/>
      <c r="E33" s="1064"/>
      <c r="F33" s="1064"/>
      <c r="G33" s="1064"/>
      <c r="H33" s="1064"/>
      <c r="I33" s="1064"/>
      <c r="J33" s="1064"/>
      <c r="K33" s="1064"/>
      <c r="L33" s="1064"/>
      <c r="M33" s="1064"/>
      <c r="N33" s="1064"/>
      <c r="O33" s="1064"/>
      <c r="P33" s="1065"/>
      <c r="Q33" s="1069">
        <v>303</v>
      </c>
      <c r="R33" s="1070"/>
      <c r="S33" s="1070"/>
      <c r="T33" s="1070"/>
      <c r="U33" s="1070"/>
      <c r="V33" s="1070">
        <v>295</v>
      </c>
      <c r="W33" s="1070"/>
      <c r="X33" s="1070"/>
      <c r="Y33" s="1070"/>
      <c r="Z33" s="1070"/>
      <c r="AA33" s="1070">
        <v>8</v>
      </c>
      <c r="AB33" s="1070"/>
      <c r="AC33" s="1070"/>
      <c r="AD33" s="1070"/>
      <c r="AE33" s="1071"/>
      <c r="AF33" s="1045">
        <v>8</v>
      </c>
      <c r="AG33" s="1046"/>
      <c r="AH33" s="1046"/>
      <c r="AI33" s="1046"/>
      <c r="AJ33" s="1047"/>
      <c r="AK33" s="1006">
        <v>77</v>
      </c>
      <c r="AL33" s="997"/>
      <c r="AM33" s="997"/>
      <c r="AN33" s="997"/>
      <c r="AO33" s="997"/>
      <c r="AP33" s="997">
        <v>487</v>
      </c>
      <c r="AQ33" s="997"/>
      <c r="AR33" s="997"/>
      <c r="AS33" s="997"/>
      <c r="AT33" s="997"/>
      <c r="AU33" s="997">
        <v>256</v>
      </c>
      <c r="AV33" s="997"/>
      <c r="AW33" s="997"/>
      <c r="AX33" s="997"/>
      <c r="AY33" s="997"/>
      <c r="AZ33" s="1068" t="s">
        <v>483</v>
      </c>
      <c r="BA33" s="1068"/>
      <c r="BB33" s="1068"/>
      <c r="BC33" s="1068"/>
      <c r="BD33" s="1068"/>
      <c r="BE33" s="1058" t="s">
        <v>383</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384</v>
      </c>
      <c r="C34" s="1064"/>
      <c r="D34" s="1064"/>
      <c r="E34" s="1064"/>
      <c r="F34" s="1064"/>
      <c r="G34" s="1064"/>
      <c r="H34" s="1064"/>
      <c r="I34" s="1064"/>
      <c r="J34" s="1064"/>
      <c r="K34" s="1064"/>
      <c r="L34" s="1064"/>
      <c r="M34" s="1064"/>
      <c r="N34" s="1064"/>
      <c r="O34" s="1064"/>
      <c r="P34" s="1065"/>
      <c r="Q34" s="1069">
        <v>38</v>
      </c>
      <c r="R34" s="1070"/>
      <c r="S34" s="1070"/>
      <c r="T34" s="1070"/>
      <c r="U34" s="1070"/>
      <c r="V34" s="1070">
        <v>38</v>
      </c>
      <c r="W34" s="1070"/>
      <c r="X34" s="1070"/>
      <c r="Y34" s="1070"/>
      <c r="Z34" s="1070"/>
      <c r="AA34" s="1070">
        <v>0</v>
      </c>
      <c r="AB34" s="1070"/>
      <c r="AC34" s="1070"/>
      <c r="AD34" s="1070"/>
      <c r="AE34" s="1071"/>
      <c r="AF34" s="1045">
        <v>0</v>
      </c>
      <c r="AG34" s="1046"/>
      <c r="AH34" s="1046"/>
      <c r="AI34" s="1046"/>
      <c r="AJ34" s="1047"/>
      <c r="AK34" s="1006">
        <v>31</v>
      </c>
      <c r="AL34" s="997"/>
      <c r="AM34" s="997"/>
      <c r="AN34" s="997"/>
      <c r="AO34" s="997"/>
      <c r="AP34" s="997">
        <v>193</v>
      </c>
      <c r="AQ34" s="997"/>
      <c r="AR34" s="997"/>
      <c r="AS34" s="997"/>
      <c r="AT34" s="997"/>
      <c r="AU34" s="997">
        <v>193</v>
      </c>
      <c r="AV34" s="997"/>
      <c r="AW34" s="997"/>
      <c r="AX34" s="997"/>
      <c r="AY34" s="997"/>
      <c r="AZ34" s="1068" t="s">
        <v>483</v>
      </c>
      <c r="BA34" s="1068"/>
      <c r="BB34" s="1068"/>
      <c r="BC34" s="1068"/>
      <c r="BD34" s="1068"/>
      <c r="BE34" s="1058" t="s">
        <v>383</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385</v>
      </c>
      <c r="C35" s="1064"/>
      <c r="D35" s="1064"/>
      <c r="E35" s="1064"/>
      <c r="F35" s="1064"/>
      <c r="G35" s="1064"/>
      <c r="H35" s="1064"/>
      <c r="I35" s="1064"/>
      <c r="J35" s="1064"/>
      <c r="K35" s="1064"/>
      <c r="L35" s="1064"/>
      <c r="M35" s="1064"/>
      <c r="N35" s="1064"/>
      <c r="O35" s="1064"/>
      <c r="P35" s="1065"/>
      <c r="Q35" s="1069">
        <v>127</v>
      </c>
      <c r="R35" s="1070"/>
      <c r="S35" s="1070"/>
      <c r="T35" s="1070"/>
      <c r="U35" s="1070"/>
      <c r="V35" s="1070">
        <v>125</v>
      </c>
      <c r="W35" s="1070"/>
      <c r="X35" s="1070"/>
      <c r="Y35" s="1070"/>
      <c r="Z35" s="1070"/>
      <c r="AA35" s="1070">
        <v>2</v>
      </c>
      <c r="AB35" s="1070"/>
      <c r="AC35" s="1070"/>
      <c r="AD35" s="1070"/>
      <c r="AE35" s="1071"/>
      <c r="AF35" s="1045">
        <v>2</v>
      </c>
      <c r="AG35" s="1046"/>
      <c r="AH35" s="1046"/>
      <c r="AI35" s="1046"/>
      <c r="AJ35" s="1047"/>
      <c r="AK35" s="1006">
        <v>66</v>
      </c>
      <c r="AL35" s="997"/>
      <c r="AM35" s="997"/>
      <c r="AN35" s="997"/>
      <c r="AO35" s="997"/>
      <c r="AP35" s="997">
        <v>844</v>
      </c>
      <c r="AQ35" s="997"/>
      <c r="AR35" s="997"/>
      <c r="AS35" s="997"/>
      <c r="AT35" s="997"/>
      <c r="AU35" s="997">
        <v>844</v>
      </c>
      <c r="AV35" s="997"/>
      <c r="AW35" s="997"/>
      <c r="AX35" s="997"/>
      <c r="AY35" s="997"/>
      <c r="AZ35" s="1068" t="s">
        <v>483</v>
      </c>
      <c r="BA35" s="1068"/>
      <c r="BB35" s="1068"/>
      <c r="BC35" s="1068"/>
      <c r="BD35" s="1068"/>
      <c r="BE35" s="1058" t="s">
        <v>383</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386</v>
      </c>
      <c r="C36" s="1064"/>
      <c r="D36" s="1064"/>
      <c r="E36" s="1064"/>
      <c r="F36" s="1064"/>
      <c r="G36" s="1064"/>
      <c r="H36" s="1064"/>
      <c r="I36" s="1064"/>
      <c r="J36" s="1064"/>
      <c r="K36" s="1064"/>
      <c r="L36" s="1064"/>
      <c r="M36" s="1064"/>
      <c r="N36" s="1064"/>
      <c r="O36" s="1064"/>
      <c r="P36" s="1065"/>
      <c r="Q36" s="1069">
        <v>2</v>
      </c>
      <c r="R36" s="1070"/>
      <c r="S36" s="1070"/>
      <c r="T36" s="1070"/>
      <c r="U36" s="1070"/>
      <c r="V36" s="1070">
        <v>2</v>
      </c>
      <c r="W36" s="1070"/>
      <c r="X36" s="1070"/>
      <c r="Y36" s="1070"/>
      <c r="Z36" s="1070"/>
      <c r="AA36" s="1070">
        <v>0</v>
      </c>
      <c r="AB36" s="1070"/>
      <c r="AC36" s="1070"/>
      <c r="AD36" s="1070"/>
      <c r="AE36" s="1071"/>
      <c r="AF36" s="1045">
        <v>0</v>
      </c>
      <c r="AG36" s="1046"/>
      <c r="AH36" s="1046"/>
      <c r="AI36" s="1046"/>
      <c r="AJ36" s="1047"/>
      <c r="AK36" s="1006">
        <v>2</v>
      </c>
      <c r="AL36" s="997"/>
      <c r="AM36" s="997"/>
      <c r="AN36" s="997"/>
      <c r="AO36" s="997"/>
      <c r="AP36" s="997">
        <v>11</v>
      </c>
      <c r="AQ36" s="997"/>
      <c r="AR36" s="997"/>
      <c r="AS36" s="997"/>
      <c r="AT36" s="997"/>
      <c r="AU36" s="997">
        <v>11</v>
      </c>
      <c r="AV36" s="997"/>
      <c r="AW36" s="997"/>
      <c r="AX36" s="997"/>
      <c r="AY36" s="997"/>
      <c r="AZ36" s="1068" t="s">
        <v>483</v>
      </c>
      <c r="BA36" s="1068"/>
      <c r="BB36" s="1068"/>
      <c r="BC36" s="1068"/>
      <c r="BD36" s="1068"/>
      <c r="BE36" s="1058" t="s">
        <v>383</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387</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760</v>
      </c>
      <c r="AG63" s="985"/>
      <c r="AH63" s="985"/>
      <c r="AI63" s="985"/>
      <c r="AJ63" s="1056"/>
      <c r="AK63" s="1057"/>
      <c r="AL63" s="989"/>
      <c r="AM63" s="989"/>
      <c r="AN63" s="989"/>
      <c r="AO63" s="989"/>
      <c r="AP63" s="985">
        <v>5739</v>
      </c>
      <c r="AQ63" s="985"/>
      <c r="AR63" s="985"/>
      <c r="AS63" s="985"/>
      <c r="AT63" s="985"/>
      <c r="AU63" s="985">
        <v>3035</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390</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391</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539</v>
      </c>
      <c r="C68" s="1012"/>
      <c r="D68" s="1012"/>
      <c r="E68" s="1012"/>
      <c r="F68" s="1012"/>
      <c r="G68" s="1012"/>
      <c r="H68" s="1012"/>
      <c r="I68" s="1012"/>
      <c r="J68" s="1012"/>
      <c r="K68" s="1012"/>
      <c r="L68" s="1012"/>
      <c r="M68" s="1012"/>
      <c r="N68" s="1012"/>
      <c r="O68" s="1012"/>
      <c r="P68" s="1013"/>
      <c r="Q68" s="1014">
        <v>243</v>
      </c>
      <c r="R68" s="1008"/>
      <c r="S68" s="1008"/>
      <c r="T68" s="1008"/>
      <c r="U68" s="1008"/>
      <c r="V68" s="1008">
        <v>235</v>
      </c>
      <c r="W68" s="1008"/>
      <c r="X68" s="1008"/>
      <c r="Y68" s="1008"/>
      <c r="Z68" s="1008"/>
      <c r="AA68" s="1008">
        <v>8</v>
      </c>
      <c r="AB68" s="1008"/>
      <c r="AC68" s="1008"/>
      <c r="AD68" s="1008"/>
      <c r="AE68" s="1008"/>
      <c r="AF68" s="1008">
        <v>8</v>
      </c>
      <c r="AG68" s="1008"/>
      <c r="AH68" s="1008"/>
      <c r="AI68" s="1008"/>
      <c r="AJ68" s="1008"/>
      <c r="AK68" s="1008" t="s">
        <v>543</v>
      </c>
      <c r="AL68" s="1008"/>
      <c r="AM68" s="1008"/>
      <c r="AN68" s="1008"/>
      <c r="AO68" s="1008"/>
      <c r="AP68" s="1008">
        <v>121</v>
      </c>
      <c r="AQ68" s="1008"/>
      <c r="AR68" s="1008"/>
      <c r="AS68" s="1008"/>
      <c r="AT68" s="1008"/>
      <c r="AU68" s="1008">
        <v>32</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540</v>
      </c>
      <c r="C69" s="1001"/>
      <c r="D69" s="1001"/>
      <c r="E69" s="1001"/>
      <c r="F69" s="1001"/>
      <c r="G69" s="1001"/>
      <c r="H69" s="1001"/>
      <c r="I69" s="1001"/>
      <c r="J69" s="1001"/>
      <c r="K69" s="1001"/>
      <c r="L69" s="1001"/>
      <c r="M69" s="1001"/>
      <c r="N69" s="1001"/>
      <c r="O69" s="1001"/>
      <c r="P69" s="1002"/>
      <c r="Q69" s="1003">
        <v>201</v>
      </c>
      <c r="R69" s="997"/>
      <c r="S69" s="997"/>
      <c r="T69" s="997"/>
      <c r="U69" s="997"/>
      <c r="V69" s="997">
        <v>195</v>
      </c>
      <c r="W69" s="997"/>
      <c r="X69" s="997"/>
      <c r="Y69" s="997"/>
      <c r="Z69" s="997"/>
      <c r="AA69" s="997">
        <v>5</v>
      </c>
      <c r="AB69" s="997"/>
      <c r="AC69" s="997"/>
      <c r="AD69" s="997"/>
      <c r="AE69" s="997"/>
      <c r="AF69" s="997">
        <v>5</v>
      </c>
      <c r="AG69" s="997"/>
      <c r="AH69" s="997"/>
      <c r="AI69" s="997"/>
      <c r="AJ69" s="997"/>
      <c r="AK69" s="997">
        <v>3</v>
      </c>
      <c r="AL69" s="997"/>
      <c r="AM69" s="997"/>
      <c r="AN69" s="997"/>
      <c r="AO69" s="997"/>
      <c r="AP69" s="997" t="s">
        <v>483</v>
      </c>
      <c r="AQ69" s="997"/>
      <c r="AR69" s="997"/>
      <c r="AS69" s="997"/>
      <c r="AT69" s="997"/>
      <c r="AU69" s="997" t="s">
        <v>483</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541</v>
      </c>
      <c r="C70" s="1001"/>
      <c r="D70" s="1001"/>
      <c r="E70" s="1001"/>
      <c r="F70" s="1001"/>
      <c r="G70" s="1001"/>
      <c r="H70" s="1001"/>
      <c r="I70" s="1001"/>
      <c r="J70" s="1001"/>
      <c r="K70" s="1001"/>
      <c r="L70" s="1001"/>
      <c r="M70" s="1001"/>
      <c r="N70" s="1001"/>
      <c r="O70" s="1001"/>
      <c r="P70" s="1002"/>
      <c r="Q70" s="1003">
        <v>158776</v>
      </c>
      <c r="R70" s="997"/>
      <c r="S70" s="997"/>
      <c r="T70" s="997"/>
      <c r="U70" s="997"/>
      <c r="V70" s="997">
        <v>152692</v>
      </c>
      <c r="W70" s="997"/>
      <c r="X70" s="997"/>
      <c r="Y70" s="997"/>
      <c r="Z70" s="997"/>
      <c r="AA70" s="997">
        <v>6084</v>
      </c>
      <c r="AB70" s="997"/>
      <c r="AC70" s="997"/>
      <c r="AD70" s="997"/>
      <c r="AE70" s="997"/>
      <c r="AF70" s="997">
        <v>6084</v>
      </c>
      <c r="AG70" s="997"/>
      <c r="AH70" s="997"/>
      <c r="AI70" s="997"/>
      <c r="AJ70" s="997"/>
      <c r="AK70" s="997">
        <v>546</v>
      </c>
      <c r="AL70" s="997"/>
      <c r="AM70" s="997"/>
      <c r="AN70" s="997"/>
      <c r="AO70" s="997"/>
      <c r="AP70" s="997" t="s">
        <v>483</v>
      </c>
      <c r="AQ70" s="997"/>
      <c r="AR70" s="997"/>
      <c r="AS70" s="997"/>
      <c r="AT70" s="997"/>
      <c r="AU70" s="997" t="s">
        <v>483</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542</v>
      </c>
      <c r="C71" s="1001"/>
      <c r="D71" s="1001"/>
      <c r="E71" s="1001"/>
      <c r="F71" s="1001"/>
      <c r="G71" s="1001"/>
      <c r="H71" s="1001"/>
      <c r="I71" s="1001"/>
      <c r="J71" s="1001"/>
      <c r="K71" s="1001"/>
      <c r="L71" s="1001"/>
      <c r="M71" s="1001"/>
      <c r="N71" s="1001"/>
      <c r="O71" s="1001"/>
      <c r="P71" s="1002"/>
      <c r="Q71" s="1003">
        <v>439</v>
      </c>
      <c r="R71" s="997"/>
      <c r="S71" s="997"/>
      <c r="T71" s="997"/>
      <c r="U71" s="997"/>
      <c r="V71" s="997">
        <v>435</v>
      </c>
      <c r="W71" s="997"/>
      <c r="X71" s="997"/>
      <c r="Y71" s="997"/>
      <c r="Z71" s="997"/>
      <c r="AA71" s="997">
        <v>4</v>
      </c>
      <c r="AB71" s="997"/>
      <c r="AC71" s="997"/>
      <c r="AD71" s="997"/>
      <c r="AE71" s="997"/>
      <c r="AF71" s="997">
        <v>4</v>
      </c>
      <c r="AG71" s="997"/>
      <c r="AH71" s="997"/>
      <c r="AI71" s="997"/>
      <c r="AJ71" s="997"/>
      <c r="AK71" s="997">
        <v>31</v>
      </c>
      <c r="AL71" s="997"/>
      <c r="AM71" s="997"/>
      <c r="AN71" s="997"/>
      <c r="AO71" s="997"/>
      <c r="AP71" s="997" t="s">
        <v>483</v>
      </c>
      <c r="AQ71" s="997"/>
      <c r="AR71" s="997"/>
      <c r="AS71" s="997"/>
      <c r="AT71" s="997"/>
      <c r="AU71" s="997" t="s">
        <v>483</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392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6101</v>
      </c>
      <c r="AG88" s="985"/>
      <c r="AH88" s="985"/>
      <c r="AI88" s="985"/>
      <c r="AJ88" s="985"/>
      <c r="AK88" s="989"/>
      <c r="AL88" s="989"/>
      <c r="AM88" s="989"/>
      <c r="AN88" s="989"/>
      <c r="AO88" s="989"/>
      <c r="AP88" s="985">
        <v>121</v>
      </c>
      <c r="AQ88" s="985"/>
      <c r="AR88" s="985"/>
      <c r="AS88" s="985"/>
      <c r="AT88" s="985"/>
      <c r="AU88" s="985">
        <v>32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401</v>
      </c>
      <c r="AB109" s="918"/>
      <c r="AC109" s="918"/>
      <c r="AD109" s="918"/>
      <c r="AE109" s="919"/>
      <c r="AF109" s="920" t="s">
        <v>283</v>
      </c>
      <c r="AG109" s="918"/>
      <c r="AH109" s="918"/>
      <c r="AI109" s="918"/>
      <c r="AJ109" s="919"/>
      <c r="AK109" s="920" t="s">
        <v>282</v>
      </c>
      <c r="AL109" s="918"/>
      <c r="AM109" s="918"/>
      <c r="AN109" s="918"/>
      <c r="AO109" s="919"/>
      <c r="AP109" s="920" t="s">
        <v>402</v>
      </c>
      <c r="AQ109" s="918"/>
      <c r="AR109" s="918"/>
      <c r="AS109" s="918"/>
      <c r="AT109" s="949"/>
      <c r="AU109" s="917" t="s">
        <v>400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401</v>
      </c>
      <c r="BR109" s="918"/>
      <c r="BS109" s="918"/>
      <c r="BT109" s="918"/>
      <c r="BU109" s="919"/>
      <c r="BV109" s="920" t="s">
        <v>283</v>
      </c>
      <c r="BW109" s="918"/>
      <c r="BX109" s="918"/>
      <c r="BY109" s="918"/>
      <c r="BZ109" s="919"/>
      <c r="CA109" s="920" t="s">
        <v>282</v>
      </c>
      <c r="CB109" s="918"/>
      <c r="CC109" s="918"/>
      <c r="CD109" s="918"/>
      <c r="CE109" s="919"/>
      <c r="CF109" s="958" t="s">
        <v>402</v>
      </c>
      <c r="CG109" s="958"/>
      <c r="CH109" s="958"/>
      <c r="CI109" s="958"/>
      <c r="CJ109" s="958"/>
      <c r="CK109" s="920" t="s">
        <v>403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401</v>
      </c>
      <c r="DH109" s="918"/>
      <c r="DI109" s="918"/>
      <c r="DJ109" s="918"/>
      <c r="DK109" s="919"/>
      <c r="DL109" s="920" t="s">
        <v>283</v>
      </c>
      <c r="DM109" s="918"/>
      <c r="DN109" s="918"/>
      <c r="DO109" s="918"/>
      <c r="DP109" s="919"/>
      <c r="DQ109" s="920" t="s">
        <v>282</v>
      </c>
      <c r="DR109" s="918"/>
      <c r="DS109" s="918"/>
      <c r="DT109" s="918"/>
      <c r="DU109" s="919"/>
      <c r="DV109" s="920" t="s">
        <v>402</v>
      </c>
      <c r="DW109" s="918"/>
      <c r="DX109" s="918"/>
      <c r="DY109" s="918"/>
      <c r="DZ109" s="949"/>
    </row>
    <row r="110" spans="1:131" s="197" customFormat="1" ht="26.25" customHeight="1">
      <c r="A110" s="787" t="s">
        <v>404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1196150</v>
      </c>
      <c r="AB110" s="903"/>
      <c r="AC110" s="903"/>
      <c r="AD110" s="903"/>
      <c r="AE110" s="904"/>
      <c r="AF110" s="905">
        <v>1152648</v>
      </c>
      <c r="AG110" s="903"/>
      <c r="AH110" s="903"/>
      <c r="AI110" s="903"/>
      <c r="AJ110" s="904"/>
      <c r="AK110" s="905">
        <v>1024694</v>
      </c>
      <c r="AL110" s="903"/>
      <c r="AM110" s="903"/>
      <c r="AN110" s="903"/>
      <c r="AO110" s="904"/>
      <c r="AP110" s="906">
        <v>17.399999999999999</v>
      </c>
      <c r="AQ110" s="907"/>
      <c r="AR110" s="907"/>
      <c r="AS110" s="907"/>
      <c r="AT110" s="908"/>
      <c r="AU110" s="950" t="s">
        <v>60</v>
      </c>
      <c r="AV110" s="951"/>
      <c r="AW110" s="951"/>
      <c r="AX110" s="951"/>
      <c r="AY110" s="952"/>
      <c r="AZ110" s="846" t="s">
        <v>405</v>
      </c>
      <c r="BA110" s="788"/>
      <c r="BB110" s="788"/>
      <c r="BC110" s="788"/>
      <c r="BD110" s="788"/>
      <c r="BE110" s="788"/>
      <c r="BF110" s="788"/>
      <c r="BG110" s="788"/>
      <c r="BH110" s="788"/>
      <c r="BI110" s="788"/>
      <c r="BJ110" s="788"/>
      <c r="BK110" s="788"/>
      <c r="BL110" s="788"/>
      <c r="BM110" s="788"/>
      <c r="BN110" s="788"/>
      <c r="BO110" s="788"/>
      <c r="BP110" s="789"/>
      <c r="BQ110" s="829">
        <v>9376538</v>
      </c>
      <c r="BR110" s="830"/>
      <c r="BS110" s="830"/>
      <c r="BT110" s="830"/>
      <c r="BU110" s="830"/>
      <c r="BV110" s="830">
        <v>9283568</v>
      </c>
      <c r="BW110" s="830"/>
      <c r="BX110" s="830"/>
      <c r="BY110" s="830"/>
      <c r="BZ110" s="830"/>
      <c r="CA110" s="830">
        <v>9490591</v>
      </c>
      <c r="CB110" s="830"/>
      <c r="CC110" s="830"/>
      <c r="CD110" s="830"/>
      <c r="CE110" s="830"/>
      <c r="CF110" s="891">
        <v>161.1</v>
      </c>
      <c r="CG110" s="892"/>
      <c r="CH110" s="892"/>
      <c r="CI110" s="892"/>
      <c r="CJ110" s="892"/>
      <c r="CK110" s="946" t="s">
        <v>406</v>
      </c>
      <c r="CL110" s="894"/>
      <c r="CM110" s="899" t="s">
        <v>407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408</v>
      </c>
      <c r="DH110" s="830"/>
      <c r="DI110" s="830"/>
      <c r="DJ110" s="830"/>
      <c r="DK110" s="830"/>
      <c r="DL110" s="830" t="s">
        <v>408</v>
      </c>
      <c r="DM110" s="830"/>
      <c r="DN110" s="830"/>
      <c r="DO110" s="830"/>
      <c r="DP110" s="830"/>
      <c r="DQ110" s="830" t="s">
        <v>408</v>
      </c>
      <c r="DR110" s="830"/>
      <c r="DS110" s="830"/>
      <c r="DT110" s="830"/>
      <c r="DU110" s="830"/>
      <c r="DV110" s="831" t="s">
        <v>408</v>
      </c>
      <c r="DW110" s="831"/>
      <c r="DX110" s="831"/>
      <c r="DY110" s="831"/>
      <c r="DZ110" s="832"/>
    </row>
    <row r="111" spans="1:131" s="197" customFormat="1" ht="26.25" customHeight="1">
      <c r="A111" s="808" t="s">
        <v>409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408</v>
      </c>
      <c r="AB111" s="939"/>
      <c r="AC111" s="939"/>
      <c r="AD111" s="939"/>
      <c r="AE111" s="940"/>
      <c r="AF111" s="941" t="s">
        <v>408</v>
      </c>
      <c r="AG111" s="939"/>
      <c r="AH111" s="939"/>
      <c r="AI111" s="939"/>
      <c r="AJ111" s="940"/>
      <c r="AK111" s="941" t="s">
        <v>408</v>
      </c>
      <c r="AL111" s="939"/>
      <c r="AM111" s="939"/>
      <c r="AN111" s="939"/>
      <c r="AO111" s="940"/>
      <c r="AP111" s="942" t="s">
        <v>408</v>
      </c>
      <c r="AQ111" s="943"/>
      <c r="AR111" s="943"/>
      <c r="AS111" s="943"/>
      <c r="AT111" s="944"/>
      <c r="AU111" s="953"/>
      <c r="AV111" s="954"/>
      <c r="AW111" s="954"/>
      <c r="AX111" s="954"/>
      <c r="AY111" s="955"/>
      <c r="AZ111" s="797" t="s">
        <v>410</v>
      </c>
      <c r="BA111" s="798"/>
      <c r="BB111" s="798"/>
      <c r="BC111" s="798"/>
      <c r="BD111" s="798"/>
      <c r="BE111" s="798"/>
      <c r="BF111" s="798"/>
      <c r="BG111" s="798"/>
      <c r="BH111" s="798"/>
      <c r="BI111" s="798"/>
      <c r="BJ111" s="798"/>
      <c r="BK111" s="798"/>
      <c r="BL111" s="798"/>
      <c r="BM111" s="798"/>
      <c r="BN111" s="798"/>
      <c r="BO111" s="798"/>
      <c r="BP111" s="799"/>
      <c r="BQ111" s="800">
        <v>4182</v>
      </c>
      <c r="BR111" s="801"/>
      <c r="BS111" s="801"/>
      <c r="BT111" s="801"/>
      <c r="BU111" s="801"/>
      <c r="BV111" s="801">
        <v>2499</v>
      </c>
      <c r="BW111" s="801"/>
      <c r="BX111" s="801"/>
      <c r="BY111" s="801"/>
      <c r="BZ111" s="801"/>
      <c r="CA111" s="801">
        <v>1239</v>
      </c>
      <c r="CB111" s="801"/>
      <c r="CC111" s="801"/>
      <c r="CD111" s="801"/>
      <c r="CE111" s="801"/>
      <c r="CF111" s="878">
        <v>0</v>
      </c>
      <c r="CG111" s="879"/>
      <c r="CH111" s="879"/>
      <c r="CI111" s="879"/>
      <c r="CJ111" s="879"/>
      <c r="CK111" s="947"/>
      <c r="CL111" s="896"/>
      <c r="CM111" s="833" t="s">
        <v>411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412</v>
      </c>
      <c r="DH111" s="801"/>
      <c r="DI111" s="801"/>
      <c r="DJ111" s="801"/>
      <c r="DK111" s="801"/>
      <c r="DL111" s="801" t="s">
        <v>412</v>
      </c>
      <c r="DM111" s="801"/>
      <c r="DN111" s="801"/>
      <c r="DO111" s="801"/>
      <c r="DP111" s="801"/>
      <c r="DQ111" s="801" t="s">
        <v>412</v>
      </c>
      <c r="DR111" s="801"/>
      <c r="DS111" s="801"/>
      <c r="DT111" s="801"/>
      <c r="DU111" s="801"/>
      <c r="DV111" s="853" t="s">
        <v>412</v>
      </c>
      <c r="DW111" s="853"/>
      <c r="DX111" s="853"/>
      <c r="DY111" s="853"/>
      <c r="DZ111" s="854"/>
    </row>
    <row r="112" spans="1:131" s="197" customFormat="1" ht="26.25" customHeight="1">
      <c r="A112" s="932" t="s">
        <v>413</v>
      </c>
      <c r="B112" s="933"/>
      <c r="C112" s="798" t="s">
        <v>414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412</v>
      </c>
      <c r="AB112" s="814"/>
      <c r="AC112" s="814"/>
      <c r="AD112" s="814"/>
      <c r="AE112" s="815"/>
      <c r="AF112" s="816" t="s">
        <v>412</v>
      </c>
      <c r="AG112" s="814"/>
      <c r="AH112" s="814"/>
      <c r="AI112" s="814"/>
      <c r="AJ112" s="815"/>
      <c r="AK112" s="816" t="s">
        <v>412</v>
      </c>
      <c r="AL112" s="814"/>
      <c r="AM112" s="814"/>
      <c r="AN112" s="814"/>
      <c r="AO112" s="815"/>
      <c r="AP112" s="784" t="s">
        <v>412</v>
      </c>
      <c r="AQ112" s="785"/>
      <c r="AR112" s="785"/>
      <c r="AS112" s="785"/>
      <c r="AT112" s="786"/>
      <c r="AU112" s="953"/>
      <c r="AV112" s="954"/>
      <c r="AW112" s="954"/>
      <c r="AX112" s="954"/>
      <c r="AY112" s="955"/>
      <c r="AZ112" s="797" t="s">
        <v>415</v>
      </c>
      <c r="BA112" s="798"/>
      <c r="BB112" s="798"/>
      <c r="BC112" s="798"/>
      <c r="BD112" s="798"/>
      <c r="BE112" s="798"/>
      <c r="BF112" s="798"/>
      <c r="BG112" s="798"/>
      <c r="BH112" s="798"/>
      <c r="BI112" s="798"/>
      <c r="BJ112" s="798"/>
      <c r="BK112" s="798"/>
      <c r="BL112" s="798"/>
      <c r="BM112" s="798"/>
      <c r="BN112" s="798"/>
      <c r="BO112" s="798"/>
      <c r="BP112" s="799"/>
      <c r="BQ112" s="800">
        <v>3254773</v>
      </c>
      <c r="BR112" s="801"/>
      <c r="BS112" s="801"/>
      <c r="BT112" s="801"/>
      <c r="BU112" s="801"/>
      <c r="BV112" s="801">
        <v>3367652</v>
      </c>
      <c r="BW112" s="801"/>
      <c r="BX112" s="801"/>
      <c r="BY112" s="801"/>
      <c r="BZ112" s="801"/>
      <c r="CA112" s="801">
        <v>3298284</v>
      </c>
      <c r="CB112" s="801"/>
      <c r="CC112" s="801"/>
      <c r="CD112" s="801"/>
      <c r="CE112" s="801"/>
      <c r="CF112" s="878">
        <v>56</v>
      </c>
      <c r="CG112" s="879"/>
      <c r="CH112" s="879"/>
      <c r="CI112" s="879"/>
      <c r="CJ112" s="879"/>
      <c r="CK112" s="947"/>
      <c r="CL112" s="896"/>
      <c r="CM112" s="833" t="s">
        <v>416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412</v>
      </c>
      <c r="DH112" s="801"/>
      <c r="DI112" s="801"/>
      <c r="DJ112" s="801"/>
      <c r="DK112" s="801"/>
      <c r="DL112" s="801" t="s">
        <v>412</v>
      </c>
      <c r="DM112" s="801"/>
      <c r="DN112" s="801"/>
      <c r="DO112" s="801"/>
      <c r="DP112" s="801"/>
      <c r="DQ112" s="801" t="s">
        <v>412</v>
      </c>
      <c r="DR112" s="801"/>
      <c r="DS112" s="801"/>
      <c r="DT112" s="801"/>
      <c r="DU112" s="801"/>
      <c r="DV112" s="853" t="s">
        <v>412</v>
      </c>
      <c r="DW112" s="853"/>
      <c r="DX112" s="853"/>
      <c r="DY112" s="853"/>
      <c r="DZ112" s="854"/>
    </row>
    <row r="113" spans="1:130" s="197" customFormat="1" ht="26.25" customHeight="1">
      <c r="A113" s="934"/>
      <c r="B113" s="935"/>
      <c r="C113" s="798" t="s">
        <v>417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263476</v>
      </c>
      <c r="AB113" s="939"/>
      <c r="AC113" s="939"/>
      <c r="AD113" s="939"/>
      <c r="AE113" s="940"/>
      <c r="AF113" s="941">
        <v>240980</v>
      </c>
      <c r="AG113" s="939"/>
      <c r="AH113" s="939"/>
      <c r="AI113" s="939"/>
      <c r="AJ113" s="940"/>
      <c r="AK113" s="941">
        <v>220211</v>
      </c>
      <c r="AL113" s="939"/>
      <c r="AM113" s="939"/>
      <c r="AN113" s="939"/>
      <c r="AO113" s="940"/>
      <c r="AP113" s="942">
        <v>3.7</v>
      </c>
      <c r="AQ113" s="943"/>
      <c r="AR113" s="943"/>
      <c r="AS113" s="943"/>
      <c r="AT113" s="944"/>
      <c r="AU113" s="953"/>
      <c r="AV113" s="954"/>
      <c r="AW113" s="954"/>
      <c r="AX113" s="954"/>
      <c r="AY113" s="955"/>
      <c r="AZ113" s="797" t="s">
        <v>418</v>
      </c>
      <c r="BA113" s="798"/>
      <c r="BB113" s="798"/>
      <c r="BC113" s="798"/>
      <c r="BD113" s="798"/>
      <c r="BE113" s="798"/>
      <c r="BF113" s="798"/>
      <c r="BG113" s="798"/>
      <c r="BH113" s="798"/>
      <c r="BI113" s="798"/>
      <c r="BJ113" s="798"/>
      <c r="BK113" s="798"/>
      <c r="BL113" s="798"/>
      <c r="BM113" s="798"/>
      <c r="BN113" s="798"/>
      <c r="BO113" s="798"/>
      <c r="BP113" s="799"/>
      <c r="BQ113" s="800">
        <v>70650</v>
      </c>
      <c r="BR113" s="801"/>
      <c r="BS113" s="801"/>
      <c r="BT113" s="801"/>
      <c r="BU113" s="801"/>
      <c r="BV113" s="801">
        <v>51446</v>
      </c>
      <c r="BW113" s="801"/>
      <c r="BX113" s="801"/>
      <c r="BY113" s="801"/>
      <c r="BZ113" s="801"/>
      <c r="CA113" s="801">
        <v>32067</v>
      </c>
      <c r="CB113" s="801"/>
      <c r="CC113" s="801"/>
      <c r="CD113" s="801"/>
      <c r="CE113" s="801"/>
      <c r="CF113" s="878">
        <v>0.5</v>
      </c>
      <c r="CG113" s="879"/>
      <c r="CH113" s="879"/>
      <c r="CI113" s="879"/>
      <c r="CJ113" s="879"/>
      <c r="CK113" s="947"/>
      <c r="CL113" s="896"/>
      <c r="CM113" s="833" t="s">
        <v>419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412</v>
      </c>
      <c r="DH113" s="814"/>
      <c r="DI113" s="814"/>
      <c r="DJ113" s="814"/>
      <c r="DK113" s="815"/>
      <c r="DL113" s="816" t="s">
        <v>412</v>
      </c>
      <c r="DM113" s="814"/>
      <c r="DN113" s="814"/>
      <c r="DO113" s="814"/>
      <c r="DP113" s="815"/>
      <c r="DQ113" s="816" t="s">
        <v>412</v>
      </c>
      <c r="DR113" s="814"/>
      <c r="DS113" s="814"/>
      <c r="DT113" s="814"/>
      <c r="DU113" s="815"/>
      <c r="DV113" s="784" t="s">
        <v>412</v>
      </c>
      <c r="DW113" s="785"/>
      <c r="DX113" s="785"/>
      <c r="DY113" s="785"/>
      <c r="DZ113" s="786"/>
    </row>
    <row r="114" spans="1:130" s="197" customFormat="1" ht="26.25" customHeight="1">
      <c r="A114" s="934"/>
      <c r="B114" s="935"/>
      <c r="C114" s="798" t="s">
        <v>420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19700</v>
      </c>
      <c r="AB114" s="814"/>
      <c r="AC114" s="814"/>
      <c r="AD114" s="814"/>
      <c r="AE114" s="815"/>
      <c r="AF114" s="816">
        <v>19775</v>
      </c>
      <c r="AG114" s="814"/>
      <c r="AH114" s="814"/>
      <c r="AI114" s="814"/>
      <c r="AJ114" s="815"/>
      <c r="AK114" s="816">
        <v>19730</v>
      </c>
      <c r="AL114" s="814"/>
      <c r="AM114" s="814"/>
      <c r="AN114" s="814"/>
      <c r="AO114" s="815"/>
      <c r="AP114" s="784">
        <v>0.3</v>
      </c>
      <c r="AQ114" s="785"/>
      <c r="AR114" s="785"/>
      <c r="AS114" s="785"/>
      <c r="AT114" s="786"/>
      <c r="AU114" s="953"/>
      <c r="AV114" s="954"/>
      <c r="AW114" s="954"/>
      <c r="AX114" s="954"/>
      <c r="AY114" s="955"/>
      <c r="AZ114" s="797" t="s">
        <v>421</v>
      </c>
      <c r="BA114" s="798"/>
      <c r="BB114" s="798"/>
      <c r="BC114" s="798"/>
      <c r="BD114" s="798"/>
      <c r="BE114" s="798"/>
      <c r="BF114" s="798"/>
      <c r="BG114" s="798"/>
      <c r="BH114" s="798"/>
      <c r="BI114" s="798"/>
      <c r="BJ114" s="798"/>
      <c r="BK114" s="798"/>
      <c r="BL114" s="798"/>
      <c r="BM114" s="798"/>
      <c r="BN114" s="798"/>
      <c r="BO114" s="798"/>
      <c r="BP114" s="799"/>
      <c r="BQ114" s="800">
        <v>2082280</v>
      </c>
      <c r="BR114" s="801"/>
      <c r="BS114" s="801"/>
      <c r="BT114" s="801"/>
      <c r="BU114" s="801"/>
      <c r="BV114" s="801">
        <v>1809092</v>
      </c>
      <c r="BW114" s="801"/>
      <c r="BX114" s="801"/>
      <c r="BY114" s="801"/>
      <c r="BZ114" s="801"/>
      <c r="CA114" s="801">
        <v>1763147</v>
      </c>
      <c r="CB114" s="801"/>
      <c r="CC114" s="801"/>
      <c r="CD114" s="801"/>
      <c r="CE114" s="801"/>
      <c r="CF114" s="878">
        <v>29.9</v>
      </c>
      <c r="CG114" s="879"/>
      <c r="CH114" s="879"/>
      <c r="CI114" s="879"/>
      <c r="CJ114" s="879"/>
      <c r="CK114" s="947"/>
      <c r="CL114" s="896"/>
      <c r="CM114" s="833" t="s">
        <v>422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412</v>
      </c>
      <c r="DH114" s="814"/>
      <c r="DI114" s="814"/>
      <c r="DJ114" s="814"/>
      <c r="DK114" s="815"/>
      <c r="DL114" s="816" t="s">
        <v>412</v>
      </c>
      <c r="DM114" s="814"/>
      <c r="DN114" s="814"/>
      <c r="DO114" s="814"/>
      <c r="DP114" s="815"/>
      <c r="DQ114" s="816" t="s">
        <v>412</v>
      </c>
      <c r="DR114" s="814"/>
      <c r="DS114" s="814"/>
      <c r="DT114" s="814"/>
      <c r="DU114" s="815"/>
      <c r="DV114" s="784" t="s">
        <v>412</v>
      </c>
      <c r="DW114" s="785"/>
      <c r="DX114" s="785"/>
      <c r="DY114" s="785"/>
      <c r="DZ114" s="786"/>
    </row>
    <row r="115" spans="1:130" s="197" customFormat="1" ht="26.25" customHeight="1">
      <c r="A115" s="934"/>
      <c r="B115" s="935"/>
      <c r="C115" s="798" t="s">
        <v>423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2226</v>
      </c>
      <c r="AB115" s="939"/>
      <c r="AC115" s="939"/>
      <c r="AD115" s="939"/>
      <c r="AE115" s="940"/>
      <c r="AF115" s="941">
        <v>1684</v>
      </c>
      <c r="AG115" s="939"/>
      <c r="AH115" s="939"/>
      <c r="AI115" s="939"/>
      <c r="AJ115" s="940"/>
      <c r="AK115" s="941">
        <v>1045</v>
      </c>
      <c r="AL115" s="939"/>
      <c r="AM115" s="939"/>
      <c r="AN115" s="939"/>
      <c r="AO115" s="940"/>
      <c r="AP115" s="942">
        <v>0</v>
      </c>
      <c r="AQ115" s="943"/>
      <c r="AR115" s="943"/>
      <c r="AS115" s="943"/>
      <c r="AT115" s="944"/>
      <c r="AU115" s="953"/>
      <c r="AV115" s="954"/>
      <c r="AW115" s="954"/>
      <c r="AX115" s="954"/>
      <c r="AY115" s="955"/>
      <c r="AZ115" s="797" t="s">
        <v>424</v>
      </c>
      <c r="BA115" s="798"/>
      <c r="BB115" s="798"/>
      <c r="BC115" s="798"/>
      <c r="BD115" s="798"/>
      <c r="BE115" s="798"/>
      <c r="BF115" s="798"/>
      <c r="BG115" s="798"/>
      <c r="BH115" s="798"/>
      <c r="BI115" s="798"/>
      <c r="BJ115" s="798"/>
      <c r="BK115" s="798"/>
      <c r="BL115" s="798"/>
      <c r="BM115" s="798"/>
      <c r="BN115" s="798"/>
      <c r="BO115" s="798"/>
      <c r="BP115" s="799"/>
      <c r="BQ115" s="800" t="s">
        <v>412</v>
      </c>
      <c r="BR115" s="801"/>
      <c r="BS115" s="801"/>
      <c r="BT115" s="801"/>
      <c r="BU115" s="801"/>
      <c r="BV115" s="801" t="s">
        <v>412</v>
      </c>
      <c r="BW115" s="801"/>
      <c r="BX115" s="801"/>
      <c r="BY115" s="801"/>
      <c r="BZ115" s="801"/>
      <c r="CA115" s="801" t="s">
        <v>412</v>
      </c>
      <c r="CB115" s="801"/>
      <c r="CC115" s="801"/>
      <c r="CD115" s="801"/>
      <c r="CE115" s="801"/>
      <c r="CF115" s="878" t="s">
        <v>412</v>
      </c>
      <c r="CG115" s="879"/>
      <c r="CH115" s="879"/>
      <c r="CI115" s="879"/>
      <c r="CJ115" s="879"/>
      <c r="CK115" s="947"/>
      <c r="CL115" s="896"/>
      <c r="CM115" s="797" t="s">
        <v>425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412</v>
      </c>
      <c r="DH115" s="814"/>
      <c r="DI115" s="814"/>
      <c r="DJ115" s="814"/>
      <c r="DK115" s="815"/>
      <c r="DL115" s="816" t="s">
        <v>412</v>
      </c>
      <c r="DM115" s="814"/>
      <c r="DN115" s="814"/>
      <c r="DO115" s="814"/>
      <c r="DP115" s="815"/>
      <c r="DQ115" s="816" t="s">
        <v>412</v>
      </c>
      <c r="DR115" s="814"/>
      <c r="DS115" s="814"/>
      <c r="DT115" s="814"/>
      <c r="DU115" s="815"/>
      <c r="DV115" s="784" t="s">
        <v>412</v>
      </c>
      <c r="DW115" s="785"/>
      <c r="DX115" s="785"/>
      <c r="DY115" s="785"/>
      <c r="DZ115" s="786"/>
    </row>
    <row r="116" spans="1:130" s="197" customFormat="1" ht="26.25" customHeight="1">
      <c r="A116" s="936"/>
      <c r="B116" s="937"/>
      <c r="C116" s="876" t="s">
        <v>426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412</v>
      </c>
      <c r="AB116" s="814"/>
      <c r="AC116" s="814"/>
      <c r="AD116" s="814"/>
      <c r="AE116" s="815"/>
      <c r="AF116" s="816" t="s">
        <v>412</v>
      </c>
      <c r="AG116" s="814"/>
      <c r="AH116" s="814"/>
      <c r="AI116" s="814"/>
      <c r="AJ116" s="815"/>
      <c r="AK116" s="816" t="s">
        <v>412</v>
      </c>
      <c r="AL116" s="814"/>
      <c r="AM116" s="814"/>
      <c r="AN116" s="814"/>
      <c r="AO116" s="815"/>
      <c r="AP116" s="784" t="s">
        <v>412</v>
      </c>
      <c r="AQ116" s="785"/>
      <c r="AR116" s="785"/>
      <c r="AS116" s="785"/>
      <c r="AT116" s="786"/>
      <c r="AU116" s="953"/>
      <c r="AV116" s="954"/>
      <c r="AW116" s="954"/>
      <c r="AX116" s="954"/>
      <c r="AY116" s="955"/>
      <c r="AZ116" s="797" t="s">
        <v>427</v>
      </c>
      <c r="BA116" s="798"/>
      <c r="BB116" s="798"/>
      <c r="BC116" s="798"/>
      <c r="BD116" s="798"/>
      <c r="BE116" s="798"/>
      <c r="BF116" s="798"/>
      <c r="BG116" s="798"/>
      <c r="BH116" s="798"/>
      <c r="BI116" s="798"/>
      <c r="BJ116" s="798"/>
      <c r="BK116" s="798"/>
      <c r="BL116" s="798"/>
      <c r="BM116" s="798"/>
      <c r="BN116" s="798"/>
      <c r="BO116" s="798"/>
      <c r="BP116" s="799"/>
      <c r="BQ116" s="800" t="s">
        <v>412</v>
      </c>
      <c r="BR116" s="801"/>
      <c r="BS116" s="801"/>
      <c r="BT116" s="801"/>
      <c r="BU116" s="801"/>
      <c r="BV116" s="801" t="s">
        <v>412</v>
      </c>
      <c r="BW116" s="801"/>
      <c r="BX116" s="801"/>
      <c r="BY116" s="801"/>
      <c r="BZ116" s="801"/>
      <c r="CA116" s="801" t="s">
        <v>412</v>
      </c>
      <c r="CB116" s="801"/>
      <c r="CC116" s="801"/>
      <c r="CD116" s="801"/>
      <c r="CE116" s="801"/>
      <c r="CF116" s="878" t="s">
        <v>412</v>
      </c>
      <c r="CG116" s="879"/>
      <c r="CH116" s="879"/>
      <c r="CI116" s="879"/>
      <c r="CJ116" s="879"/>
      <c r="CK116" s="947"/>
      <c r="CL116" s="896"/>
      <c r="CM116" s="833" t="s">
        <v>428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412</v>
      </c>
      <c r="DH116" s="814"/>
      <c r="DI116" s="814"/>
      <c r="DJ116" s="814"/>
      <c r="DK116" s="815"/>
      <c r="DL116" s="816" t="s">
        <v>412</v>
      </c>
      <c r="DM116" s="814"/>
      <c r="DN116" s="814"/>
      <c r="DO116" s="814"/>
      <c r="DP116" s="815"/>
      <c r="DQ116" s="816" t="s">
        <v>412</v>
      </c>
      <c r="DR116" s="814"/>
      <c r="DS116" s="814"/>
      <c r="DT116" s="814"/>
      <c r="DU116" s="815"/>
      <c r="DV116" s="784" t="s">
        <v>412</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429</v>
      </c>
      <c r="Z117" s="919"/>
      <c r="AA117" s="924">
        <v>1481552</v>
      </c>
      <c r="AB117" s="925"/>
      <c r="AC117" s="925"/>
      <c r="AD117" s="925"/>
      <c r="AE117" s="926"/>
      <c r="AF117" s="928">
        <v>1415087</v>
      </c>
      <c r="AG117" s="925"/>
      <c r="AH117" s="925"/>
      <c r="AI117" s="925"/>
      <c r="AJ117" s="926"/>
      <c r="AK117" s="928">
        <v>1265680</v>
      </c>
      <c r="AL117" s="925"/>
      <c r="AM117" s="925"/>
      <c r="AN117" s="925"/>
      <c r="AO117" s="926"/>
      <c r="AP117" s="929"/>
      <c r="AQ117" s="930"/>
      <c r="AR117" s="930"/>
      <c r="AS117" s="930"/>
      <c r="AT117" s="931"/>
      <c r="AU117" s="953"/>
      <c r="AV117" s="954"/>
      <c r="AW117" s="954"/>
      <c r="AX117" s="954"/>
      <c r="AY117" s="955"/>
      <c r="AZ117" s="875" t="s">
        <v>430</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401</v>
      </c>
      <c r="AB118" s="918"/>
      <c r="AC118" s="918"/>
      <c r="AD118" s="918"/>
      <c r="AE118" s="919"/>
      <c r="AF118" s="920" t="s">
        <v>283</v>
      </c>
      <c r="AG118" s="918"/>
      <c r="AH118" s="918"/>
      <c r="AI118" s="918"/>
      <c r="AJ118" s="919"/>
      <c r="AK118" s="920" t="s">
        <v>282</v>
      </c>
      <c r="AL118" s="918"/>
      <c r="AM118" s="918"/>
      <c r="AN118" s="918"/>
      <c r="AO118" s="919"/>
      <c r="AP118" s="921" t="s">
        <v>402</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432</v>
      </c>
      <c r="BP118" s="868"/>
      <c r="BQ118" s="887">
        <v>14788423</v>
      </c>
      <c r="BR118" s="888"/>
      <c r="BS118" s="888"/>
      <c r="BT118" s="888"/>
      <c r="BU118" s="888"/>
      <c r="BV118" s="888">
        <v>14514257</v>
      </c>
      <c r="BW118" s="888"/>
      <c r="BX118" s="888"/>
      <c r="BY118" s="888"/>
      <c r="BZ118" s="888"/>
      <c r="CA118" s="888">
        <v>14585328</v>
      </c>
      <c r="CB118" s="888"/>
      <c r="CC118" s="888"/>
      <c r="CD118" s="888"/>
      <c r="CE118" s="888"/>
      <c r="CF118" s="773"/>
      <c r="CG118" s="774"/>
      <c r="CH118" s="774"/>
      <c r="CI118" s="774"/>
      <c r="CJ118" s="871"/>
      <c r="CK118" s="947"/>
      <c r="CL118" s="896"/>
      <c r="CM118" s="833" t="s">
        <v>433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406</v>
      </c>
      <c r="B119" s="894"/>
      <c r="C119" s="899" t="s">
        <v>407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434</v>
      </c>
      <c r="AV119" s="910"/>
      <c r="AW119" s="910"/>
      <c r="AX119" s="910"/>
      <c r="AY119" s="911"/>
      <c r="AZ119" s="846" t="s">
        <v>435</v>
      </c>
      <c r="BA119" s="788"/>
      <c r="BB119" s="788"/>
      <c r="BC119" s="788"/>
      <c r="BD119" s="788"/>
      <c r="BE119" s="788"/>
      <c r="BF119" s="788"/>
      <c r="BG119" s="788"/>
      <c r="BH119" s="788"/>
      <c r="BI119" s="788"/>
      <c r="BJ119" s="788"/>
      <c r="BK119" s="788"/>
      <c r="BL119" s="788"/>
      <c r="BM119" s="788"/>
      <c r="BN119" s="788"/>
      <c r="BO119" s="788"/>
      <c r="BP119" s="789"/>
      <c r="BQ119" s="829">
        <v>3458367</v>
      </c>
      <c r="BR119" s="830"/>
      <c r="BS119" s="830"/>
      <c r="BT119" s="830"/>
      <c r="BU119" s="830"/>
      <c r="BV119" s="830">
        <v>3574869</v>
      </c>
      <c r="BW119" s="830"/>
      <c r="BX119" s="830"/>
      <c r="BY119" s="830"/>
      <c r="BZ119" s="830"/>
      <c r="CA119" s="830">
        <v>3791696</v>
      </c>
      <c r="CB119" s="830"/>
      <c r="CC119" s="830"/>
      <c r="CD119" s="830"/>
      <c r="CE119" s="830"/>
      <c r="CF119" s="891">
        <v>64.3</v>
      </c>
      <c r="CG119" s="892"/>
      <c r="CH119" s="892"/>
      <c r="CI119" s="892"/>
      <c r="CJ119" s="892"/>
      <c r="CK119" s="948"/>
      <c r="CL119" s="898"/>
      <c r="CM119" s="855" t="s">
        <v>436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4182</v>
      </c>
      <c r="DH119" s="747"/>
      <c r="DI119" s="747"/>
      <c r="DJ119" s="747"/>
      <c r="DK119" s="748"/>
      <c r="DL119" s="749">
        <v>2499</v>
      </c>
      <c r="DM119" s="747"/>
      <c r="DN119" s="747"/>
      <c r="DO119" s="747"/>
      <c r="DP119" s="748"/>
      <c r="DQ119" s="749">
        <v>1239</v>
      </c>
      <c r="DR119" s="747"/>
      <c r="DS119" s="747"/>
      <c r="DT119" s="747"/>
      <c r="DU119" s="748"/>
      <c r="DV119" s="837">
        <v>0</v>
      </c>
      <c r="DW119" s="838"/>
      <c r="DX119" s="838"/>
      <c r="DY119" s="838"/>
      <c r="DZ119" s="839"/>
    </row>
    <row r="120" spans="1:130" s="197" customFormat="1" ht="26.25" customHeight="1">
      <c r="A120" s="895"/>
      <c r="B120" s="896"/>
      <c r="C120" s="833" t="s">
        <v>411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437</v>
      </c>
      <c r="BA120" s="798"/>
      <c r="BB120" s="798"/>
      <c r="BC120" s="798"/>
      <c r="BD120" s="798"/>
      <c r="BE120" s="798"/>
      <c r="BF120" s="798"/>
      <c r="BG120" s="798"/>
      <c r="BH120" s="798"/>
      <c r="BI120" s="798"/>
      <c r="BJ120" s="798"/>
      <c r="BK120" s="798"/>
      <c r="BL120" s="798"/>
      <c r="BM120" s="798"/>
      <c r="BN120" s="798"/>
      <c r="BO120" s="798"/>
      <c r="BP120" s="799"/>
      <c r="BQ120" s="800">
        <v>429101</v>
      </c>
      <c r="BR120" s="801"/>
      <c r="BS120" s="801"/>
      <c r="BT120" s="801"/>
      <c r="BU120" s="801"/>
      <c r="BV120" s="801">
        <v>476955</v>
      </c>
      <c r="BW120" s="801"/>
      <c r="BX120" s="801"/>
      <c r="BY120" s="801"/>
      <c r="BZ120" s="801"/>
      <c r="CA120" s="801">
        <v>609251</v>
      </c>
      <c r="CB120" s="801"/>
      <c r="CC120" s="801"/>
      <c r="CD120" s="801"/>
      <c r="CE120" s="801"/>
      <c r="CF120" s="878">
        <v>10.3</v>
      </c>
      <c r="CG120" s="879"/>
      <c r="CH120" s="879"/>
      <c r="CI120" s="879"/>
      <c r="CJ120" s="879"/>
      <c r="CK120" s="880" t="s">
        <v>438</v>
      </c>
      <c r="CL120" s="840"/>
      <c r="CM120" s="840"/>
      <c r="CN120" s="840"/>
      <c r="CO120" s="841"/>
      <c r="CP120" s="884" t="s">
        <v>381</v>
      </c>
      <c r="CQ120" s="885"/>
      <c r="CR120" s="885"/>
      <c r="CS120" s="885"/>
      <c r="CT120" s="885"/>
      <c r="CU120" s="885"/>
      <c r="CV120" s="885"/>
      <c r="CW120" s="885"/>
      <c r="CX120" s="885"/>
      <c r="CY120" s="885"/>
      <c r="CZ120" s="885"/>
      <c r="DA120" s="885"/>
      <c r="DB120" s="885"/>
      <c r="DC120" s="885"/>
      <c r="DD120" s="885"/>
      <c r="DE120" s="885"/>
      <c r="DF120" s="886"/>
      <c r="DG120" s="829">
        <v>1696829</v>
      </c>
      <c r="DH120" s="830"/>
      <c r="DI120" s="830"/>
      <c r="DJ120" s="830"/>
      <c r="DK120" s="830"/>
      <c r="DL120" s="830">
        <v>1782313</v>
      </c>
      <c r="DM120" s="830"/>
      <c r="DN120" s="830"/>
      <c r="DO120" s="830"/>
      <c r="DP120" s="830"/>
      <c r="DQ120" s="830">
        <v>1727100</v>
      </c>
      <c r="DR120" s="830"/>
      <c r="DS120" s="830"/>
      <c r="DT120" s="830"/>
      <c r="DU120" s="830"/>
      <c r="DV120" s="831">
        <v>29.3</v>
      </c>
      <c r="DW120" s="831"/>
      <c r="DX120" s="831"/>
      <c r="DY120" s="831"/>
      <c r="DZ120" s="832"/>
    </row>
    <row r="121" spans="1:130" s="197" customFormat="1" ht="26.25" customHeight="1">
      <c r="A121" s="895"/>
      <c r="B121" s="896"/>
      <c r="C121" s="872" t="s">
        <v>439</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440</v>
      </c>
      <c r="BA121" s="876"/>
      <c r="BB121" s="876"/>
      <c r="BC121" s="876"/>
      <c r="BD121" s="876"/>
      <c r="BE121" s="876"/>
      <c r="BF121" s="876"/>
      <c r="BG121" s="876"/>
      <c r="BH121" s="876"/>
      <c r="BI121" s="876"/>
      <c r="BJ121" s="876"/>
      <c r="BK121" s="876"/>
      <c r="BL121" s="876"/>
      <c r="BM121" s="876"/>
      <c r="BN121" s="876"/>
      <c r="BO121" s="876"/>
      <c r="BP121" s="877"/>
      <c r="BQ121" s="887">
        <v>8977413</v>
      </c>
      <c r="BR121" s="888"/>
      <c r="BS121" s="888"/>
      <c r="BT121" s="888"/>
      <c r="BU121" s="888"/>
      <c r="BV121" s="888">
        <v>8796569</v>
      </c>
      <c r="BW121" s="888"/>
      <c r="BX121" s="888"/>
      <c r="BY121" s="888"/>
      <c r="BZ121" s="888"/>
      <c r="CA121" s="888">
        <v>8746646</v>
      </c>
      <c r="CB121" s="888"/>
      <c r="CC121" s="888"/>
      <c r="CD121" s="888"/>
      <c r="CE121" s="888"/>
      <c r="CF121" s="889">
        <v>148.4</v>
      </c>
      <c r="CG121" s="890"/>
      <c r="CH121" s="890"/>
      <c r="CI121" s="890"/>
      <c r="CJ121" s="890"/>
      <c r="CK121" s="881"/>
      <c r="CL121" s="842"/>
      <c r="CM121" s="842"/>
      <c r="CN121" s="842"/>
      <c r="CO121" s="843"/>
      <c r="CP121" s="858" t="s">
        <v>385</v>
      </c>
      <c r="CQ121" s="859"/>
      <c r="CR121" s="859"/>
      <c r="CS121" s="859"/>
      <c r="CT121" s="859"/>
      <c r="CU121" s="859"/>
      <c r="CV121" s="859"/>
      <c r="CW121" s="859"/>
      <c r="CX121" s="859"/>
      <c r="CY121" s="859"/>
      <c r="CZ121" s="859"/>
      <c r="DA121" s="859"/>
      <c r="DB121" s="859"/>
      <c r="DC121" s="859"/>
      <c r="DD121" s="859"/>
      <c r="DE121" s="859"/>
      <c r="DF121" s="860"/>
      <c r="DG121" s="800">
        <v>845122</v>
      </c>
      <c r="DH121" s="801"/>
      <c r="DI121" s="801"/>
      <c r="DJ121" s="801"/>
      <c r="DK121" s="801"/>
      <c r="DL121" s="801">
        <v>836841</v>
      </c>
      <c r="DM121" s="801"/>
      <c r="DN121" s="801"/>
      <c r="DO121" s="801"/>
      <c r="DP121" s="801"/>
      <c r="DQ121" s="801">
        <v>819982</v>
      </c>
      <c r="DR121" s="801"/>
      <c r="DS121" s="801"/>
      <c r="DT121" s="801"/>
      <c r="DU121" s="801"/>
      <c r="DV121" s="853">
        <v>13.9</v>
      </c>
      <c r="DW121" s="853"/>
      <c r="DX121" s="853"/>
      <c r="DY121" s="853"/>
      <c r="DZ121" s="854"/>
    </row>
    <row r="122" spans="1:130" s="197" customFormat="1" ht="26.25" customHeight="1">
      <c r="A122" s="895"/>
      <c r="B122" s="896"/>
      <c r="C122" s="833" t="s">
        <v>422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441</v>
      </c>
      <c r="BP122" s="868"/>
      <c r="BQ122" s="869">
        <v>12864881</v>
      </c>
      <c r="BR122" s="870"/>
      <c r="BS122" s="870"/>
      <c r="BT122" s="870"/>
      <c r="BU122" s="870"/>
      <c r="BV122" s="870">
        <v>12848393</v>
      </c>
      <c r="BW122" s="870"/>
      <c r="BX122" s="870"/>
      <c r="BY122" s="870"/>
      <c r="BZ122" s="870"/>
      <c r="CA122" s="870">
        <v>13147593</v>
      </c>
      <c r="CB122" s="870"/>
      <c r="CC122" s="870"/>
      <c r="CD122" s="870"/>
      <c r="CE122" s="870"/>
      <c r="CF122" s="773"/>
      <c r="CG122" s="774"/>
      <c r="CH122" s="774"/>
      <c r="CI122" s="774"/>
      <c r="CJ122" s="871"/>
      <c r="CK122" s="881"/>
      <c r="CL122" s="842"/>
      <c r="CM122" s="842"/>
      <c r="CN122" s="842"/>
      <c r="CO122" s="843"/>
      <c r="CP122" s="858" t="s">
        <v>442</v>
      </c>
      <c r="CQ122" s="859"/>
      <c r="CR122" s="859"/>
      <c r="CS122" s="859"/>
      <c r="CT122" s="859"/>
      <c r="CU122" s="859"/>
      <c r="CV122" s="859"/>
      <c r="CW122" s="859"/>
      <c r="CX122" s="859"/>
      <c r="CY122" s="859"/>
      <c r="CZ122" s="859"/>
      <c r="DA122" s="859"/>
      <c r="DB122" s="859"/>
      <c r="DC122" s="859"/>
      <c r="DD122" s="859"/>
      <c r="DE122" s="859"/>
      <c r="DF122" s="860"/>
      <c r="DG122" s="800">
        <v>409692</v>
      </c>
      <c r="DH122" s="801"/>
      <c r="DI122" s="801"/>
      <c r="DJ122" s="801"/>
      <c r="DK122" s="801"/>
      <c r="DL122" s="801">
        <v>412870</v>
      </c>
      <c r="DM122" s="801"/>
      <c r="DN122" s="801"/>
      <c r="DO122" s="801"/>
      <c r="DP122" s="801"/>
      <c r="DQ122" s="801">
        <v>409593</v>
      </c>
      <c r="DR122" s="801"/>
      <c r="DS122" s="801"/>
      <c r="DT122" s="801"/>
      <c r="DU122" s="801"/>
      <c r="DV122" s="853">
        <v>7</v>
      </c>
      <c r="DW122" s="853"/>
      <c r="DX122" s="853"/>
      <c r="DY122" s="853"/>
      <c r="DZ122" s="854"/>
    </row>
    <row r="123" spans="1:130" s="197" customFormat="1" ht="26.25" customHeight="1" thickBot="1">
      <c r="A123" s="895"/>
      <c r="B123" s="896"/>
      <c r="C123" s="833" t="s">
        <v>428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443</v>
      </c>
      <c r="AB123" s="814"/>
      <c r="AC123" s="814"/>
      <c r="AD123" s="814"/>
      <c r="AE123" s="815"/>
      <c r="AF123" s="816" t="s">
        <v>443</v>
      </c>
      <c r="AG123" s="814"/>
      <c r="AH123" s="814"/>
      <c r="AI123" s="814"/>
      <c r="AJ123" s="815"/>
      <c r="AK123" s="816" t="s">
        <v>443</v>
      </c>
      <c r="AL123" s="814"/>
      <c r="AM123" s="814"/>
      <c r="AN123" s="814"/>
      <c r="AO123" s="815"/>
      <c r="AP123" s="784" t="s">
        <v>443</v>
      </c>
      <c r="AQ123" s="785"/>
      <c r="AR123" s="785"/>
      <c r="AS123" s="785"/>
      <c r="AT123" s="786"/>
      <c r="AU123" s="864" t="s">
        <v>444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32.9</v>
      </c>
      <c r="BR123" s="862"/>
      <c r="BS123" s="862"/>
      <c r="BT123" s="862"/>
      <c r="BU123" s="862"/>
      <c r="BV123" s="862">
        <v>29.1</v>
      </c>
      <c r="BW123" s="862"/>
      <c r="BX123" s="862"/>
      <c r="BY123" s="862"/>
      <c r="BZ123" s="862"/>
      <c r="CA123" s="862">
        <v>24.3</v>
      </c>
      <c r="CB123" s="862"/>
      <c r="CC123" s="862"/>
      <c r="CD123" s="862"/>
      <c r="CE123" s="862"/>
      <c r="CF123" s="760"/>
      <c r="CG123" s="761"/>
      <c r="CH123" s="761"/>
      <c r="CI123" s="761"/>
      <c r="CJ123" s="863"/>
      <c r="CK123" s="881"/>
      <c r="CL123" s="842"/>
      <c r="CM123" s="842"/>
      <c r="CN123" s="842"/>
      <c r="CO123" s="843"/>
      <c r="CP123" s="858" t="s">
        <v>445</v>
      </c>
      <c r="CQ123" s="859"/>
      <c r="CR123" s="859"/>
      <c r="CS123" s="859"/>
      <c r="CT123" s="859"/>
      <c r="CU123" s="859"/>
      <c r="CV123" s="859"/>
      <c r="CW123" s="859"/>
      <c r="CX123" s="859"/>
      <c r="CY123" s="859"/>
      <c r="CZ123" s="859"/>
      <c r="DA123" s="859"/>
      <c r="DB123" s="859"/>
      <c r="DC123" s="859"/>
      <c r="DD123" s="859"/>
      <c r="DE123" s="859"/>
      <c r="DF123" s="860"/>
      <c r="DG123" s="813">
        <v>226662</v>
      </c>
      <c r="DH123" s="814"/>
      <c r="DI123" s="814"/>
      <c r="DJ123" s="814"/>
      <c r="DK123" s="815"/>
      <c r="DL123" s="816">
        <v>210189</v>
      </c>
      <c r="DM123" s="814"/>
      <c r="DN123" s="814"/>
      <c r="DO123" s="814"/>
      <c r="DP123" s="815"/>
      <c r="DQ123" s="816">
        <v>193220</v>
      </c>
      <c r="DR123" s="814"/>
      <c r="DS123" s="814"/>
      <c r="DT123" s="814"/>
      <c r="DU123" s="815"/>
      <c r="DV123" s="784">
        <v>3.3</v>
      </c>
      <c r="DW123" s="785"/>
      <c r="DX123" s="785"/>
      <c r="DY123" s="785"/>
      <c r="DZ123" s="786"/>
    </row>
    <row r="124" spans="1:130" s="197" customFormat="1" ht="26.25" customHeight="1">
      <c r="A124" s="895"/>
      <c r="B124" s="896"/>
      <c r="C124" s="833" t="s">
        <v>431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443</v>
      </c>
      <c r="AB124" s="814"/>
      <c r="AC124" s="814"/>
      <c r="AD124" s="814"/>
      <c r="AE124" s="815"/>
      <c r="AF124" s="816" t="s">
        <v>443</v>
      </c>
      <c r="AG124" s="814"/>
      <c r="AH124" s="814"/>
      <c r="AI124" s="814"/>
      <c r="AJ124" s="815"/>
      <c r="AK124" s="816" t="s">
        <v>443</v>
      </c>
      <c r="AL124" s="814"/>
      <c r="AM124" s="814"/>
      <c r="AN124" s="814"/>
      <c r="AO124" s="815"/>
      <c r="AP124" s="784" t="s">
        <v>443</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446</v>
      </c>
      <c r="CQ124" s="859"/>
      <c r="CR124" s="859"/>
      <c r="CS124" s="859"/>
      <c r="CT124" s="859"/>
      <c r="CU124" s="859"/>
      <c r="CV124" s="859"/>
      <c r="CW124" s="859"/>
      <c r="CX124" s="859"/>
      <c r="CY124" s="859"/>
      <c r="CZ124" s="859"/>
      <c r="DA124" s="859"/>
      <c r="DB124" s="859"/>
      <c r="DC124" s="859"/>
      <c r="DD124" s="859"/>
      <c r="DE124" s="859"/>
      <c r="DF124" s="860"/>
      <c r="DG124" s="746">
        <v>76468</v>
      </c>
      <c r="DH124" s="747"/>
      <c r="DI124" s="747"/>
      <c r="DJ124" s="747"/>
      <c r="DK124" s="748"/>
      <c r="DL124" s="749">
        <v>125439</v>
      </c>
      <c r="DM124" s="747"/>
      <c r="DN124" s="747"/>
      <c r="DO124" s="747"/>
      <c r="DP124" s="748"/>
      <c r="DQ124" s="749">
        <v>148389</v>
      </c>
      <c r="DR124" s="747"/>
      <c r="DS124" s="747"/>
      <c r="DT124" s="747"/>
      <c r="DU124" s="748"/>
      <c r="DV124" s="837">
        <v>2.5</v>
      </c>
      <c r="DW124" s="838"/>
      <c r="DX124" s="838"/>
      <c r="DY124" s="838"/>
      <c r="DZ124" s="839"/>
    </row>
    <row r="125" spans="1:130" s="197" customFormat="1" ht="26.25" customHeight="1" thickBot="1">
      <c r="A125" s="895"/>
      <c r="B125" s="896"/>
      <c r="C125" s="833" t="s">
        <v>433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443</v>
      </c>
      <c r="AB125" s="814"/>
      <c r="AC125" s="814"/>
      <c r="AD125" s="814"/>
      <c r="AE125" s="815"/>
      <c r="AF125" s="816" t="s">
        <v>443</v>
      </c>
      <c r="AG125" s="814"/>
      <c r="AH125" s="814"/>
      <c r="AI125" s="814"/>
      <c r="AJ125" s="815"/>
      <c r="AK125" s="816" t="s">
        <v>443</v>
      </c>
      <c r="AL125" s="814"/>
      <c r="AM125" s="814"/>
      <c r="AN125" s="814"/>
      <c r="AO125" s="815"/>
      <c r="AP125" s="784" t="s">
        <v>443</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447</v>
      </c>
      <c r="CL125" s="840"/>
      <c r="CM125" s="840"/>
      <c r="CN125" s="840"/>
      <c r="CO125" s="841"/>
      <c r="CP125" s="846" t="s">
        <v>448</v>
      </c>
      <c r="CQ125" s="788"/>
      <c r="CR125" s="788"/>
      <c r="CS125" s="788"/>
      <c r="CT125" s="788"/>
      <c r="CU125" s="788"/>
      <c r="CV125" s="788"/>
      <c r="CW125" s="788"/>
      <c r="CX125" s="788"/>
      <c r="CY125" s="788"/>
      <c r="CZ125" s="788"/>
      <c r="DA125" s="788"/>
      <c r="DB125" s="788"/>
      <c r="DC125" s="788"/>
      <c r="DD125" s="788"/>
      <c r="DE125" s="788"/>
      <c r="DF125" s="789"/>
      <c r="DG125" s="829" t="s">
        <v>443</v>
      </c>
      <c r="DH125" s="830"/>
      <c r="DI125" s="830"/>
      <c r="DJ125" s="830"/>
      <c r="DK125" s="830"/>
      <c r="DL125" s="830" t="s">
        <v>443</v>
      </c>
      <c r="DM125" s="830"/>
      <c r="DN125" s="830"/>
      <c r="DO125" s="830"/>
      <c r="DP125" s="830"/>
      <c r="DQ125" s="830" t="s">
        <v>443</v>
      </c>
      <c r="DR125" s="830"/>
      <c r="DS125" s="830"/>
      <c r="DT125" s="830"/>
      <c r="DU125" s="830"/>
      <c r="DV125" s="831" t="s">
        <v>443</v>
      </c>
      <c r="DW125" s="831"/>
      <c r="DX125" s="831"/>
      <c r="DY125" s="831"/>
      <c r="DZ125" s="832"/>
    </row>
    <row r="126" spans="1:130" s="197" customFormat="1" ht="26.25" customHeight="1">
      <c r="A126" s="895"/>
      <c r="B126" s="896"/>
      <c r="C126" s="833" t="s">
        <v>436</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443</v>
      </c>
      <c r="AB126" s="814"/>
      <c r="AC126" s="814"/>
      <c r="AD126" s="814"/>
      <c r="AE126" s="815"/>
      <c r="AF126" s="816" t="s">
        <v>443</v>
      </c>
      <c r="AG126" s="814"/>
      <c r="AH126" s="814"/>
      <c r="AI126" s="814"/>
      <c r="AJ126" s="815"/>
      <c r="AK126" s="816" t="s">
        <v>443</v>
      </c>
      <c r="AL126" s="814"/>
      <c r="AM126" s="814"/>
      <c r="AN126" s="814"/>
      <c r="AO126" s="815"/>
      <c r="AP126" s="784" t="s">
        <v>443</v>
      </c>
      <c r="AQ126" s="785"/>
      <c r="AR126" s="785"/>
      <c r="AS126" s="785"/>
      <c r="AT126" s="786"/>
      <c r="AU126" s="233"/>
      <c r="AV126" s="233"/>
      <c r="AW126" s="233"/>
      <c r="AX126" s="836" t="s">
        <v>449</v>
      </c>
      <c r="AY126" s="794"/>
      <c r="AZ126" s="794"/>
      <c r="BA126" s="794"/>
      <c r="BB126" s="794"/>
      <c r="BC126" s="794"/>
      <c r="BD126" s="794"/>
      <c r="BE126" s="795"/>
      <c r="BF126" s="793" t="s">
        <v>450</v>
      </c>
      <c r="BG126" s="794"/>
      <c r="BH126" s="794"/>
      <c r="BI126" s="794"/>
      <c r="BJ126" s="794"/>
      <c r="BK126" s="794"/>
      <c r="BL126" s="795"/>
      <c r="BM126" s="793" t="s">
        <v>451</v>
      </c>
      <c r="BN126" s="794"/>
      <c r="BO126" s="794"/>
      <c r="BP126" s="794"/>
      <c r="BQ126" s="794"/>
      <c r="BR126" s="794"/>
      <c r="BS126" s="795"/>
      <c r="BT126" s="793" t="s">
        <v>452</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453</v>
      </c>
      <c r="CQ126" s="798"/>
      <c r="CR126" s="798"/>
      <c r="CS126" s="798"/>
      <c r="CT126" s="798"/>
      <c r="CU126" s="798"/>
      <c r="CV126" s="798"/>
      <c r="CW126" s="798"/>
      <c r="CX126" s="798"/>
      <c r="CY126" s="798"/>
      <c r="CZ126" s="798"/>
      <c r="DA126" s="798"/>
      <c r="DB126" s="798"/>
      <c r="DC126" s="798"/>
      <c r="DD126" s="798"/>
      <c r="DE126" s="798"/>
      <c r="DF126" s="799"/>
      <c r="DG126" s="800" t="s">
        <v>443</v>
      </c>
      <c r="DH126" s="801"/>
      <c r="DI126" s="801"/>
      <c r="DJ126" s="801"/>
      <c r="DK126" s="801"/>
      <c r="DL126" s="801" t="s">
        <v>443</v>
      </c>
      <c r="DM126" s="801"/>
      <c r="DN126" s="801"/>
      <c r="DO126" s="801"/>
      <c r="DP126" s="801"/>
      <c r="DQ126" s="801" t="s">
        <v>443</v>
      </c>
      <c r="DR126" s="801"/>
      <c r="DS126" s="801"/>
      <c r="DT126" s="801"/>
      <c r="DU126" s="801"/>
      <c r="DV126" s="853" t="s">
        <v>443</v>
      </c>
      <c r="DW126" s="853"/>
      <c r="DX126" s="853"/>
      <c r="DY126" s="853"/>
      <c r="DZ126" s="854"/>
    </row>
    <row r="127" spans="1:130" s="197" customFormat="1" ht="26.25" customHeight="1" thickBot="1">
      <c r="A127" s="897"/>
      <c r="B127" s="898"/>
      <c r="C127" s="855" t="s">
        <v>454</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2226</v>
      </c>
      <c r="AB127" s="814"/>
      <c r="AC127" s="814"/>
      <c r="AD127" s="814"/>
      <c r="AE127" s="815"/>
      <c r="AF127" s="816">
        <v>1684</v>
      </c>
      <c r="AG127" s="814"/>
      <c r="AH127" s="814"/>
      <c r="AI127" s="814"/>
      <c r="AJ127" s="815"/>
      <c r="AK127" s="816">
        <v>1045</v>
      </c>
      <c r="AL127" s="814"/>
      <c r="AM127" s="814"/>
      <c r="AN127" s="814"/>
      <c r="AO127" s="815"/>
      <c r="AP127" s="784">
        <v>0</v>
      </c>
      <c r="AQ127" s="785"/>
      <c r="AR127" s="785"/>
      <c r="AS127" s="785"/>
      <c r="AT127" s="786"/>
      <c r="AU127" s="233"/>
      <c r="AV127" s="233"/>
      <c r="AW127" s="233"/>
      <c r="AX127" s="787" t="s">
        <v>455</v>
      </c>
      <c r="AY127" s="788"/>
      <c r="AZ127" s="788"/>
      <c r="BA127" s="788"/>
      <c r="BB127" s="788"/>
      <c r="BC127" s="788"/>
      <c r="BD127" s="788"/>
      <c r="BE127" s="789"/>
      <c r="BF127" s="790" t="s">
        <v>443</v>
      </c>
      <c r="BG127" s="791"/>
      <c r="BH127" s="791"/>
      <c r="BI127" s="791"/>
      <c r="BJ127" s="791"/>
      <c r="BK127" s="791"/>
      <c r="BL127" s="792"/>
      <c r="BM127" s="790">
        <v>14.09</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456</v>
      </c>
      <c r="CQ127" s="782"/>
      <c r="CR127" s="782"/>
      <c r="CS127" s="782"/>
      <c r="CT127" s="782"/>
      <c r="CU127" s="782"/>
      <c r="CV127" s="782"/>
      <c r="CW127" s="782"/>
      <c r="CX127" s="782"/>
      <c r="CY127" s="782"/>
      <c r="CZ127" s="782"/>
      <c r="DA127" s="782"/>
      <c r="DB127" s="782"/>
      <c r="DC127" s="782"/>
      <c r="DD127" s="782"/>
      <c r="DE127" s="782"/>
      <c r="DF127" s="783"/>
      <c r="DG127" s="849" t="s">
        <v>457</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c r="A128" s="825" t="s">
        <v>458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459</v>
      </c>
      <c r="X128" s="827"/>
      <c r="Y128" s="827"/>
      <c r="Z128" s="828"/>
      <c r="AA128" s="753">
        <v>27228</v>
      </c>
      <c r="AB128" s="754"/>
      <c r="AC128" s="754"/>
      <c r="AD128" s="754"/>
      <c r="AE128" s="755"/>
      <c r="AF128" s="756">
        <v>23678</v>
      </c>
      <c r="AG128" s="754"/>
      <c r="AH128" s="754"/>
      <c r="AI128" s="754"/>
      <c r="AJ128" s="755"/>
      <c r="AK128" s="756">
        <v>32598</v>
      </c>
      <c r="AL128" s="754"/>
      <c r="AM128" s="754"/>
      <c r="AN128" s="754"/>
      <c r="AO128" s="755"/>
      <c r="AP128" s="757"/>
      <c r="AQ128" s="758"/>
      <c r="AR128" s="758"/>
      <c r="AS128" s="758"/>
      <c r="AT128" s="759"/>
      <c r="AU128" s="235"/>
      <c r="AV128" s="235"/>
      <c r="AW128" s="235"/>
      <c r="AX128" s="802" t="s">
        <v>460</v>
      </c>
      <c r="AY128" s="798"/>
      <c r="AZ128" s="798"/>
      <c r="BA128" s="798"/>
      <c r="BB128" s="798"/>
      <c r="BC128" s="798"/>
      <c r="BD128" s="798"/>
      <c r="BE128" s="799"/>
      <c r="BF128" s="820" t="s">
        <v>461</v>
      </c>
      <c r="BG128" s="821"/>
      <c r="BH128" s="821"/>
      <c r="BI128" s="821"/>
      <c r="BJ128" s="821"/>
      <c r="BK128" s="821"/>
      <c r="BL128" s="822"/>
      <c r="BM128" s="820">
        <v>19.09</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462</v>
      </c>
      <c r="X129" s="811"/>
      <c r="Y129" s="811"/>
      <c r="Z129" s="812"/>
      <c r="AA129" s="813">
        <v>6902961</v>
      </c>
      <c r="AB129" s="814"/>
      <c r="AC129" s="814"/>
      <c r="AD129" s="814"/>
      <c r="AE129" s="815"/>
      <c r="AF129" s="816">
        <v>6775534</v>
      </c>
      <c r="AG129" s="814"/>
      <c r="AH129" s="814"/>
      <c r="AI129" s="814"/>
      <c r="AJ129" s="815"/>
      <c r="AK129" s="816">
        <v>6891134</v>
      </c>
      <c r="AL129" s="814"/>
      <c r="AM129" s="814"/>
      <c r="AN129" s="814"/>
      <c r="AO129" s="815"/>
      <c r="AP129" s="817"/>
      <c r="AQ129" s="818"/>
      <c r="AR129" s="818"/>
      <c r="AS129" s="818"/>
      <c r="AT129" s="819"/>
      <c r="AU129" s="235"/>
      <c r="AV129" s="235"/>
      <c r="AW129" s="235"/>
      <c r="AX129" s="802" t="s">
        <v>463</v>
      </c>
      <c r="AY129" s="798"/>
      <c r="AZ129" s="798"/>
      <c r="BA129" s="798"/>
      <c r="BB129" s="798"/>
      <c r="BC129" s="798"/>
      <c r="BD129" s="798"/>
      <c r="BE129" s="799"/>
      <c r="BF129" s="803">
        <v>5.4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465</v>
      </c>
      <c r="X130" s="811"/>
      <c r="Y130" s="811"/>
      <c r="Z130" s="812"/>
      <c r="AA130" s="813">
        <v>1064005</v>
      </c>
      <c r="AB130" s="814"/>
      <c r="AC130" s="814"/>
      <c r="AD130" s="814"/>
      <c r="AE130" s="815"/>
      <c r="AF130" s="816">
        <v>1058320</v>
      </c>
      <c r="AG130" s="814"/>
      <c r="AH130" s="814"/>
      <c r="AI130" s="814"/>
      <c r="AJ130" s="815"/>
      <c r="AK130" s="816">
        <v>998773</v>
      </c>
      <c r="AL130" s="814"/>
      <c r="AM130" s="814"/>
      <c r="AN130" s="814"/>
      <c r="AO130" s="815"/>
      <c r="AP130" s="817"/>
      <c r="AQ130" s="818"/>
      <c r="AR130" s="818"/>
      <c r="AS130" s="818"/>
      <c r="AT130" s="819"/>
      <c r="AU130" s="235"/>
      <c r="AV130" s="235"/>
      <c r="AW130" s="235"/>
      <c r="AX130" s="781" t="s">
        <v>466</v>
      </c>
      <c r="AY130" s="782"/>
      <c r="AZ130" s="782"/>
      <c r="BA130" s="782"/>
      <c r="BB130" s="782"/>
      <c r="BC130" s="782"/>
      <c r="BD130" s="782"/>
      <c r="BE130" s="783"/>
      <c r="BF130" s="735">
        <v>24.3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467</v>
      </c>
      <c r="X131" s="744"/>
      <c r="Y131" s="744"/>
      <c r="Z131" s="745"/>
      <c r="AA131" s="746">
        <v>5838956</v>
      </c>
      <c r="AB131" s="747"/>
      <c r="AC131" s="747"/>
      <c r="AD131" s="747"/>
      <c r="AE131" s="748"/>
      <c r="AF131" s="749">
        <v>5717214</v>
      </c>
      <c r="AG131" s="747"/>
      <c r="AH131" s="747"/>
      <c r="AI131" s="747"/>
      <c r="AJ131" s="748"/>
      <c r="AK131" s="749">
        <v>5892361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469</v>
      </c>
      <c r="W132" s="767"/>
      <c r="X132" s="767"/>
      <c r="Y132" s="767"/>
      <c r="Z132" s="768"/>
      <c r="AA132" s="769">
        <v>6.684739532</v>
      </c>
      <c r="AB132" s="770"/>
      <c r="AC132" s="770"/>
      <c r="AD132" s="770"/>
      <c r="AE132" s="771"/>
      <c r="AF132" s="772">
        <v>5.8260719290000003</v>
      </c>
      <c r="AG132" s="770"/>
      <c r="AH132" s="770"/>
      <c r="AI132" s="770"/>
      <c r="AJ132" s="771"/>
      <c r="AK132" s="772">
        <v>3.9764875229999999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470</v>
      </c>
      <c r="W133" s="776"/>
      <c r="X133" s="776"/>
      <c r="Y133" s="776"/>
      <c r="Z133" s="777"/>
      <c r="AA133" s="778">
        <v>8.1</v>
      </c>
      <c r="AB133" s="779"/>
      <c r="AC133" s="779"/>
      <c r="AD133" s="779"/>
      <c r="AE133" s="780"/>
      <c r="AF133" s="778">
        <v>6.7</v>
      </c>
      <c r="AG133" s="779"/>
      <c r="AH133" s="779"/>
      <c r="AI133" s="779"/>
      <c r="AJ133" s="780"/>
      <c r="AK133" s="778">
        <v>5.4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49" t="s">
        <v>473</v>
      </c>
      <c r="L7" s="254"/>
      <c r="M7" s="255" t="s">
        <v>474</v>
      </c>
      <c r="N7" s="256"/>
    </row>
    <row r="8" spans="1:16">
      <c r="A8" s="248"/>
      <c r="B8" s="244"/>
      <c r="C8" s="244"/>
      <c r="D8" s="244"/>
      <c r="E8" s="244"/>
      <c r="F8" s="244"/>
      <c r="G8" s="257"/>
      <c r="H8" s="258"/>
      <c r="I8" s="258"/>
      <c r="J8" s="259"/>
      <c r="K8" s="1150"/>
      <c r="L8" s="260" t="s">
        <v>475</v>
      </c>
      <c r="M8" s="261" t="s">
        <v>476</v>
      </c>
      <c r="N8" s="262" t="s">
        <v>477</v>
      </c>
    </row>
    <row r="9" spans="1:16">
      <c r="A9" s="248"/>
      <c r="B9" s="244"/>
      <c r="C9" s="244"/>
      <c r="D9" s="244"/>
      <c r="E9" s="244"/>
      <c r="F9" s="244"/>
      <c r="G9" s="1163" t="s">
        <v>478</v>
      </c>
      <c r="H9" s="1164"/>
      <c r="I9" s="1164"/>
      <c r="J9" s="1165"/>
      <c r="K9" s="263">
        <v>1999123</v>
      </c>
      <c r="L9" s="264">
        <v>101809</v>
      </c>
      <c r="M9" s="265">
        <v>83726</v>
      </c>
      <c r="N9" s="266">
        <v>21.6</v>
      </c>
    </row>
    <row r="10" spans="1:16">
      <c r="A10" s="248"/>
      <c r="B10" s="244"/>
      <c r="C10" s="244"/>
      <c r="D10" s="244"/>
      <c r="E10" s="244"/>
      <c r="F10" s="244"/>
      <c r="G10" s="1163" t="s">
        <v>479</v>
      </c>
      <c r="H10" s="1164"/>
      <c r="I10" s="1164"/>
      <c r="J10" s="1165"/>
      <c r="K10" s="267">
        <v>86601</v>
      </c>
      <c r="L10" s="268">
        <v>4410</v>
      </c>
      <c r="M10" s="269">
        <v>6181</v>
      </c>
      <c r="N10" s="270">
        <v>-28.7</v>
      </c>
    </row>
    <row r="11" spans="1:16" ht="13.5" customHeight="1">
      <c r="A11" s="248"/>
      <c r="B11" s="244"/>
      <c r="C11" s="244"/>
      <c r="D11" s="244"/>
      <c r="E11" s="244"/>
      <c r="F11" s="244"/>
      <c r="G11" s="1163" t="s">
        <v>480</v>
      </c>
      <c r="H11" s="1164"/>
      <c r="I11" s="1164"/>
      <c r="J11" s="1165"/>
      <c r="K11" s="267">
        <v>12357</v>
      </c>
      <c r="L11" s="268">
        <v>629</v>
      </c>
      <c r="M11" s="269">
        <v>9526</v>
      </c>
      <c r="N11" s="270">
        <v>-93.4</v>
      </c>
    </row>
    <row r="12" spans="1:16" ht="13.5" customHeight="1">
      <c r="A12" s="248"/>
      <c r="B12" s="244"/>
      <c r="C12" s="244"/>
      <c r="D12" s="244"/>
      <c r="E12" s="244"/>
      <c r="F12" s="244"/>
      <c r="G12" s="1163" t="s">
        <v>481</v>
      </c>
      <c r="H12" s="1164"/>
      <c r="I12" s="1164"/>
      <c r="J12" s="1165"/>
      <c r="K12" s="267">
        <v>34407</v>
      </c>
      <c r="L12" s="268">
        <v>1752</v>
      </c>
      <c r="M12" s="269">
        <v>1067</v>
      </c>
      <c r="N12" s="270">
        <v>64.2</v>
      </c>
    </row>
    <row r="13" spans="1:16" ht="13.5" customHeight="1">
      <c r="A13" s="248"/>
      <c r="B13" s="244"/>
      <c r="C13" s="244"/>
      <c r="D13" s="244"/>
      <c r="E13" s="244"/>
      <c r="F13" s="244"/>
      <c r="G13" s="1163" t="s">
        <v>482</v>
      </c>
      <c r="H13" s="1164"/>
      <c r="I13" s="1164"/>
      <c r="J13" s="1165"/>
      <c r="K13" s="267" t="s">
        <v>483</v>
      </c>
      <c r="L13" s="268" t="s">
        <v>483</v>
      </c>
      <c r="M13" s="269" t="s">
        <v>483</v>
      </c>
      <c r="N13" s="270" t="s">
        <v>483</v>
      </c>
    </row>
    <row r="14" spans="1:16" ht="13.5" customHeight="1">
      <c r="A14" s="248"/>
      <c r="B14" s="244"/>
      <c r="C14" s="244"/>
      <c r="D14" s="244"/>
      <c r="E14" s="244"/>
      <c r="F14" s="244"/>
      <c r="G14" s="1163" t="s">
        <v>484</v>
      </c>
      <c r="H14" s="1164"/>
      <c r="I14" s="1164"/>
      <c r="J14" s="1165"/>
      <c r="K14" s="267">
        <v>130973</v>
      </c>
      <c r="L14" s="268">
        <v>6670</v>
      </c>
      <c r="M14" s="269">
        <v>3706</v>
      </c>
      <c r="N14" s="270">
        <v>80</v>
      </c>
    </row>
    <row r="15" spans="1:16" ht="13.5" customHeight="1">
      <c r="A15" s="248"/>
      <c r="B15" s="244"/>
      <c r="C15" s="244"/>
      <c r="D15" s="244"/>
      <c r="E15" s="244"/>
      <c r="F15" s="244"/>
      <c r="G15" s="1163" t="s">
        <v>485</v>
      </c>
      <c r="H15" s="1164"/>
      <c r="I15" s="1164"/>
      <c r="J15" s="1165"/>
      <c r="K15" s="267">
        <v>83926</v>
      </c>
      <c r="L15" s="268">
        <v>4274</v>
      </c>
      <c r="M15" s="269">
        <v>1837</v>
      </c>
      <c r="N15" s="270">
        <v>132.69999999999999</v>
      </c>
    </row>
    <row r="16" spans="1:16">
      <c r="A16" s="248"/>
      <c r="B16" s="244"/>
      <c r="C16" s="244"/>
      <c r="D16" s="244"/>
      <c r="E16" s="244"/>
      <c r="F16" s="244"/>
      <c r="G16" s="1166" t="s">
        <v>486</v>
      </c>
      <c r="H16" s="1167"/>
      <c r="I16" s="1167"/>
      <c r="J16" s="1168"/>
      <c r="K16" s="268">
        <v>-137459</v>
      </c>
      <c r="L16" s="268">
        <v>-7000</v>
      </c>
      <c r="M16" s="269">
        <v>-8822</v>
      </c>
      <c r="N16" s="270">
        <v>-20.7</v>
      </c>
    </row>
    <row r="17" spans="1:16">
      <c r="A17" s="248"/>
      <c r="B17" s="244"/>
      <c r="C17" s="244"/>
      <c r="D17" s="244"/>
      <c r="E17" s="244"/>
      <c r="F17" s="244"/>
      <c r="G17" s="1166" t="s">
        <v>166</v>
      </c>
      <c r="H17" s="1167"/>
      <c r="I17" s="1167"/>
      <c r="J17" s="1168"/>
      <c r="K17" s="268">
        <v>2209928</v>
      </c>
      <c r="L17" s="268">
        <v>112545</v>
      </c>
      <c r="M17" s="269">
        <v>97219</v>
      </c>
      <c r="N17" s="270">
        <v>15.8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60" t="s">
        <v>491</v>
      </c>
      <c r="H21" s="1161"/>
      <c r="I21" s="1161"/>
      <c r="J21" s="1162"/>
      <c r="K21" s="280">
        <v>12.02</v>
      </c>
      <c r="L21" s="281">
        <v>9.31</v>
      </c>
      <c r="M21" s="282">
        <v>2.71</v>
      </c>
      <c r="N21" s="249"/>
      <c r="O21" s="283"/>
      <c r="P21" s="279"/>
    </row>
    <row r="22" spans="1:16" s="284" customFormat="1">
      <c r="A22" s="279"/>
      <c r="B22" s="249"/>
      <c r="C22" s="249"/>
      <c r="D22" s="249"/>
      <c r="E22" s="249"/>
      <c r="F22" s="249"/>
      <c r="G22" s="1160" t="s">
        <v>492</v>
      </c>
      <c r="H22" s="1161"/>
      <c r="I22" s="1161"/>
      <c r="J22" s="1162"/>
      <c r="K22" s="285">
        <v>100.5</v>
      </c>
      <c r="L22" s="286">
        <v>97.7</v>
      </c>
      <c r="M22" s="287">
        <v>2.8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49" t="s">
        <v>473</v>
      </c>
      <c r="L30" s="254"/>
      <c r="M30" s="255" t="s">
        <v>474</v>
      </c>
      <c r="N30" s="256"/>
    </row>
    <row r="31" spans="1:16">
      <c r="A31" s="248"/>
      <c r="B31" s="244"/>
      <c r="C31" s="244"/>
      <c r="D31" s="244"/>
      <c r="E31" s="244"/>
      <c r="F31" s="244"/>
      <c r="G31" s="257"/>
      <c r="H31" s="258"/>
      <c r="I31" s="258"/>
      <c r="J31" s="259"/>
      <c r="K31" s="1150"/>
      <c r="L31" s="260" t="s">
        <v>475</v>
      </c>
      <c r="M31" s="261" t="s">
        <v>476</v>
      </c>
      <c r="N31" s="262" t="s">
        <v>477</v>
      </c>
    </row>
    <row r="32" spans="1:16" ht="27" customHeight="1">
      <c r="A32" s="248"/>
      <c r="B32" s="244"/>
      <c r="C32" s="244"/>
      <c r="D32" s="244"/>
      <c r="E32" s="244"/>
      <c r="F32" s="244"/>
      <c r="G32" s="1151" t="s">
        <v>496</v>
      </c>
      <c r="H32" s="1152"/>
      <c r="I32" s="1152"/>
      <c r="J32" s="1153"/>
      <c r="K32" s="294">
        <v>1024694</v>
      </c>
      <c r="L32" s="294">
        <v>52184</v>
      </c>
      <c r="M32" s="295">
        <v>63533</v>
      </c>
      <c r="N32" s="296">
        <v>-17.899999999999999</v>
      </c>
    </row>
    <row r="33" spans="1:16" ht="13.5" customHeight="1">
      <c r="A33" s="248"/>
      <c r="B33" s="244"/>
      <c r="C33" s="244"/>
      <c r="D33" s="244"/>
      <c r="E33" s="244"/>
      <c r="F33" s="244"/>
      <c r="G33" s="1151" t="s">
        <v>497</v>
      </c>
      <c r="H33" s="1152"/>
      <c r="I33" s="1152"/>
      <c r="J33" s="1153"/>
      <c r="K33" s="294" t="s">
        <v>483</v>
      </c>
      <c r="L33" s="294" t="s">
        <v>483</v>
      </c>
      <c r="M33" s="295" t="s">
        <v>483</v>
      </c>
      <c r="N33" s="296" t="s">
        <v>483</v>
      </c>
    </row>
    <row r="34" spans="1:16" ht="27" customHeight="1">
      <c r="A34" s="248"/>
      <c r="B34" s="244"/>
      <c r="C34" s="244"/>
      <c r="D34" s="244"/>
      <c r="E34" s="244"/>
      <c r="F34" s="244"/>
      <c r="G34" s="1151" t="s">
        <v>498</v>
      </c>
      <c r="H34" s="1152"/>
      <c r="I34" s="1152"/>
      <c r="J34" s="1153"/>
      <c r="K34" s="294" t="s">
        <v>483</v>
      </c>
      <c r="L34" s="294" t="s">
        <v>483</v>
      </c>
      <c r="M34" s="295">
        <v>30</v>
      </c>
      <c r="N34" s="296" t="s">
        <v>483</v>
      </c>
    </row>
    <row r="35" spans="1:16" ht="27" customHeight="1">
      <c r="A35" s="248"/>
      <c r="B35" s="244"/>
      <c r="C35" s="244"/>
      <c r="D35" s="244"/>
      <c r="E35" s="244"/>
      <c r="F35" s="244"/>
      <c r="G35" s="1151" t="s">
        <v>499</v>
      </c>
      <c r="H35" s="1152"/>
      <c r="I35" s="1152"/>
      <c r="J35" s="1153"/>
      <c r="K35" s="294">
        <v>220211</v>
      </c>
      <c r="L35" s="294">
        <v>11215</v>
      </c>
      <c r="M35" s="295">
        <v>18078</v>
      </c>
      <c r="N35" s="296">
        <v>-38</v>
      </c>
    </row>
    <row r="36" spans="1:16" ht="27" customHeight="1">
      <c r="A36" s="248"/>
      <c r="B36" s="244"/>
      <c r="C36" s="244"/>
      <c r="D36" s="244"/>
      <c r="E36" s="244"/>
      <c r="F36" s="244"/>
      <c r="G36" s="1151" t="s">
        <v>500</v>
      </c>
      <c r="H36" s="1152"/>
      <c r="I36" s="1152"/>
      <c r="J36" s="1153"/>
      <c r="K36" s="294">
        <v>19730</v>
      </c>
      <c r="L36" s="294">
        <v>1005</v>
      </c>
      <c r="M36" s="295">
        <v>3217</v>
      </c>
      <c r="N36" s="296">
        <v>-68.8</v>
      </c>
    </row>
    <row r="37" spans="1:16" ht="13.5" customHeight="1">
      <c r="A37" s="248"/>
      <c r="B37" s="244"/>
      <c r="C37" s="244"/>
      <c r="D37" s="244"/>
      <c r="E37" s="244"/>
      <c r="F37" s="244"/>
      <c r="G37" s="1151" t="s">
        <v>501</v>
      </c>
      <c r="H37" s="1152"/>
      <c r="I37" s="1152"/>
      <c r="J37" s="1153"/>
      <c r="K37" s="294">
        <v>1045</v>
      </c>
      <c r="L37" s="294">
        <v>53</v>
      </c>
      <c r="M37" s="295">
        <v>1541</v>
      </c>
      <c r="N37" s="296">
        <v>-96.6</v>
      </c>
    </row>
    <row r="38" spans="1:16" ht="27" customHeight="1">
      <c r="A38" s="248"/>
      <c r="B38" s="244"/>
      <c r="C38" s="244"/>
      <c r="D38" s="244"/>
      <c r="E38" s="244"/>
      <c r="F38" s="244"/>
      <c r="G38" s="1154" t="s">
        <v>502</v>
      </c>
      <c r="H38" s="1155"/>
      <c r="I38" s="1155"/>
      <c r="J38" s="1156"/>
      <c r="K38" s="297" t="s">
        <v>483</v>
      </c>
      <c r="L38" s="297" t="s">
        <v>483</v>
      </c>
      <c r="M38" s="298">
        <v>6</v>
      </c>
      <c r="N38" s="299" t="s">
        <v>483</v>
      </c>
      <c r="O38" s="293"/>
    </row>
    <row r="39" spans="1:16">
      <c r="A39" s="248"/>
      <c r="B39" s="244"/>
      <c r="C39" s="244"/>
      <c r="D39" s="244"/>
      <c r="E39" s="244"/>
      <c r="F39" s="244"/>
      <c r="G39" s="1154" t="s">
        <v>503</v>
      </c>
      <c r="H39" s="1155"/>
      <c r="I39" s="1155"/>
      <c r="J39" s="1156"/>
      <c r="K39" s="300">
        <v>-32598</v>
      </c>
      <c r="L39" s="300">
        <v>-1660</v>
      </c>
      <c r="M39" s="301">
        <v>-3335</v>
      </c>
      <c r="N39" s="302">
        <v>-50.2</v>
      </c>
      <c r="O39" s="293"/>
    </row>
    <row r="40" spans="1:16" ht="27" customHeight="1">
      <c r="A40" s="248"/>
      <c r="B40" s="244"/>
      <c r="C40" s="244"/>
      <c r="D40" s="244"/>
      <c r="E40" s="244"/>
      <c r="F40" s="244"/>
      <c r="G40" s="1151" t="s">
        <v>504</v>
      </c>
      <c r="H40" s="1152"/>
      <c r="I40" s="1152"/>
      <c r="J40" s="1153"/>
      <c r="K40" s="300">
        <v>-998773</v>
      </c>
      <c r="L40" s="300">
        <v>-50864</v>
      </c>
      <c r="M40" s="301">
        <v>-59229</v>
      </c>
      <c r="N40" s="302">
        <v>-14.1</v>
      </c>
      <c r="O40" s="293"/>
    </row>
    <row r="41" spans="1:16">
      <c r="A41" s="248"/>
      <c r="B41" s="244"/>
      <c r="C41" s="244"/>
      <c r="D41" s="244"/>
      <c r="E41" s="244"/>
      <c r="F41" s="244"/>
      <c r="G41" s="1157" t="s">
        <v>277</v>
      </c>
      <c r="H41" s="1158"/>
      <c r="I41" s="1158"/>
      <c r="J41" s="1159"/>
      <c r="K41" s="294">
        <v>234309</v>
      </c>
      <c r="L41" s="300">
        <v>11933</v>
      </c>
      <c r="M41" s="301">
        <v>23841</v>
      </c>
      <c r="N41" s="302">
        <v>-49.9</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44" t="s">
        <v>473</v>
      </c>
      <c r="J49" s="1146" t="s">
        <v>508</v>
      </c>
      <c r="K49" s="1147"/>
      <c r="L49" s="1147"/>
      <c r="M49" s="1147"/>
      <c r="N49" s="1148"/>
    </row>
    <row r="50" spans="1:14">
      <c r="A50" s="248"/>
      <c r="B50" s="244"/>
      <c r="C50" s="244"/>
      <c r="D50" s="244"/>
      <c r="E50" s="244"/>
      <c r="F50" s="244"/>
      <c r="G50" s="312"/>
      <c r="H50" s="313"/>
      <c r="I50" s="1145"/>
      <c r="J50" s="314" t="s">
        <v>509</v>
      </c>
      <c r="K50" s="315" t="s">
        <v>510</v>
      </c>
      <c r="L50" s="316" t="s">
        <v>511</v>
      </c>
      <c r="M50" s="317" t="s">
        <v>512</v>
      </c>
      <c r="N50" s="318" t="s">
        <v>513</v>
      </c>
    </row>
    <row r="51" spans="1:14">
      <c r="A51" s="248"/>
      <c r="B51" s="244"/>
      <c r="C51" s="244"/>
      <c r="D51" s="244"/>
      <c r="E51" s="244"/>
      <c r="F51" s="244"/>
      <c r="G51" s="310" t="s">
        <v>514</v>
      </c>
      <c r="H51" s="311"/>
      <c r="I51" s="319">
        <v>1467591</v>
      </c>
      <c r="J51" s="320">
        <v>70527</v>
      </c>
      <c r="K51" s="321">
        <v>27.9</v>
      </c>
      <c r="L51" s="322">
        <v>67088</v>
      </c>
      <c r="M51" s="323">
        <v>-22.3</v>
      </c>
      <c r="N51" s="324">
        <v>50.2</v>
      </c>
    </row>
    <row r="52" spans="1:14">
      <c r="A52" s="248"/>
      <c r="B52" s="244"/>
      <c r="C52" s="244"/>
      <c r="D52" s="244"/>
      <c r="E52" s="244"/>
      <c r="F52" s="244"/>
      <c r="G52" s="325"/>
      <c r="H52" s="326" t="s">
        <v>515</v>
      </c>
      <c r="I52" s="327">
        <v>747399</v>
      </c>
      <c r="J52" s="328">
        <v>35917</v>
      </c>
      <c r="K52" s="329">
        <v>7.9</v>
      </c>
      <c r="L52" s="330">
        <v>37146</v>
      </c>
      <c r="M52" s="331">
        <v>-9.9</v>
      </c>
      <c r="N52" s="332">
        <v>17.8</v>
      </c>
    </row>
    <row r="53" spans="1:14">
      <c r="A53" s="248"/>
      <c r="B53" s="244"/>
      <c r="C53" s="244"/>
      <c r="D53" s="244"/>
      <c r="E53" s="244"/>
      <c r="F53" s="244"/>
      <c r="G53" s="310" t="s">
        <v>516</v>
      </c>
      <c r="H53" s="311"/>
      <c r="I53" s="319">
        <v>1201981</v>
      </c>
      <c r="J53" s="320">
        <v>58456</v>
      </c>
      <c r="K53" s="321">
        <v>-17.100000000000001</v>
      </c>
      <c r="L53" s="322">
        <v>70489</v>
      </c>
      <c r="M53" s="323">
        <v>5.0999999999999996</v>
      </c>
      <c r="N53" s="324">
        <v>-22.2</v>
      </c>
    </row>
    <row r="54" spans="1:14">
      <c r="A54" s="248"/>
      <c r="B54" s="244"/>
      <c r="C54" s="244"/>
      <c r="D54" s="244"/>
      <c r="E54" s="244"/>
      <c r="F54" s="244"/>
      <c r="G54" s="325"/>
      <c r="H54" s="326" t="s">
        <v>515</v>
      </c>
      <c r="I54" s="327">
        <v>564503</v>
      </c>
      <c r="J54" s="328">
        <v>27454</v>
      </c>
      <c r="K54" s="329">
        <v>-23.6</v>
      </c>
      <c r="L54" s="330">
        <v>37817</v>
      </c>
      <c r="M54" s="331">
        <v>1.8</v>
      </c>
      <c r="N54" s="332">
        <v>-25.4</v>
      </c>
    </row>
    <row r="55" spans="1:14">
      <c r="A55" s="248"/>
      <c r="B55" s="244"/>
      <c r="C55" s="244"/>
      <c r="D55" s="244"/>
      <c r="E55" s="244"/>
      <c r="F55" s="244"/>
      <c r="G55" s="310" t="s">
        <v>517</v>
      </c>
      <c r="H55" s="311"/>
      <c r="I55" s="319">
        <v>1455621</v>
      </c>
      <c r="J55" s="320">
        <v>71361</v>
      </c>
      <c r="K55" s="321">
        <v>22.1</v>
      </c>
      <c r="L55" s="322">
        <v>84389</v>
      </c>
      <c r="M55" s="323">
        <v>19.7</v>
      </c>
      <c r="N55" s="324">
        <v>2.4</v>
      </c>
    </row>
    <row r="56" spans="1:14">
      <c r="A56" s="248"/>
      <c r="B56" s="244"/>
      <c r="C56" s="244"/>
      <c r="D56" s="244"/>
      <c r="E56" s="244"/>
      <c r="F56" s="244"/>
      <c r="G56" s="325"/>
      <c r="H56" s="326" t="s">
        <v>515</v>
      </c>
      <c r="I56" s="327">
        <v>547012</v>
      </c>
      <c r="J56" s="328">
        <v>26817</v>
      </c>
      <c r="K56" s="329">
        <v>-2.2999999999999998</v>
      </c>
      <c r="L56" s="330">
        <v>44339</v>
      </c>
      <c r="M56" s="331">
        <v>17.2</v>
      </c>
      <c r="N56" s="332">
        <v>-19.5</v>
      </c>
    </row>
    <row r="57" spans="1:14">
      <c r="A57" s="248"/>
      <c r="B57" s="244"/>
      <c r="C57" s="244"/>
      <c r="D57" s="244"/>
      <c r="E57" s="244"/>
      <c r="F57" s="244"/>
      <c r="G57" s="310" t="s">
        <v>518</v>
      </c>
      <c r="H57" s="311"/>
      <c r="I57" s="319">
        <v>1419569</v>
      </c>
      <c r="J57" s="320">
        <v>70766</v>
      </c>
      <c r="K57" s="321">
        <v>-0.8</v>
      </c>
      <c r="L57" s="322">
        <v>83623</v>
      </c>
      <c r="M57" s="323">
        <v>-0.9</v>
      </c>
      <c r="N57" s="324">
        <v>0.1</v>
      </c>
    </row>
    <row r="58" spans="1:14">
      <c r="A58" s="248"/>
      <c r="B58" s="244"/>
      <c r="C58" s="244"/>
      <c r="D58" s="244"/>
      <c r="E58" s="244"/>
      <c r="F58" s="244"/>
      <c r="G58" s="325"/>
      <c r="H58" s="326" t="s">
        <v>515</v>
      </c>
      <c r="I58" s="327">
        <v>551966</v>
      </c>
      <c r="J58" s="328">
        <v>27516</v>
      </c>
      <c r="K58" s="329">
        <v>2.6</v>
      </c>
      <c r="L58" s="330">
        <v>48787</v>
      </c>
      <c r="M58" s="331">
        <v>10</v>
      </c>
      <c r="N58" s="332">
        <v>-7.4</v>
      </c>
    </row>
    <row r="59" spans="1:14">
      <c r="A59" s="248"/>
      <c r="B59" s="244"/>
      <c r="C59" s="244"/>
      <c r="D59" s="244"/>
      <c r="E59" s="244"/>
      <c r="F59" s="244"/>
      <c r="G59" s="310" t="s">
        <v>519</v>
      </c>
      <c r="H59" s="311"/>
      <c r="I59" s="319">
        <v>1761920</v>
      </c>
      <c r="J59" s="320">
        <v>89729</v>
      </c>
      <c r="K59" s="321">
        <v>26.8</v>
      </c>
      <c r="L59" s="322">
        <v>87974</v>
      </c>
      <c r="M59" s="323">
        <v>5.2</v>
      </c>
      <c r="N59" s="324">
        <v>21.6</v>
      </c>
    </row>
    <row r="60" spans="1:14">
      <c r="A60" s="248"/>
      <c r="B60" s="244"/>
      <c r="C60" s="244"/>
      <c r="D60" s="244"/>
      <c r="E60" s="244"/>
      <c r="F60" s="244"/>
      <c r="G60" s="325"/>
      <c r="H60" s="326" t="s">
        <v>515</v>
      </c>
      <c r="I60" s="333">
        <v>600382</v>
      </c>
      <c r="J60" s="328">
        <v>30576</v>
      </c>
      <c r="K60" s="329">
        <v>11.1</v>
      </c>
      <c r="L60" s="330">
        <v>48183</v>
      </c>
      <c r="M60" s="331">
        <v>-1.2</v>
      </c>
      <c r="N60" s="332">
        <v>12.3</v>
      </c>
    </row>
    <row r="61" spans="1:14">
      <c r="A61" s="248"/>
      <c r="B61" s="244"/>
      <c r="C61" s="244"/>
      <c r="D61" s="244"/>
      <c r="E61" s="244"/>
      <c r="F61" s="244"/>
      <c r="G61" s="310" t="s">
        <v>520</v>
      </c>
      <c r="H61" s="334"/>
      <c r="I61" s="335">
        <v>1461336</v>
      </c>
      <c r="J61" s="336">
        <v>72168</v>
      </c>
      <c r="K61" s="337">
        <v>11.8</v>
      </c>
      <c r="L61" s="338">
        <v>78713</v>
      </c>
      <c r="M61" s="339">
        <v>1.4</v>
      </c>
      <c r="N61" s="324">
        <v>10.4</v>
      </c>
    </row>
    <row r="62" spans="1:14">
      <c r="A62" s="248"/>
      <c r="B62" s="244"/>
      <c r="C62" s="244"/>
      <c r="D62" s="244"/>
      <c r="E62" s="244"/>
      <c r="F62" s="244"/>
      <c r="G62" s="325"/>
      <c r="H62" s="326" t="s">
        <v>515</v>
      </c>
      <c r="I62" s="327">
        <v>602252</v>
      </c>
      <c r="J62" s="328">
        <v>29656</v>
      </c>
      <c r="K62" s="329">
        <v>-0.9</v>
      </c>
      <c r="L62" s="330">
        <v>43254</v>
      </c>
      <c r="M62" s="331">
        <v>3.6</v>
      </c>
      <c r="N62" s="332">
        <v>-4.5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69" t="s">
        <v>3</v>
      </c>
      <c r="D47" s="1169"/>
      <c r="E47" s="1170"/>
      <c r="F47" s="11">
        <v>12.71</v>
      </c>
      <c r="G47" s="12">
        <v>14.04</v>
      </c>
      <c r="H47" s="12">
        <v>17.75</v>
      </c>
      <c r="I47" s="12">
        <v>20.8</v>
      </c>
      <c r="J47" s="13">
        <v>23.73</v>
      </c>
    </row>
    <row r="48" spans="2:10" ht="57.75" customHeight="1">
      <c r="B48" s="14"/>
      <c r="C48" s="1171" t="s">
        <v>4</v>
      </c>
      <c r="D48" s="1171"/>
      <c r="E48" s="1172"/>
      <c r="F48" s="15">
        <v>6.41</v>
      </c>
      <c r="G48" s="16">
        <v>5.2</v>
      </c>
      <c r="H48" s="16">
        <v>6.53</v>
      </c>
      <c r="I48" s="16">
        <v>4.6900000000000004</v>
      </c>
      <c r="J48" s="17">
        <v>4.6399999999999997</v>
      </c>
    </row>
    <row r="49" spans="2:10" ht="57.75" customHeight="1" thickBot="1">
      <c r="B49" s="18"/>
      <c r="C49" s="1173" t="s">
        <v>5</v>
      </c>
      <c r="D49" s="1173"/>
      <c r="E49" s="1174"/>
      <c r="F49" s="19">
        <v>3.27</v>
      </c>
      <c r="G49" s="20" t="s">
        <v>527</v>
      </c>
      <c r="H49" s="20">
        <v>5.1100000000000003</v>
      </c>
      <c r="I49" s="20">
        <v>0.76</v>
      </c>
      <c r="J49" s="21">
        <v>3.31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黒木 将裕</cp:lastModifiedBy>
  <cp:lastPrinted>2017-05-02T02:47:44Z</cp:lastPrinted>
  <dcterms:created xsi:type="dcterms:W3CDTF">2017-02-15T23:20:58Z</dcterms:created>
  <dcterms:modified xsi:type="dcterms:W3CDTF">2017-05-08T01:47:50Z</dcterms:modified>
  <cp:category/>
</cp:coreProperties>
</file>