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20" r:id="rId14"/>
    <sheet name="施設類型別ストック情報分析表①" sheetId="21" r:id="rId15"/>
    <sheet name="施設類型別ストック情報分析表②" sheetId="22" r:id="rId16"/>
  </sheets>
  <calcPr calcId="125725" concurrentManualCount="2"/>
</workbook>
</file>

<file path=xl/calcChain.xml><?xml version="1.0" encoding="utf-8"?>
<calcChain xmlns="http://schemas.openxmlformats.org/spreadsheetml/2006/main">
  <c r="BG35" i="9"/>
  <c r="BG34"/>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W37"/>
  <c r="BE37"/>
  <c r="AM37"/>
  <c r="U37"/>
  <c r="C37"/>
  <c r="CO36"/>
  <c r="BW36"/>
  <c r="BE36"/>
  <c r="AM36"/>
  <c r="U36"/>
  <c r="C36"/>
  <c r="CO35"/>
  <c r="BW35"/>
  <c r="BE35"/>
  <c r="AM35"/>
  <c r="U35"/>
  <c r="C35"/>
  <c r="CO34"/>
  <c r="BW34"/>
  <c r="BE34"/>
  <c r="AM34"/>
  <c r="U34"/>
  <c r="C34"/>
  <c r="P67" i="8" l="1"/>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alcChain>
</file>

<file path=xl/sharedStrings.xml><?xml version="1.0" encoding="utf-8"?>
<sst xmlns="http://schemas.openxmlformats.org/spreadsheetml/2006/main" count="1096" uniqueCount="566">
  <si>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</si>
  <si>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</si>
  <si>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</si>
  <si>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</si>
  <si>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</si>
  <si>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</si>
  <si>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</si>
  <si>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</si>
  <si>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</si>
  <si>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</si>
  <si>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</si>
  <si>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</si>
  <si>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</si>
  <si>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</si>
  <si>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</si>
  <si>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</si>
  <si>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</si>
  <si>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</si>
  <si>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</si>
  <si>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</si>
  <si>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</si>
  <si>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</si>
  <si>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</si>
  <si>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</si>
  <si>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</si>
  <si>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</si>
  <si>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</si>
  <si>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</si>
  <si>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</si>
  <si>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</si>
  <si>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</si>
  <si>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</si>
  <si>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</si>
  <si>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</si>
  <si>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</si>
  <si>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</si>
  <si>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</si>
  <si>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</si>
  <si>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</si>
  <si>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</si>
  <si>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</si>
  <si>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</si>
  <si>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</si>
  <si>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</si>
  <si>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</si>
  <si>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</si>
  <si>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</si>
  <si>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</si>
  <si>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</si>
  <si>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</si>
  <si>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</si>
  <si>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</si>
  <si>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</si>
  <si>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</si>
  <si>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</si>
  <si>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</si>
  <si>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</si>
  <si>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</si>
  <si>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</si>
  <si>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</si>
  <si>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</si>
  <si>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</si>
  <si>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</si>
  <si>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</si>
  <si>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</si>
  <si>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</si>
  <si>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</si>
  <si>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</si>
  <si>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</si>
  <si>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</si>
  <si>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</si>
  <si>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</si>
  <si>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</si>
  <si>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</si>
  <si>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</si>
  <si>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</si>
  <si>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</si>
  <si>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</si>
  <si>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</si>
  <si>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</si>
  <si>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</si>
  <si>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国富町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</si>
  <si>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</si>
  <si>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</si>
  <si>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</si>
  <si>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</si>
  <si>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</si>
  <si>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</si>
  <si>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</si>
  <si>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</si>
  <si>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</si>
  <si>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</si>
  <si>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</si>
  <si>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</si>
  <si>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</si>
  <si>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</si>
  <si>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</si>
  <si>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</si>
  <si>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</si>
  <si>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</si>
  <si>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</si>
  <si>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</si>
  <si>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</si>
  <si>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</si>
  <si>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</si>
  <si>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</si>
  <si>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</si>
  <si>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</si>
  <si>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</si>
  <si>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</si>
  <si>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</si>
  <si>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</si>
  <si>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</si>
  <si>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</si>
  <si>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</si>
  <si>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</si>
  <si>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</si>
  <si>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</si>
  <si>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</si>
  <si>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</si>
  <si>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</si>
  <si>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</si>
  <si>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</si>
  <si>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</si>
  <si>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</si>
  <si>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</si>
  <si>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</si>
  <si>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</si>
  <si>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</si>
  <si>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</si>
  <si>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</si>
  <si>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</si>
  <si>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</si>
  <si>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</si>
  <si>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</si>
  <si>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</si>
  <si>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</si>
  <si>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</si>
  <si>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</si>
  <si>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</si>
  <si>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</si>
  <si>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</si>
  <si>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</si>
  <si>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</si>
  <si>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</si>
  <si>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</si>
  <si>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</si>
  <si>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</si>
  <si>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</si>
  <si>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</si>
  <si>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</si>
  <si>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</si>
  <si>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</si>
  <si>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</si>
  <si>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</si>
  <si>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</si>
  <si>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</si>
  <si>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</si>
  <si>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</si>
  <si>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</si>
  <si>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</si>
  <si>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</si>
  <si>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</si>
  <si>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</si>
  <si>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</si>
  <si>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</si>
  <si>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</si>
  <si>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</si>
  <si>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</si>
  <si>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</si>
  <si>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</si>
  <si>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</si>
  <si>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</si>
  <si>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</si>
  <si>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</si>
  <si>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</si>
  <si>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</si>
  <si>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</si>
  <si>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</si>
  <si>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</si>
  <si>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</si>
  <si>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</si>
  <si>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</si>
  <si>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</si>
  <si>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</si>
  <si>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</si>
  <si>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</si>
  <si>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</si>
  <si>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</si>
  <si>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</si>
  <si>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</si>
  <si>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宮崎県国富町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</si>
  <si>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</si>
  <si>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</si>
  <si>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</si>
  <si>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</si>
  <si>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</si>
  <si>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</si>
  <si>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</si>
  <si>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</si>
  <si>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</si>
  <si>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</si>
  <si>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</si>
  <si>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</si>
  <si>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</si>
  <si>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</si>
  <si>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</si>
  <si>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</si>
  <si>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</si>
  <si>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</si>
  <si>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</si>
  <si>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</si>
  <si>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</si>
  <si>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</si>
  <si>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</si>
  <si>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</si>
  <si>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</si>
  <si>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</si>
  <si>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</si>
  <si>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</si>
  <si>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</si>
  <si>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</si>
  <si>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</si>
  <si>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</si>
  <si>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</si>
  <si>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</si>
  <si>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</si>
  <si>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</si>
  <si>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</si>
  <si>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</si>
  <si>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</si>
  <si>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</si>
  <si>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</si>
  <si>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</si>
  <si>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</si>
  <si>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</si>
  <si>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</si>
  <si>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</si>
  <si>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</si>
  <si>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</si>
  <si>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</si>
  <si>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</si>
  <si>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</si>
  <si>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</si>
  <si>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</si>
  <si>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</si>
  <si>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</si>
  <si>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</si>
  <si>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</si>
  <si>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</si>
  <si>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</si>
  <si>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</si>
  <si>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</si>
  <si>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</si>
  <si>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</si>
  <si>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</si>
  <si>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</si>
  <si>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</si>
  <si>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</si>
  <si>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</si>
  <si>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</si>
  <si>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</si>
  <si>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</si>
  <si>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</si>
  <si>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</si>
  <si>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</si>
  <si>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</si>
  <si>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</si>
  <si>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</si>
  <si>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</si>
  <si>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</si>
  <si>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</si>
  <si>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</si>
  <si>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</si>
  <si>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</si>
  <si>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</si>
  <si>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</si>
  <si>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</si>
  <si>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</si>
  <si>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</si>
  <si>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</si>
  <si>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</si>
  <si>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</si>
  <si>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</si>
  <si>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</si>
  <si>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</si>
  <si>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</si>
  <si>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</si>
  <si>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</si>
  <si>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</si>
  <si>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</si>
  <si>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</si>
  <si>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</si>
  <si>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</si>
  <si>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</si>
  <si>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</si>
  <si>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</si>
  <si>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</si>
  <si>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</si>
  <si>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</si>
  <si>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</si>
  <si>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</si>
  <si>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</si>
  <si>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</si>
  <si>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</si>
  <si>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</si>
  <si>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</si>
  <si>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</si>
  <si>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</si>
  <si>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</si>
  <si>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</si>
  <si>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</si>
  <si>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</si>
  <si>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</si>
  <si>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</si>
  <si>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</si>
  <si>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</si>
  <si>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</si>
  <si>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</si>
  <si>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</si>
  <si>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</si>
  <si>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</si>
  <si>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</si>
  <si>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</si>
  <si>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</si>
  <si>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</si>
  <si>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</si>
  <si>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</si>
  <si>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</si>
  <si>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</si>
  <si>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</si>
  <si>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</si>
  <si>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</si>
  <si>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</si>
  <si>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</si>
  <si>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</si>
  <si>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</si>
  <si>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</si>
  <si>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</si>
  <si>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宮崎県国富町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</si>
  <si>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</si>
  <si>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</si>
  <si>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</si>
  <si>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</si>
  <si>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</si>
  <si>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</si>
  <si>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</si>
  <si>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</si>
  <si>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</si>
  <si>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</si>
  <si>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</si>
  <si>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</si>
  <si>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</si>
  <si>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</si>
  <si>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</si>
  <si>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</si>
  <si>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</si>
  <si>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</si>
  <si>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</si>
  <si>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</si>
  <si>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</si>
  <si>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</si>
  <si>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</si>
  <si>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</si>
  <si>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</si>
  <si>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</si>
  <si>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</si>
  <si>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</si>
  <si>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</si>
  <si>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</si>
  <si>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</si>
  <si>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</si>
  <si>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</si>
  <si>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</si>
  <si>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</si>
  <si>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</si>
  <si>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</si>
  <si>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</si>
  <si>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</si>
  <si>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</si>
  <si>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</si>
  <si>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</si>
  <si>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</si>
  <si>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</si>
  <si>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</si>
  <si>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</si>
  <si>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</si>
  <si>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</si>
  <si>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</si>
  <si>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</si>
  <si>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</si>
  <si>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</si>
  <si>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</si>
  <si>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</si>
  <si>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</si>
  <si>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</si>
  <si>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</si>
  <si>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</si>
  <si>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</si>
  <si>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</si>
  <si>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</si>
  <si>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</si>
  <si>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</si>
  <si>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</si>
  <si>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</si>
  <si>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</si>
  <si>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</si>
  <si>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</si>
  <si>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</si>
  <si>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</si>
  <si>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</si>
  <si>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</si>
  <si>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</si>
  <si>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</si>
  <si>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</si>
  <si>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</si>
  <si>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</si>
  <si>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</si>
  <si>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</si>
  <si>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</si>
  <si>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</si>
  <si>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</si>
  <si>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</si>
  <si>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</si>
  <si>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</si>
  <si>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</si>
  <si>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</si>
  <si>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</si>
  <si>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</si>
  <si>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</si>
  <si>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</si>
  <si>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</si>
  <si>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</si>
  <si>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</si>
  <si>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</si>
  <si>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</si>
  <si>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</si>
  <si>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</si>
  <si>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</si>
  <si>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</si>
  <si>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</si>
  <si>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</si>
  <si>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</si>
  <si>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</si>
  <si>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</si>
  <si>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</si>
  <si>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</si>
  <si>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</si>
  <si>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</si>
  <si>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</si>
  <si>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</si>
  <si>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</si>
  <si>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</si>
  <si>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</si>
  <si>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</si>
  <si>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</si>
  <si>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</si>
  <si>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</si>
  <si>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</si>
  <si>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</si>
  <si>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</si>
  <si>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</si>
  <si>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</si>
  <si>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</si>
  <si>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</si>
  <si>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</si>
  <si>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</si>
  <si>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</si>
  <si>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</si>
  <si>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</si>
  <si>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</si>
  <si>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</si>
  <si>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</si>
  <si>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</si>
  <si>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</si>
  <si>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</si>
  <si>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</si>
  <si>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</si>
  <si>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</si>
  <si>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</si>
  <si>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</si>
  <si>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</si>
  <si>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</si>
  <si>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</si>
  <si>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</si>
  <si>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</si>
  <si>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</si>
  <si>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</si>
  <si>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</si>
  <si>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</si>
  <si>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</si>
  <si>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</si>
  <si>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</si>
  <si>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</si>
  <si>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</si>
  <si>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</si>
  <si>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</si>
  <si>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</si>
  <si>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</si>
  <si>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</si>
  <si>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</si>
  <si>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</si>
  <si>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</si>
  <si>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</si>
  <si>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</si>
  <si>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</si>
  <si>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</si>
  <si>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</si>
  <si>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</si>
  <si>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</si>
  <si>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</si>
  <si>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</si>
  <si>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</si>
  <si>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</si>
  <si>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</si>
  <si>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</si>
  <si>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</si>
  <si>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</si>
  <si>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</si>
  <si>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</si>
  <si>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</si>
  <si>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2.72</t>
  </si>
  <si>
    <t>▲ 2.68</t>
  </si>
  <si>
    <t>▲ 3.99</t>
  </si>
  <si>
    <t>▲ 1.27</t>
  </si>
  <si>
    <t>一般会計</t>
  </si>
  <si>
    <t>国民健康保険事業特別会計</t>
  </si>
  <si>
    <t>水道事業会計</t>
  </si>
  <si>
    <t>介護保険特別会計</t>
  </si>
  <si>
    <t>公共下水道事業特別会計</t>
  </si>
  <si>
    <t>簡易水道事業特別会計</t>
  </si>
  <si>
    <t>後期高齢者医療特別会計</t>
  </si>
  <si>
    <t>その他会計（赤字）</t>
  </si>
  <si>
    <t>その他会計（黒字）</t>
  </si>
  <si>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</si>
  <si>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</si>
  <si>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宮崎県自治会館管理組合</t>
    <rPh sb="0" eb="3">
      <t>ミヤザキケン</t>
    </rPh>
    <rPh sb="3" eb="5">
      <t>ジチ</t>
    </rPh>
    <rPh sb="5" eb="7">
      <t>カイカン</t>
    </rPh>
    <rPh sb="7" eb="9">
      <t>カンリ</t>
    </rPh>
    <rPh sb="9" eb="11">
      <t>クミアイ</t>
    </rPh>
    <phoneticPr fontId="2"/>
  </si>
  <si>
    <t>宮崎県中部地区衛生組合</t>
    <rPh sb="0" eb="3">
      <t>ミヤザキケン</t>
    </rPh>
    <rPh sb="3" eb="5">
      <t>チュウブ</t>
    </rPh>
    <rPh sb="5" eb="7">
      <t>チク</t>
    </rPh>
    <rPh sb="7" eb="9">
      <t>エイセイ</t>
    </rPh>
    <rPh sb="9" eb="11">
      <t>クミアイ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</si>
  <si>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</si>
  <si>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</si>
  <si>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国富町土地開発公社</t>
    <rPh sb="0" eb="2">
      <t>クニトミ</t>
    </rPh>
    <rPh sb="2" eb="3">
      <t>チョウ</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</si>
  <si>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</si>
  <si>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</si>
  <si>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</si>
  <si>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</si>
  <si>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</si>
  <si>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</si>
  <si>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t>
    <phoneticPr fontId="2"/>
  </si>
  <si>
    <t>宮崎県環境整備公社</t>
    <rPh sb="0" eb="3">
      <t>ミヤザキケン</t>
    </rPh>
    <rPh sb="3" eb="5">
      <t>カンキョウ</t>
    </rPh>
    <rPh sb="5" eb="7">
      <t>セイビ</t>
    </rPh>
    <rPh sb="7" eb="9">
      <t>コウシャ</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</si>
  <si>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</si>
  <si>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</si>
  <si>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</si>
  <si>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</si>
  <si>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</si>
  <si>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</si>
  <si>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</si>
  <si>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</si>
  <si>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</si>
  <si>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</si>
  <si>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</si>
  <si>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</si>
  <si>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</si>
  <si>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</si>
  <si>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地方債残高の抑制に取り組んできたことで、将来負担比率・実質公債費比率ともに減少傾向にはあるものの、類似団体との比較では大きい値となっている。
特に将来負担比率については、類似団体平均を大きく上回っているが、大きな要因としては地方債残高が高いこと、充当できる基金が少ないことがあげられる。平成２２年以降着実に下がってきていたものの、平成２７年度に取り組んだ大型事業の影響もあり、前年度よりも高い値となった。
２７年度に引き続き、２８年度においても大型事業による借入額の増が見込まれるが、財政長期計画に基づいた起債抑制策を実行すること、基金の積み増しを図ることにより将来負担の抑制に努める必要がある。</t>
    <rPh sb="20" eb="22">
      <t>ショウライ</t>
    </rPh>
    <rPh sb="22" eb="24">
      <t>フタン</t>
    </rPh>
    <rPh sb="24" eb="26">
      <t>ヒリツ</t>
    </rPh>
    <rPh sb="27" eb="29">
      <t>ジッシツ</t>
    </rPh>
    <rPh sb="29" eb="32">
      <t>コウサイヒ</t>
    </rPh>
    <rPh sb="32" eb="34">
      <t>ヒリツ</t>
    </rPh>
    <rPh sb="37" eb="39">
      <t>ゲンショウ</t>
    </rPh>
    <rPh sb="39" eb="41">
      <t>ケイコウ</t>
    </rPh>
    <rPh sb="49" eb="51">
      <t>ルイジ</t>
    </rPh>
    <rPh sb="51" eb="53">
      <t>ダンタイ</t>
    </rPh>
    <rPh sb="55" eb="57">
      <t>ヒカク</t>
    </rPh>
    <rPh sb="59" eb="60">
      <t>オオ</t>
    </rPh>
    <rPh sb="62" eb="63">
      <t>アタイ</t>
    </rPh>
    <rPh sb="71" eb="72">
      <t>トク</t>
    </rPh>
    <rPh sb="73" eb="75">
      <t>ショウライ</t>
    </rPh>
    <rPh sb="75" eb="77">
      <t>フタン</t>
    </rPh>
    <rPh sb="77" eb="79">
      <t>ヒリツ</t>
    </rPh>
    <rPh sb="85" eb="87">
      <t>ルイジ</t>
    </rPh>
    <rPh sb="87" eb="89">
      <t>ダンタイ</t>
    </rPh>
    <rPh sb="89" eb="91">
      <t>ヘイキン</t>
    </rPh>
    <rPh sb="92" eb="93">
      <t>オオ</t>
    </rPh>
    <rPh sb="95" eb="97">
      <t>ウワマワ</t>
    </rPh>
    <rPh sb="103" eb="104">
      <t>オオ</t>
    </rPh>
    <rPh sb="106" eb="108">
      <t>ヨウイン</t>
    </rPh>
    <rPh sb="112" eb="115">
      <t>チホウサイ</t>
    </rPh>
    <rPh sb="115" eb="117">
      <t>ザンダカ</t>
    </rPh>
    <rPh sb="118" eb="119">
      <t>タカ</t>
    </rPh>
    <rPh sb="123" eb="125">
      <t>ジュウトウ</t>
    </rPh>
    <rPh sb="128" eb="130">
      <t>キキン</t>
    </rPh>
    <rPh sb="131" eb="132">
      <t>スク</t>
    </rPh>
    <rPh sb="188" eb="191">
      <t>ゼンネンド</t>
    </rPh>
    <rPh sb="194" eb="195">
      <t>タカ</t>
    </rPh>
    <rPh sb="196" eb="197">
      <t>アタイ</t>
    </rPh>
    <rPh sb="205" eb="207">
      <t>ネンド</t>
    </rPh>
    <rPh sb="208" eb="209">
      <t>ヒ</t>
    </rPh>
    <rPh sb="210" eb="211">
      <t>ツヅ</t>
    </rPh>
    <rPh sb="215" eb="217">
      <t>ネンド</t>
    </rPh>
    <rPh sb="222" eb="224">
      <t>オオガタ</t>
    </rPh>
    <rPh sb="224" eb="226">
      <t>ジギョウ</t>
    </rPh>
    <rPh sb="229" eb="231">
      <t>カリイレ</t>
    </rPh>
    <rPh sb="231" eb="232">
      <t>ガク</t>
    </rPh>
    <rPh sb="233" eb="234">
      <t>ゾウ</t>
    </rPh>
    <rPh sb="235" eb="237">
      <t>ミコ</t>
    </rPh>
    <rPh sb="242" eb="244">
      <t>ザイセイ</t>
    </rPh>
    <rPh sb="244" eb="246">
      <t>チョウキ</t>
    </rPh>
    <rPh sb="246" eb="248">
      <t>ケイカク</t>
    </rPh>
    <rPh sb="249" eb="250">
      <t>モト</t>
    </rPh>
    <rPh sb="253" eb="255">
      <t>キサイ</t>
    </rPh>
    <rPh sb="255" eb="257">
      <t>ヨクセイ</t>
    </rPh>
    <rPh sb="257" eb="258">
      <t>サク</t>
    </rPh>
    <rPh sb="259" eb="261">
      <t>ジッコウ</t>
    </rPh>
    <rPh sb="266" eb="268">
      <t>キキン</t>
    </rPh>
    <rPh sb="269" eb="270">
      <t>ツ</t>
    </rPh>
    <rPh sb="271" eb="272">
      <t>マ</t>
    </rPh>
    <rPh sb="274" eb="275">
      <t>ハカ</t>
    </rPh>
    <rPh sb="281" eb="283">
      <t>ショウライ</t>
    </rPh>
    <rPh sb="283" eb="285">
      <t>フタン</t>
    </rPh>
    <rPh sb="286" eb="288">
      <t>ヨクセイ</t>
    </rPh>
    <rPh sb="292" eb="294">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</si>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</sst>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59"/>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82292</c:v>
                </c:pt>
                <c:pt idx="1">
                  <c:v>80577</c:v>
                </c:pt>
                <c:pt idx="2">
                  <c:v>92698</c:v>
                </c:pt>
                <c:pt idx="3">
                  <c:v>78556</c:v>
                </c:pt>
                <c:pt idx="4">
                  <c:v>96635</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44293</c:v>
                </c:pt>
                <c:pt idx="1">
                  <c:v>29880</c:v>
                </c:pt>
                <c:pt idx="2">
                  <c:v>58035</c:v>
                </c:pt>
                <c:pt idx="3">
                  <c:v>47784</c:v>
                </c:pt>
                <c:pt idx="4">
                  <c:v>79593</c:v>
                </c:pt>
              </c:numCache>
            </c:numRef>
          </c:val>
        </c:ser>
        <c:marker val="1"/>
        <c:axId val="89253376"/>
        <c:axId val="89255296"/>
      </c:lineChart>
      <c:catAx>
        <c:axId val="89253376"/>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255296"/>
        <c:crosses val="autoZero"/>
        <c:auto val="1"/>
        <c:lblAlgn val="ctr"/>
        <c:lblOffset val="100"/>
        <c:tickLblSkip val="1"/>
        <c:tickMarkSkip val="1"/>
      </c:catAx>
      <c:valAx>
        <c:axId val="89255296"/>
        <c:scaling>
          <c:orientation val="minMax"/>
          <c:max val="14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452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25337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1206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6.49</c:v>
                </c:pt>
                <c:pt idx="1">
                  <c:v>6.25</c:v>
                </c:pt>
                <c:pt idx="2">
                  <c:v>7.73</c:v>
                </c:pt>
                <c:pt idx="3">
                  <c:v>5.61</c:v>
                </c:pt>
                <c:pt idx="4">
                  <c:v>5.18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18.559999999999999</c:v>
                </c:pt>
                <c:pt idx="1">
                  <c:v>18.37</c:v>
                </c:pt>
                <c:pt idx="2">
                  <c:v>20.94</c:v>
                </c:pt>
                <c:pt idx="3">
                  <c:v>23.51</c:v>
                </c:pt>
                <c:pt idx="4">
                  <c:v>25.27</c:v>
                </c:pt>
              </c:numCache>
            </c:numRef>
          </c:val>
        </c:ser>
        <c:gapWidth val="250"/>
        <c:overlap val="100"/>
        <c:axId val="109135744"/>
        <c:axId val="109334528"/>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-2.72</c:v>
                </c:pt>
                <c:pt idx="1">
                  <c:v>-2.68</c:v>
                </c:pt>
                <c:pt idx="2">
                  <c:v>0.67</c:v>
                </c:pt>
                <c:pt idx="3">
                  <c:v>-3.99</c:v>
                </c:pt>
                <c:pt idx="4">
                  <c:v>-1.27</c:v>
                </c:pt>
              </c:numCache>
            </c:numRef>
          </c:val>
        </c:ser>
        <c:marker val="1"/>
        <c:axId val="109135744"/>
        <c:axId val="109334528"/>
      </c:lineChart>
      <c:catAx>
        <c:axId val="109135744"/>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334528"/>
        <c:crosses val="autoZero"/>
        <c:auto val="1"/>
        <c:lblAlgn val="ctr"/>
        <c:lblOffset val="100"/>
        <c:tickLblSkip val="1"/>
        <c:tickMarkSkip val="1"/>
      </c:catAx>
      <c:valAx>
        <c:axId val="10933452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13574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90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0.13</c:v>
                </c:pt>
                <c:pt idx="4">
                  <c:v>#N/A</c:v>
                </c:pt>
                <c:pt idx="5">
                  <c:v>0.09</c:v>
                </c:pt>
                <c:pt idx="6">
                  <c:v>#N/A</c:v>
                </c:pt>
                <c:pt idx="7">
                  <c:v>0.04</c:v>
                </c:pt>
                <c:pt idx="8">
                  <c:v>#N/A</c:v>
                </c:pt>
                <c:pt idx="9">
                  <c:v>0.03</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0.05</c:v>
                </c:pt>
                <c:pt idx="4">
                  <c:v>#N/A</c:v>
                </c:pt>
                <c:pt idx="5">
                  <c:v>0.04</c:v>
                </c:pt>
                <c:pt idx="6">
                  <c:v>#N/A</c:v>
                </c:pt>
                <c:pt idx="7">
                  <c:v>0.06</c:v>
                </c:pt>
                <c:pt idx="8">
                  <c:v>#N/A</c:v>
                </c:pt>
                <c:pt idx="9">
                  <c:v>0.1</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0.51</c:v>
                </c:pt>
                <c:pt idx="2">
                  <c:v>#N/A</c:v>
                </c:pt>
                <c:pt idx="3">
                  <c:v>0.17</c:v>
                </c:pt>
                <c:pt idx="4">
                  <c:v>#N/A</c:v>
                </c:pt>
                <c:pt idx="5">
                  <c:v>0.44</c:v>
                </c:pt>
                <c:pt idx="6">
                  <c:v>#N/A</c:v>
                </c:pt>
                <c:pt idx="7">
                  <c:v>0.32</c:v>
                </c:pt>
                <c:pt idx="8">
                  <c:v>#N/A</c:v>
                </c:pt>
                <c:pt idx="9">
                  <c:v>0.26</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0.74</c:v>
                </c:pt>
                <c:pt idx="2">
                  <c:v>#N/A</c:v>
                </c:pt>
                <c:pt idx="3">
                  <c:v>1.28</c:v>
                </c:pt>
                <c:pt idx="4">
                  <c:v>#N/A</c:v>
                </c:pt>
                <c:pt idx="5">
                  <c:v>0.56999999999999995</c:v>
                </c:pt>
                <c:pt idx="6">
                  <c:v>#N/A</c:v>
                </c:pt>
                <c:pt idx="7">
                  <c:v>1.24</c:v>
                </c:pt>
                <c:pt idx="8">
                  <c:v>#N/A</c:v>
                </c:pt>
                <c:pt idx="9">
                  <c:v>0.62</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4.0599999999999996</c:v>
                </c:pt>
                <c:pt idx="2">
                  <c:v>#N/A</c:v>
                </c:pt>
                <c:pt idx="3">
                  <c:v>2.97</c:v>
                </c:pt>
                <c:pt idx="4">
                  <c:v>#N/A</c:v>
                </c:pt>
                <c:pt idx="5">
                  <c:v>3.01</c:v>
                </c:pt>
                <c:pt idx="6">
                  <c:v>#N/A</c:v>
                </c:pt>
                <c:pt idx="7">
                  <c:v>2.81</c:v>
                </c:pt>
                <c:pt idx="8">
                  <c:v>#N/A</c:v>
                </c:pt>
                <c:pt idx="9">
                  <c:v>2.37</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3.17</c:v>
                </c:pt>
                <c:pt idx="2">
                  <c:v>#N/A</c:v>
                </c:pt>
                <c:pt idx="3">
                  <c:v>4.95</c:v>
                </c:pt>
                <c:pt idx="4">
                  <c:v>#N/A</c:v>
                </c:pt>
                <c:pt idx="5">
                  <c:v>4.1399999999999997</c:v>
                </c:pt>
                <c:pt idx="6">
                  <c:v>#N/A</c:v>
                </c:pt>
                <c:pt idx="7">
                  <c:v>3.35</c:v>
                </c:pt>
                <c:pt idx="8">
                  <c:v>#N/A</c:v>
                </c:pt>
                <c:pt idx="9">
                  <c:v>2.77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6.49</c:v>
                </c:pt>
                <c:pt idx="2">
                  <c:v>#N/A</c:v>
                </c:pt>
                <c:pt idx="3">
                  <c:v>6.24</c:v>
                </c:pt>
                <c:pt idx="4">
                  <c:v>#N/A</c:v>
                </c:pt>
                <c:pt idx="5">
                  <c:v>7.72</c:v>
                </c:pt>
                <c:pt idx="6">
                  <c:v>#N/A</c:v>
                </c:pt>
                <c:pt idx="7">
                  <c:v>5.61</c:v>
                </c:pt>
                <c:pt idx="8">
                  <c:v>#N/A</c:v>
                </c:pt>
                <c:pt idx="9">
                  <c:v>5.18</c:v>
                </c:pt>
              </c:numCache>
            </c:numRef>
          </c:val>
        </c:ser>
        <c:overlap val="100"/>
        <c:axId val="110299008"/>
        <c:axId val="110300544"/>
      </c:barChart>
      <c:catAx>
        <c:axId val="11029900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300544"/>
        <c:crosses val="autoZero"/>
        <c:auto val="1"/>
        <c:lblAlgn val="ctr"/>
        <c:lblOffset val="100"/>
        <c:tickLblSkip val="1"/>
        <c:tickMarkSkip val="1"/>
      </c:catAx>
      <c:valAx>
        <c:axId val="11030054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299008"/>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8965E-2"/>
          <c:y val="8.7976539589442848E-2"/>
          <c:w val="0.90356317136843922"/>
          <c:h val="0.639296187683288"/>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748</c:v>
                </c:pt>
                <c:pt idx="5">
                  <c:v>714</c:v>
                </c:pt>
                <c:pt idx="8">
                  <c:v>717</c:v>
                </c:pt>
                <c:pt idx="11">
                  <c:v>740</c:v>
                </c:pt>
                <c:pt idx="14">
                  <c:v>712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23</c:v>
                </c:pt>
                <c:pt idx="3">
                  <c:v>23</c:v>
                </c:pt>
                <c:pt idx="6">
                  <c:v>22</c:v>
                </c:pt>
                <c:pt idx="9">
                  <c:v>22</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129</c:v>
                </c:pt>
                <c:pt idx="3">
                  <c:v>126</c:v>
                </c:pt>
                <c:pt idx="6">
                  <c:v>140</c:v>
                </c:pt>
                <c:pt idx="9">
                  <c:v>132</c:v>
                </c:pt>
                <c:pt idx="12">
                  <c:v>143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1095</c:v>
                </c:pt>
                <c:pt idx="3">
                  <c:v>1054</c:v>
                </c:pt>
                <c:pt idx="6">
                  <c:v>997</c:v>
                </c:pt>
                <c:pt idx="9">
                  <c:v>1063</c:v>
                </c:pt>
                <c:pt idx="12">
                  <c:v>1036</c:v>
                </c:pt>
              </c:numCache>
            </c:numRef>
          </c:val>
        </c:ser>
        <c:gapWidth val="100"/>
        <c:overlap val="100"/>
        <c:axId val="111421696"/>
        <c:axId val="111440256"/>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499</c:v>
                </c:pt>
                <c:pt idx="2">
                  <c:v>#N/A</c:v>
                </c:pt>
                <c:pt idx="3">
                  <c:v>#N/A</c:v>
                </c:pt>
                <c:pt idx="4">
                  <c:v>489</c:v>
                </c:pt>
                <c:pt idx="5">
                  <c:v>#N/A</c:v>
                </c:pt>
                <c:pt idx="6">
                  <c:v>#N/A</c:v>
                </c:pt>
                <c:pt idx="7">
                  <c:v>442</c:v>
                </c:pt>
                <c:pt idx="8">
                  <c:v>#N/A</c:v>
                </c:pt>
                <c:pt idx="9">
                  <c:v>#N/A</c:v>
                </c:pt>
                <c:pt idx="10">
                  <c:v>477</c:v>
                </c:pt>
                <c:pt idx="11">
                  <c:v>#N/A</c:v>
                </c:pt>
                <c:pt idx="12">
                  <c:v>#N/A</c:v>
                </c:pt>
                <c:pt idx="13">
                  <c:v>467</c:v>
                </c:pt>
                <c:pt idx="14">
                  <c:v>#N/A</c:v>
                </c:pt>
              </c:numCache>
            </c:numRef>
          </c:val>
        </c:ser>
        <c:marker val="1"/>
        <c:axId val="111421696"/>
        <c:axId val="111440256"/>
      </c:lineChart>
      <c:catAx>
        <c:axId val="11142169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440256"/>
        <c:crosses val="autoZero"/>
        <c:auto val="1"/>
        <c:lblAlgn val="ctr"/>
        <c:lblOffset val="100"/>
        <c:tickLblSkip val="1"/>
        <c:tickMarkSkip val="1"/>
      </c:catAx>
      <c:valAx>
        <c:axId val="11144025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42169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90029"/>
          <c:h val="0.58918212773855005"/>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7229</c:v>
                </c:pt>
                <c:pt idx="5">
                  <c:v>7210</c:v>
                </c:pt>
                <c:pt idx="8">
                  <c:v>7083</c:v>
                </c:pt>
                <c:pt idx="11">
                  <c:v>6791</c:v>
                </c:pt>
                <c:pt idx="14">
                  <c:v>6670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131</c:v>
                </c:pt>
                <c:pt idx="5">
                  <c:v>138</c:v>
                </c:pt>
                <c:pt idx="8">
                  <c:v>142</c:v>
                </c:pt>
                <c:pt idx="11">
                  <c:v>122</c:v>
                </c:pt>
                <c:pt idx="14">
                  <c:v>103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2006</c:v>
                </c:pt>
                <c:pt idx="5">
                  <c:v>1912</c:v>
                </c:pt>
                <c:pt idx="8">
                  <c:v>2052</c:v>
                </c:pt>
                <c:pt idx="11">
                  <c:v>2202</c:v>
                </c:pt>
                <c:pt idx="14">
                  <c:v>2357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1562</c:v>
                </c:pt>
                <c:pt idx="3">
                  <c:v>1645</c:v>
                </c:pt>
                <c:pt idx="6">
                  <c:v>1452</c:v>
                </c:pt>
                <c:pt idx="9">
                  <c:v>1335</c:v>
                </c:pt>
                <c:pt idx="12">
                  <c:v>1275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57</c:v>
                </c:pt>
                <c:pt idx="3">
                  <c:v>43</c:v>
                </c:pt>
                <c:pt idx="6">
                  <c:v>38</c:v>
                </c:pt>
                <c:pt idx="9">
                  <c:v>15</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2498</c:v>
                </c:pt>
                <c:pt idx="3">
                  <c:v>2433</c:v>
                </c:pt>
                <c:pt idx="6">
                  <c:v>2458</c:v>
                </c:pt>
                <c:pt idx="9">
                  <c:v>2355</c:v>
                </c:pt>
                <c:pt idx="12">
                  <c:v>2351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9491</c:v>
                </c:pt>
                <c:pt idx="3">
                  <c:v>9054</c:v>
                </c:pt>
                <c:pt idx="6">
                  <c:v>8927</c:v>
                </c:pt>
                <c:pt idx="9">
                  <c:v>8598</c:v>
                </c:pt>
                <c:pt idx="12">
                  <c:v>8773</c:v>
                </c:pt>
              </c:numCache>
            </c:numRef>
          </c:val>
        </c:ser>
        <c:gapWidth val="100"/>
        <c:overlap val="100"/>
        <c:axId val="113716224"/>
        <c:axId val="113742976"/>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4242</c:v>
                </c:pt>
                <c:pt idx="2">
                  <c:v>#N/A</c:v>
                </c:pt>
                <c:pt idx="3">
                  <c:v>#N/A</c:v>
                </c:pt>
                <c:pt idx="4">
                  <c:v>3916</c:v>
                </c:pt>
                <c:pt idx="5">
                  <c:v>#N/A</c:v>
                </c:pt>
                <c:pt idx="6">
                  <c:v>#N/A</c:v>
                </c:pt>
                <c:pt idx="7">
                  <c:v>3599</c:v>
                </c:pt>
                <c:pt idx="8">
                  <c:v>#N/A</c:v>
                </c:pt>
                <c:pt idx="9">
                  <c:v>#N/A</c:v>
                </c:pt>
                <c:pt idx="10">
                  <c:v>3186</c:v>
                </c:pt>
                <c:pt idx="11">
                  <c:v>#N/A</c:v>
                </c:pt>
                <c:pt idx="12">
                  <c:v>#N/A</c:v>
                </c:pt>
                <c:pt idx="13">
                  <c:v>3268</c:v>
                </c:pt>
                <c:pt idx="14">
                  <c:v>#N/A</c:v>
                </c:pt>
              </c:numCache>
            </c:numRef>
          </c:val>
        </c:ser>
        <c:marker val="1"/>
        <c:axId val="113716224"/>
        <c:axId val="113742976"/>
      </c:lineChart>
      <c:catAx>
        <c:axId val="11371622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742976"/>
        <c:crosses val="autoZero"/>
        <c:auto val="1"/>
        <c:lblAlgn val="ctr"/>
        <c:lblOffset val="100"/>
        <c:tickLblSkip val="1"/>
        <c:tickMarkSkip val="1"/>
      </c:catAx>
      <c:valAx>
        <c:axId val="11374297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716224"/>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8"/>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113665920"/>
        <c:axId val="113676288"/>
      </c:scatterChart>
      <c:valAx>
        <c:axId val="113665920"/>
        <c:scaling>
          <c:orientation val="minMax"/>
        </c:scaling>
        <c:axPos val="b"/>
        <c:title>
          <c:tx>
            <c:rich>
              <a:bodyPr/>
              <a:lstStyle/>
              <a:p>
                <a:pPr>
                  <a:defRPr/>
                </a:pPr>
                <a:r>
                  <a:rPr lang="ja-JP" altLang="en-US" sz="1050" b="0"/>
                  <a:t>有形固定資産減価償却率</a:t>
                </a:r>
              </a:p>
            </c:rich>
          </c:tx>
          <c:layout>
            <c:manualLayout>
              <c:xMode val="edge"/>
              <c:yMode val="edge"/>
              <c:x val="0.41341553300957246"/>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676288"/>
        <c:crosses val="autoZero"/>
        <c:crossBetween val="midCat"/>
      </c:valAx>
      <c:valAx>
        <c:axId val="113676288"/>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3665920"/>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1" l="0.70000000000000062" r="0.70000000000000062" t="0.75000000000000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9"/>
          <c:y val="4.7118521949462332E-2"/>
          <c:w val="0.84704431781868683"/>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dLbl>
            <c:dLbl>
              <c:idx val="1"/>
              <c:tx>
                <c:strRef>
                  <c:f>公会計指標分析・財政指標組合せ分析表!$L$72</c:f>
                  <c:strCache>
                    <c:ptCount val="1"/>
                    <c:pt idx="0">
                      <c:v>H24</c:v>
                    </c:pt>
                  </c:strCache>
                </c:strRef>
              </c:tx>
              <c:dLblPos val="r"/>
            </c:dLbl>
            <c:dLbl>
              <c:idx val="2"/>
              <c:tx>
                <c:strRef>
                  <c:f>公会計指標分析・財政指標組合せ分析表!$M$72</c:f>
                  <c:strCache>
                    <c:ptCount val="1"/>
                    <c:pt idx="0">
                      <c:v>H25</c:v>
                    </c:pt>
                  </c:strCache>
                </c:strRef>
              </c:tx>
              <c:dLblPos val="r"/>
            </c:dLbl>
            <c:dLbl>
              <c:idx val="3"/>
              <c:layout>
                <c:manualLayout>
                  <c:x val="0"/>
                  <c:y val="1.49057348223629E-2"/>
                </c:manualLayout>
              </c:layout>
              <c:tx>
                <c:strRef>
                  <c:f>公会計指標分析・財政指標組合せ分析表!$N$72</c:f>
                  <c:strCache>
                    <c:ptCount val="1"/>
                    <c:pt idx="0">
                      <c:v>H26</c:v>
                    </c:pt>
                  </c:strCache>
                </c:strRef>
              </c:tx>
              <c:dLblPos val="r"/>
            </c:dLbl>
            <c:dLbl>
              <c:idx val="4"/>
              <c:layout>
                <c:manualLayout>
                  <c:x val="0"/>
                  <c:y val="-1.49057348223629E-2"/>
                </c:manualLayout>
              </c:layout>
              <c:tx>
                <c:strRef>
                  <c:f>公会計指標分析・財政指標組合せ分析表!$O$72</c:f>
                  <c:strCache>
                    <c:ptCount val="1"/>
                    <c:pt idx="0">
                      <c:v>H27</c:v>
                    </c:pt>
                  </c:strCache>
                </c:strRef>
              </c:tx>
              <c:dLblPos val="r"/>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10.9</c:v>
                </c:pt>
                <c:pt idx="1">
                  <c:v>10.7</c:v>
                </c:pt>
                <c:pt idx="2">
                  <c:v>10.4</c:v>
                </c:pt>
                <c:pt idx="3">
                  <c:v>10.199999999999999</c:v>
                </c:pt>
                <c:pt idx="4">
                  <c:v>10.199999999999999</c:v>
                </c:pt>
              </c:numCache>
            </c:numRef>
          </c:xVal>
          <c:yVal>
            <c:numRef>
              <c:f>公会計指標分析・財政指標組合せ分析表!$K$73:$O$73</c:f>
              <c:numCache>
                <c:formatCode>#,##0.0;"▲ "#,##0.0</c:formatCode>
                <c:ptCount val="5"/>
                <c:pt idx="0">
                  <c:v>96.2</c:v>
                </c:pt>
                <c:pt idx="1">
                  <c:v>84.5</c:v>
                </c:pt>
                <c:pt idx="2">
                  <c:v>78.5</c:v>
                </c:pt>
                <c:pt idx="3">
                  <c:v>71.3</c:v>
                </c:pt>
                <c:pt idx="4">
                  <c:v>72.099999999999994</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13.8</c:v>
                </c:pt>
                <c:pt idx="1">
                  <c:v>12.7</c:v>
                </c:pt>
                <c:pt idx="2">
                  <c:v>11.7</c:v>
                </c:pt>
                <c:pt idx="3">
                  <c:v>10.4</c:v>
                </c:pt>
                <c:pt idx="4">
                  <c:v>10.1</c:v>
                </c:pt>
              </c:numCache>
            </c:numRef>
          </c:xVal>
          <c:yVal>
            <c:numRef>
              <c:f>公会計指標分析・財政指標組合せ分析表!$K$77:$O$77</c:f>
              <c:numCache>
                <c:formatCode>#,##0.0;"▲ "#,##0.0</c:formatCode>
                <c:ptCount val="5"/>
                <c:pt idx="0">
                  <c:v>67.400000000000006</c:v>
                </c:pt>
                <c:pt idx="1">
                  <c:v>59.7</c:v>
                </c:pt>
                <c:pt idx="2">
                  <c:v>51.9</c:v>
                </c:pt>
                <c:pt idx="3">
                  <c:v>46.9</c:v>
                </c:pt>
                <c:pt idx="4">
                  <c:v>37.200000000000003</c:v>
                </c:pt>
              </c:numCache>
            </c:numRef>
          </c:yVal>
        </c:ser>
        <c:axId val="114197248"/>
        <c:axId val="114199168"/>
      </c:scatterChart>
      <c:valAx>
        <c:axId val="114197248"/>
        <c:scaling>
          <c:orientation val="minMax"/>
          <c:max val="14.2"/>
          <c:min val="9.8000000000000007"/>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199168"/>
        <c:crosses val="autoZero"/>
        <c:crossBetween val="midCat"/>
      </c:valAx>
      <c:valAx>
        <c:axId val="114199168"/>
        <c:scaling>
          <c:orientation val="minMax"/>
          <c:max val="107"/>
          <c:min val="30"/>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4197248"/>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1" l="0.70000000000000062" r="0.70000000000000062" t="0.750000000000001"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en-US" sz="1400" b="0" i="0" baseline="0">
              <a:solidFill>
                <a:schemeClr val="dk1"/>
              </a:solidFill>
              <a:latin typeface="ＭＳ ゴシック" pitchFamily="49" charset="-128"/>
              <a:ea typeface="ＭＳ ゴシック" pitchFamily="49" charset="-128"/>
              <a:cs typeface="+mn-cs"/>
            </a:rPr>
            <a:t> </a:t>
          </a:r>
          <a:r>
            <a:rPr lang="ja-JP" altLang="ja-JP" sz="1100" b="0" i="0" baseline="0">
              <a:solidFill>
                <a:schemeClr val="dk1"/>
              </a:solidFill>
              <a:latin typeface="+mn-lt"/>
              <a:ea typeface="+mn-ea"/>
              <a:cs typeface="+mn-cs"/>
            </a:rPr>
            <a:t>平成２０年をピークに減少傾向で推移してきている。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地方債残高が多額となり、将来の財政負担が懸案材料となっているが、借入にあたっては交付税措置のある有利な起債の借入に努めていることから、公債費比率は比較的良好な位置で推移している。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まちづくり交付金事業等にかかる起債償還など特殊事情による公債費の一時的な増加はあるものの、財政長期計画に基づいた起債抑制策により今後も減少傾向で推移する見通しであり、継続的に抑制に努める。</a:t>
          </a:r>
          <a:endParaRPr lang="en-US" altLang="ja-JP" sz="1100" b="0" i="0" baseline="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en-US" sz="1400" b="0" i="0" baseline="0">
              <a:solidFill>
                <a:schemeClr val="dk1"/>
              </a:solidFill>
              <a:latin typeface="ＭＳ ゴシック" pitchFamily="49" charset="-128"/>
              <a:ea typeface="ＭＳ ゴシック" pitchFamily="49" charset="-128"/>
              <a:cs typeface="+mn-cs"/>
            </a:rPr>
            <a:t> </a:t>
          </a:r>
          <a:r>
            <a:rPr lang="ja-JP" altLang="ja-JP" sz="1100" b="0" i="0" baseline="0">
              <a:solidFill>
                <a:schemeClr val="dk1"/>
              </a:solidFill>
              <a:latin typeface="+mn-lt"/>
              <a:ea typeface="+mn-ea"/>
              <a:cs typeface="+mn-cs"/>
            </a:rPr>
            <a:t>２２年度に特殊事情により一時増加したが、２４年度以降４０億円を下回り、今後は減少傾向にあると見込む。</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地方債残高については、</a:t>
          </a:r>
          <a:r>
            <a:rPr lang="ja-JP" altLang="en-US" sz="1100" b="0" i="0" baseline="0">
              <a:solidFill>
                <a:schemeClr val="dk1"/>
              </a:solidFill>
              <a:latin typeface="+mn-lt"/>
              <a:ea typeface="+mn-ea"/>
              <a:cs typeface="+mn-cs"/>
            </a:rPr>
            <a:t>２７年度から実施の</a:t>
          </a:r>
          <a:r>
            <a:rPr lang="ja-JP" altLang="ja-JP" sz="1100" b="0" i="0" baseline="0">
              <a:solidFill>
                <a:schemeClr val="dk1"/>
              </a:solidFill>
              <a:latin typeface="+mn-lt"/>
              <a:ea typeface="+mn-ea"/>
              <a:cs typeface="+mn-cs"/>
            </a:rPr>
            <a:t>大型事業の影響により増加</a:t>
          </a:r>
          <a:r>
            <a:rPr lang="ja-JP" altLang="en-US" sz="1100" b="0" i="0" baseline="0">
              <a:solidFill>
                <a:schemeClr val="dk1"/>
              </a:solidFill>
              <a:latin typeface="+mn-lt"/>
              <a:ea typeface="+mn-ea"/>
              <a:cs typeface="+mn-cs"/>
            </a:rPr>
            <a:t>しており、２８年度についても増加が見込まれるが、その後は</a:t>
          </a:r>
          <a:r>
            <a:rPr lang="ja-JP" altLang="ja-JP" sz="1100" b="0" i="0" baseline="0">
              <a:solidFill>
                <a:schemeClr val="dk1"/>
              </a:solidFill>
              <a:latin typeface="+mn-lt"/>
              <a:ea typeface="+mn-ea"/>
              <a:cs typeface="+mn-cs"/>
            </a:rPr>
            <a:t>長期財政計画に基づく起債抑制策により減少傾向で進む見込みである。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税の徴収強化など徹底した収入の確保と経費削減に努め、出来る限り基金の積み増しにも努めていく。</a:t>
          </a:r>
          <a:endParaRPr lang="ja-JP"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宮崎県国富町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20,204
20,098
130.63
9,644,554
9,369,409
270,679
5,220,513
8,772,686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72.1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宮崎県国富町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20,204
20,098
130.63
9,644,554
9,369,409
270,679
5,220,513
8,772,686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72.1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宮崎県国富町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20,204
20,098
130.63
9,644,554
9,369,409
270,679
5,220,513
8,772,686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72.1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宮崎県国富町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20,204
20,098
130.63
9,644,554
9,369,409
270,679
5,220,513
8,772,686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72.1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平成２４年の誘致企業の操業開始後からは類似団体平均を大きく上回っている。しかしながら、償却資産による税収増によるものであるため、減価償却により年々減少していくものと見込まれ、</a:t>
          </a:r>
          <a:r>
            <a:rPr lang="ja-JP" altLang="ja-JP" sz="1100" b="0" i="0" baseline="0">
              <a:solidFill>
                <a:schemeClr val="dk1"/>
              </a:solidFill>
              <a:latin typeface="+mn-lt"/>
              <a:ea typeface="+mn-ea"/>
              <a:cs typeface="+mn-cs"/>
            </a:rPr>
            <a:t>その財政力指数も</a:t>
          </a:r>
          <a:r>
            <a:rPr lang="ja-JP" altLang="en-US" sz="1100" b="0" i="0" baseline="0">
              <a:solidFill>
                <a:schemeClr val="dk1"/>
              </a:solidFill>
              <a:latin typeface="+mn-lt"/>
              <a:ea typeface="+mn-ea"/>
              <a:cs typeface="+mn-cs"/>
            </a:rPr>
            <a:t>減少</a:t>
          </a:r>
          <a:r>
            <a:rPr lang="ja-JP" altLang="ja-JP" sz="1100" b="0" i="0" baseline="0">
              <a:solidFill>
                <a:schemeClr val="dk1"/>
              </a:solidFill>
              <a:latin typeface="+mn-lt"/>
              <a:ea typeface="+mn-ea"/>
              <a:cs typeface="+mn-cs"/>
            </a:rPr>
            <a:t>傾向に</a:t>
          </a:r>
          <a:r>
            <a:rPr lang="ja-JP" altLang="en-US" sz="1100" b="0" i="0" baseline="0">
              <a:solidFill>
                <a:schemeClr val="dk1"/>
              </a:solidFill>
              <a:latin typeface="+mn-lt"/>
              <a:ea typeface="+mn-ea"/>
              <a:cs typeface="+mn-cs"/>
            </a:rPr>
            <a:t>な</a:t>
          </a:r>
          <a:r>
            <a:rPr lang="ja-JP" altLang="ja-JP" sz="1100" b="0" i="0" baseline="0">
              <a:solidFill>
                <a:schemeClr val="dk1"/>
              </a:solidFill>
              <a:latin typeface="+mn-lt"/>
              <a:ea typeface="+mn-ea"/>
              <a:cs typeface="+mn-cs"/>
            </a:rPr>
            <a:t>ることから、今後も積極的に税の徴収対策に取り組み、自主財源の確保に努めるとともに安定的な税収の確保に向け、企業誘致にも積極的に取り組む。</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154517</xdr:rowOff>
    </xdr:to>
    <xdr:cxnSp macro="">
      <xdr:nvCxnSpPr>
        <xdr:cNvPr id="63" name="直線コネクタ 62"/>
        <xdr:cNvCxnSpPr/>
      </xdr:nvCxnSpPr>
      <xdr:spPr>
        <a:xfrm flipV="1">
          <a:off x="4953000" y="63013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0.57</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158750</xdr:rowOff>
    </xdr:from>
    <xdr:to>
      <xdr:col>7</xdr:col>
      <xdr:colOff>152400</xdr:colOff>
      <xdr:row>38</xdr:row>
      <xdr:rowOff>27517</xdr:rowOff>
    </xdr:to>
    <xdr:cxnSp macro="">
      <xdr:nvCxnSpPr>
        <xdr:cNvPr id="68" name="直線コネクタ 67"/>
        <xdr:cNvCxnSpPr/>
      </xdr:nvCxnSpPr>
      <xdr:spPr>
        <a:xfrm>
          <a:off x="4114800" y="65024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158750</xdr:rowOff>
    </xdr:from>
    <xdr:to>
      <xdr:col>6</xdr:col>
      <xdr:colOff>0</xdr:colOff>
      <xdr:row>39</xdr:row>
      <xdr:rowOff>16933</xdr:rowOff>
    </xdr:to>
    <xdr:cxnSp macro="">
      <xdr:nvCxnSpPr>
        <xdr:cNvPr id="71" name="直線コネクタ 70"/>
        <xdr:cNvCxnSpPr/>
      </xdr:nvCxnSpPr>
      <xdr:spPr>
        <a:xfrm flipV="1">
          <a:off x="3225800" y="65024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71560</xdr:rowOff>
    </xdr:from>
    <xdr:ext cx="736600" cy="259045"/>
    <xdr:sp macro="" textlink="">
      <xdr:nvSpPr>
        <xdr:cNvPr id="73" name="テキスト ボックス 72"/>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16933</xdr:rowOff>
    </xdr:from>
    <xdr:to>
      <xdr:col>4</xdr:col>
      <xdr:colOff>482600</xdr:colOff>
      <xdr:row>40</xdr:row>
      <xdr:rowOff>46567</xdr:rowOff>
    </xdr:to>
    <xdr:cxnSp macro="">
      <xdr:nvCxnSpPr>
        <xdr:cNvPr id="74" name="直線コネクタ 73"/>
        <xdr:cNvCxnSpPr/>
      </xdr:nvCxnSpPr>
      <xdr:spPr>
        <a:xfrm flipV="1">
          <a:off x="2336800" y="670348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71560</xdr:rowOff>
    </xdr:from>
    <xdr:ext cx="762000" cy="259045"/>
    <xdr:sp macro="" textlink="">
      <xdr:nvSpPr>
        <xdr:cNvPr id="76" name="テキスト ボックス 75"/>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46567</xdr:rowOff>
    </xdr:from>
    <xdr:to>
      <xdr:col>3</xdr:col>
      <xdr:colOff>279400</xdr:colOff>
      <xdr:row>40</xdr:row>
      <xdr:rowOff>86783</xdr:rowOff>
    </xdr:to>
    <xdr:cxnSp macro="">
      <xdr:nvCxnSpPr>
        <xdr:cNvPr id="77" name="直線コネクタ 76"/>
        <xdr:cNvCxnSpPr/>
      </xdr:nvCxnSpPr>
      <xdr:spPr>
        <a:xfrm flipV="1">
          <a:off x="1447800" y="69045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65617</xdr:rowOff>
    </xdr:from>
    <xdr:to>
      <xdr:col>3</xdr:col>
      <xdr:colOff>330200</xdr:colOff>
      <xdr:row>41</xdr:row>
      <xdr:rowOff>167217</xdr:rowOff>
    </xdr:to>
    <xdr:sp macro="" textlink="">
      <xdr:nvSpPr>
        <xdr:cNvPr id="78" name="フローチャート : 判断 77"/>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151994</xdr:rowOff>
    </xdr:from>
    <xdr:ext cx="762000" cy="259045"/>
    <xdr:sp macro="" textlink="">
      <xdr:nvSpPr>
        <xdr:cNvPr id="79" name="テキスト ボックス 78"/>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80" name="フローチャート : 判断 79"/>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81" name="テキスト ボックス 80"/>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37</xdr:row>
      <xdr:rowOff>148167</xdr:rowOff>
    </xdr:from>
    <xdr:to>
      <xdr:col>7</xdr:col>
      <xdr:colOff>203200</xdr:colOff>
      <xdr:row>38</xdr:row>
      <xdr:rowOff>78316</xdr:rowOff>
    </xdr:to>
    <xdr:sp macro="" textlink="">
      <xdr:nvSpPr>
        <xdr:cNvPr id="87" name="円/楕円 86"/>
        <xdr:cNvSpPr/>
      </xdr:nvSpPr>
      <xdr:spPr>
        <a:xfrm>
          <a:off x="4902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164694</xdr:rowOff>
    </xdr:from>
    <xdr:ext cx="762000" cy="259045"/>
    <xdr:sp macro="" textlink="">
      <xdr:nvSpPr>
        <xdr:cNvPr id="88" name="財政力該当値テキスト"/>
        <xdr:cNvSpPr txBox="1"/>
      </xdr:nvSpPr>
      <xdr:spPr>
        <a:xfrm>
          <a:off x="50419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107950</xdr:rowOff>
    </xdr:from>
    <xdr:to>
      <xdr:col>6</xdr:col>
      <xdr:colOff>50800</xdr:colOff>
      <xdr:row>38</xdr:row>
      <xdr:rowOff>38100</xdr:rowOff>
    </xdr:to>
    <xdr:sp macro="" textlink="">
      <xdr:nvSpPr>
        <xdr:cNvPr id="89" name="円/楕円 88"/>
        <xdr:cNvSpPr/>
      </xdr:nvSpPr>
      <xdr:spPr>
        <a:xfrm>
          <a:off x="4064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48277</xdr:rowOff>
    </xdr:from>
    <xdr:ext cx="736600" cy="259045"/>
    <xdr:sp macro="" textlink="">
      <xdr:nvSpPr>
        <xdr:cNvPr id="90" name="テキスト ボックス 89"/>
        <xdr:cNvSpPr txBox="1"/>
      </xdr:nvSpPr>
      <xdr:spPr>
        <a:xfrm>
          <a:off x="3733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137583</xdr:rowOff>
    </xdr:from>
    <xdr:to>
      <xdr:col>4</xdr:col>
      <xdr:colOff>533400</xdr:colOff>
      <xdr:row>39</xdr:row>
      <xdr:rowOff>67733</xdr:rowOff>
    </xdr:to>
    <xdr:sp macro="" textlink="">
      <xdr:nvSpPr>
        <xdr:cNvPr id="91" name="円/楕円 90"/>
        <xdr:cNvSpPr/>
      </xdr:nvSpPr>
      <xdr:spPr>
        <a:xfrm>
          <a:off x="3175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77910</xdr:rowOff>
    </xdr:from>
    <xdr:ext cx="762000" cy="259045"/>
    <xdr:sp macro="" textlink="">
      <xdr:nvSpPr>
        <xdr:cNvPr id="92" name="テキスト ボックス 91"/>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167217</xdr:rowOff>
    </xdr:from>
    <xdr:to>
      <xdr:col>3</xdr:col>
      <xdr:colOff>330200</xdr:colOff>
      <xdr:row>40</xdr:row>
      <xdr:rowOff>97367</xdr:rowOff>
    </xdr:to>
    <xdr:sp macro="" textlink="">
      <xdr:nvSpPr>
        <xdr:cNvPr id="93" name="円/楕円 92"/>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107544</xdr:rowOff>
    </xdr:from>
    <xdr:ext cx="762000" cy="259045"/>
    <xdr:sp macro="" textlink="">
      <xdr:nvSpPr>
        <xdr:cNvPr id="94" name="テキスト ボックス 93"/>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35983</xdr:rowOff>
    </xdr:from>
    <xdr:to>
      <xdr:col>2</xdr:col>
      <xdr:colOff>127000</xdr:colOff>
      <xdr:row>40</xdr:row>
      <xdr:rowOff>137583</xdr:rowOff>
    </xdr:to>
    <xdr:sp macro="" textlink="">
      <xdr:nvSpPr>
        <xdr:cNvPr id="95" name="円/楕円 94"/>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147760</xdr:rowOff>
    </xdr:from>
    <xdr:ext cx="762000" cy="259045"/>
    <xdr:sp macro="" textlink="">
      <xdr:nvSpPr>
        <xdr:cNvPr id="96" name="テキスト ボックス 95"/>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b="0" i="0" baseline="0">
              <a:solidFill>
                <a:schemeClr val="dk1"/>
              </a:solidFill>
              <a:latin typeface="ＭＳ Ｐゴシック"/>
              <a:ea typeface="+mn-ea"/>
              <a:cs typeface="+mn-cs"/>
            </a:rPr>
            <a:t>  </a:t>
          </a:r>
          <a:r>
            <a:rPr lang="ja-JP" altLang="ja-JP" sz="1100" b="0" i="0" baseline="0">
              <a:solidFill>
                <a:schemeClr val="dk1"/>
              </a:solidFill>
              <a:latin typeface="+mn-lt"/>
              <a:ea typeface="+mn-ea"/>
              <a:cs typeface="+mn-cs"/>
            </a:rPr>
            <a:t>前年度対比で１．７ポイント</a:t>
          </a:r>
          <a:r>
            <a:rPr lang="ja-JP" altLang="en-US" sz="1100" b="0" i="0" baseline="0">
              <a:solidFill>
                <a:schemeClr val="dk1"/>
              </a:solidFill>
              <a:latin typeface="+mn-lt"/>
              <a:ea typeface="+mn-ea"/>
              <a:cs typeface="+mn-cs"/>
            </a:rPr>
            <a:t>減少</a:t>
          </a:r>
          <a:r>
            <a:rPr lang="ja-JP" altLang="ja-JP" sz="1100" b="0" i="0" baseline="0">
              <a:solidFill>
                <a:schemeClr val="dk1"/>
              </a:solidFill>
              <a:latin typeface="+mn-lt"/>
              <a:ea typeface="+mn-ea"/>
              <a:cs typeface="+mn-cs"/>
            </a:rPr>
            <a:t>し</a:t>
          </a:r>
          <a:r>
            <a:rPr lang="ja-JP" altLang="en-US" sz="1100" b="0" i="0" baseline="0">
              <a:solidFill>
                <a:schemeClr val="dk1"/>
              </a:solidFill>
              <a:latin typeface="+mn-lt"/>
              <a:ea typeface="+mn-ea"/>
              <a:cs typeface="+mn-cs"/>
            </a:rPr>
            <a:t>たものの</a:t>
          </a:r>
          <a:r>
            <a:rPr lang="ja-JP" altLang="ja-JP" sz="1100" b="0" i="0" baseline="0">
              <a:solidFill>
                <a:schemeClr val="dk1"/>
              </a:solidFill>
              <a:latin typeface="+mn-lt"/>
              <a:ea typeface="+mn-ea"/>
              <a:cs typeface="+mn-cs"/>
            </a:rPr>
            <a:t>、県平均・全国平均も上回っており</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類似団体の中で</a:t>
          </a:r>
          <a:r>
            <a:rPr lang="ja-JP" altLang="en-US" sz="1100" b="0" i="0" baseline="0">
              <a:solidFill>
                <a:schemeClr val="dk1"/>
              </a:solidFill>
              <a:latin typeface="+mn-lt"/>
              <a:ea typeface="+mn-ea"/>
              <a:cs typeface="+mn-cs"/>
            </a:rPr>
            <a:t>見て</a:t>
          </a:r>
          <a:r>
            <a:rPr lang="ja-JP" altLang="ja-JP" sz="1100" b="0" i="0" baseline="0">
              <a:solidFill>
                <a:schemeClr val="dk1"/>
              </a:solidFill>
              <a:latin typeface="+mn-lt"/>
              <a:ea typeface="+mn-ea"/>
              <a:cs typeface="+mn-cs"/>
            </a:rPr>
            <a:t>も高くなっている。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a:t>
          </a:r>
          <a:r>
            <a:rPr lang="ja-JP" altLang="en-US" sz="1100" b="0" i="0" baseline="0">
              <a:solidFill>
                <a:schemeClr val="dk1"/>
              </a:solidFill>
              <a:latin typeface="+mn-lt"/>
              <a:ea typeface="+mn-ea"/>
              <a:cs typeface="+mn-cs"/>
            </a:rPr>
            <a:t>平成２７年は、</a:t>
          </a:r>
          <a:r>
            <a:rPr lang="ja-JP" altLang="ja-JP" sz="1100" b="0" i="0" baseline="0">
              <a:solidFill>
                <a:schemeClr val="dk1"/>
              </a:solidFill>
              <a:latin typeface="+mn-lt"/>
              <a:ea typeface="+mn-ea"/>
              <a:cs typeface="+mn-cs"/>
            </a:rPr>
            <a:t>地方消費税交付金</a:t>
          </a:r>
          <a:r>
            <a:rPr lang="ja-JP" altLang="en-US" sz="1100" b="0" i="0" baseline="0">
              <a:solidFill>
                <a:schemeClr val="dk1"/>
              </a:solidFill>
              <a:latin typeface="+mn-lt"/>
              <a:ea typeface="+mn-ea"/>
              <a:cs typeface="+mn-cs"/>
            </a:rPr>
            <a:t>の税率引き上げ影響が通年となったためであるが、今後は普通交付税を含め税収等も大幅な増が見込めない一方で、扶助費や繰出金等が制度改正等により増加していく一方である。</a:t>
          </a:r>
          <a:endParaRPr lang="en-US" altLang="ja-JP" sz="1100" b="0" i="0" baseline="0">
            <a:solidFill>
              <a:schemeClr val="dk1"/>
            </a:solidFill>
            <a:latin typeface="+mn-lt"/>
            <a:ea typeface="+mn-ea"/>
            <a:cs typeface="+mn-cs"/>
          </a:endParaRPr>
        </a:p>
        <a:p>
          <a:pPr rtl="0" fontAlgn="base"/>
          <a:r>
            <a:rPr kumimoji="1" lang="ja-JP" altLang="en-US" sz="1100" b="0" i="0" baseline="0">
              <a:solidFill>
                <a:schemeClr val="dk1"/>
              </a:solidFill>
              <a:latin typeface="+mn-lt"/>
              <a:ea typeface="+mn-ea"/>
              <a:cs typeface="+mn-cs"/>
            </a:rPr>
            <a:t>　財政構造の弾力性の回復のためにも自主財源の確保に加え、経常経費の抑制に努めていく。</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19896</xdr:rowOff>
    </xdr:from>
    <xdr:to>
      <xdr:col>7</xdr:col>
      <xdr:colOff>152400</xdr:colOff>
      <xdr:row>66</xdr:row>
      <xdr:rowOff>146896</xdr:rowOff>
    </xdr:to>
    <xdr:cxnSp macro="">
      <xdr:nvCxnSpPr>
        <xdr:cNvPr id="126" name="直線コネクタ 125"/>
        <xdr:cNvCxnSpPr/>
      </xdr:nvCxnSpPr>
      <xdr:spPr>
        <a:xfrm flipV="1">
          <a:off x="4953000" y="1013544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118973</xdr:rowOff>
    </xdr:from>
    <xdr:ext cx="762000" cy="259045"/>
    <xdr:sp macro="" textlink="">
      <xdr:nvSpPr>
        <xdr:cNvPr id="127"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7</xdr:col>
      <xdr:colOff>63500</xdr:colOff>
      <xdr:row>66</xdr:row>
      <xdr:rowOff>146896</xdr:rowOff>
    </xdr:from>
    <xdr:to>
      <xdr:col>7</xdr:col>
      <xdr:colOff>241300</xdr:colOff>
      <xdr:row>66</xdr:row>
      <xdr:rowOff>146896</xdr:rowOff>
    </xdr:to>
    <xdr:cxnSp macro="">
      <xdr:nvCxnSpPr>
        <xdr:cNvPr id="128" name="直線コネクタ 127"/>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106273</xdr:rowOff>
    </xdr:from>
    <xdr:ext cx="762000" cy="259045"/>
    <xdr:sp macro="" textlink="">
      <xdr:nvSpPr>
        <xdr:cNvPr id="129"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7</xdr:col>
      <xdr:colOff>63500</xdr:colOff>
      <xdr:row>59</xdr:row>
      <xdr:rowOff>19896</xdr:rowOff>
    </xdr:from>
    <xdr:to>
      <xdr:col>7</xdr:col>
      <xdr:colOff>241300</xdr:colOff>
      <xdr:row>59</xdr:row>
      <xdr:rowOff>19896</xdr:rowOff>
    </xdr:to>
    <xdr:cxnSp macro="">
      <xdr:nvCxnSpPr>
        <xdr:cNvPr id="130" name="直線コネクタ 129"/>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58420</xdr:rowOff>
    </xdr:from>
    <xdr:to>
      <xdr:col>7</xdr:col>
      <xdr:colOff>152400</xdr:colOff>
      <xdr:row>67</xdr:row>
      <xdr:rowOff>23706</xdr:rowOff>
    </xdr:to>
    <xdr:cxnSp macro="">
      <xdr:nvCxnSpPr>
        <xdr:cNvPr id="131" name="直線コネクタ 130"/>
        <xdr:cNvCxnSpPr/>
      </xdr:nvCxnSpPr>
      <xdr:spPr>
        <a:xfrm flipV="1">
          <a:off x="4114800" y="11374120"/>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163000</xdr:rowOff>
    </xdr:from>
    <xdr:ext cx="762000" cy="259045"/>
    <xdr:sp macro="" textlink="">
      <xdr:nvSpPr>
        <xdr:cNvPr id="132" name="財政構造の弾力性平均値テキスト"/>
        <xdr:cNvSpPr txBox="1"/>
      </xdr:nvSpPr>
      <xdr:spPr>
        <a:xfrm>
          <a:off x="5041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3" name="フローチャート : 判断 132"/>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58420</xdr:rowOff>
    </xdr:from>
    <xdr:to>
      <xdr:col>6</xdr:col>
      <xdr:colOff>0</xdr:colOff>
      <xdr:row>67</xdr:row>
      <xdr:rowOff>23706</xdr:rowOff>
    </xdr:to>
    <xdr:cxnSp macro="">
      <xdr:nvCxnSpPr>
        <xdr:cNvPr id="134" name="直線コネクタ 133"/>
        <xdr:cNvCxnSpPr/>
      </xdr:nvCxnSpPr>
      <xdr:spPr>
        <a:xfrm>
          <a:off x="3225800" y="1137412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127846</xdr:rowOff>
    </xdr:from>
    <xdr:to>
      <xdr:col>6</xdr:col>
      <xdr:colOff>50800</xdr:colOff>
      <xdr:row>64</xdr:row>
      <xdr:rowOff>57996</xdr:rowOff>
    </xdr:to>
    <xdr:sp macro="" textlink="">
      <xdr:nvSpPr>
        <xdr:cNvPr id="135" name="フローチャート : 判断 134"/>
        <xdr:cNvSpPr/>
      </xdr:nvSpPr>
      <xdr:spPr>
        <a:xfrm>
          <a:off x="4064000" y="1092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68173</xdr:rowOff>
    </xdr:from>
    <xdr:ext cx="736600" cy="259045"/>
    <xdr:sp macro="" textlink="">
      <xdr:nvSpPr>
        <xdr:cNvPr id="136" name="テキスト ボックス 135"/>
        <xdr:cNvSpPr txBox="1"/>
      </xdr:nvSpPr>
      <xdr:spPr>
        <a:xfrm>
          <a:off x="3733800" y="1069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50377</xdr:rowOff>
    </xdr:from>
    <xdr:to>
      <xdr:col>4</xdr:col>
      <xdr:colOff>482600</xdr:colOff>
      <xdr:row>66</xdr:row>
      <xdr:rowOff>58420</xdr:rowOff>
    </xdr:to>
    <xdr:cxnSp macro="">
      <xdr:nvCxnSpPr>
        <xdr:cNvPr id="137" name="直線コネクタ 136"/>
        <xdr:cNvCxnSpPr/>
      </xdr:nvCxnSpPr>
      <xdr:spPr>
        <a:xfrm>
          <a:off x="2336800" y="113660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154517</xdr:rowOff>
    </xdr:from>
    <xdr:to>
      <xdr:col>4</xdr:col>
      <xdr:colOff>533400</xdr:colOff>
      <xdr:row>63</xdr:row>
      <xdr:rowOff>84667</xdr:rowOff>
    </xdr:to>
    <xdr:sp macro="" textlink="">
      <xdr:nvSpPr>
        <xdr:cNvPr id="138" name="フローチャート : 判断 137"/>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94844</xdr:rowOff>
    </xdr:from>
    <xdr:ext cx="762000" cy="259045"/>
    <xdr:sp macro="" textlink="">
      <xdr:nvSpPr>
        <xdr:cNvPr id="139" name="テキスト ボックス 138"/>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34290</xdr:rowOff>
    </xdr:from>
    <xdr:to>
      <xdr:col>3</xdr:col>
      <xdr:colOff>279400</xdr:colOff>
      <xdr:row>66</xdr:row>
      <xdr:rowOff>50377</xdr:rowOff>
    </xdr:to>
    <xdr:cxnSp macro="">
      <xdr:nvCxnSpPr>
        <xdr:cNvPr id="140" name="直線コネクタ 139"/>
        <xdr:cNvCxnSpPr/>
      </xdr:nvCxnSpPr>
      <xdr:spPr>
        <a:xfrm>
          <a:off x="1447800" y="113499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63500</xdr:rowOff>
    </xdr:from>
    <xdr:to>
      <xdr:col>3</xdr:col>
      <xdr:colOff>330200</xdr:colOff>
      <xdr:row>63</xdr:row>
      <xdr:rowOff>165100</xdr:rowOff>
    </xdr:to>
    <xdr:sp macro="" textlink="">
      <xdr:nvSpPr>
        <xdr:cNvPr id="141" name="フローチャート : 判断 140"/>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3827</xdr:rowOff>
    </xdr:from>
    <xdr:ext cx="762000" cy="259045"/>
    <xdr:sp macro="" textlink="">
      <xdr:nvSpPr>
        <xdr:cNvPr id="142" name="テキスト ボックス 141"/>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3" name="フローチャート : 判断 142"/>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44" name="テキスト ボックス 143"/>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66</xdr:row>
      <xdr:rowOff>7620</xdr:rowOff>
    </xdr:from>
    <xdr:to>
      <xdr:col>7</xdr:col>
      <xdr:colOff>203200</xdr:colOff>
      <xdr:row>66</xdr:row>
      <xdr:rowOff>109220</xdr:rowOff>
    </xdr:to>
    <xdr:sp macro="" textlink="">
      <xdr:nvSpPr>
        <xdr:cNvPr id="150" name="円/楕円 149"/>
        <xdr:cNvSpPr/>
      </xdr:nvSpPr>
      <xdr:spPr>
        <a:xfrm>
          <a:off x="49022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74947</xdr:rowOff>
    </xdr:from>
    <xdr:ext cx="762000" cy="259045"/>
    <xdr:sp macro="" textlink="">
      <xdr:nvSpPr>
        <xdr:cNvPr id="151" name="財政構造の弾力性該当値テキスト"/>
        <xdr:cNvSpPr txBox="1"/>
      </xdr:nvSpPr>
      <xdr:spPr>
        <a:xfrm>
          <a:off x="5041900" y="1121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144356</xdr:rowOff>
    </xdr:from>
    <xdr:to>
      <xdr:col>6</xdr:col>
      <xdr:colOff>50800</xdr:colOff>
      <xdr:row>67</xdr:row>
      <xdr:rowOff>74506</xdr:rowOff>
    </xdr:to>
    <xdr:sp macro="" textlink="">
      <xdr:nvSpPr>
        <xdr:cNvPr id="152" name="円/楕円 151"/>
        <xdr:cNvSpPr/>
      </xdr:nvSpPr>
      <xdr:spPr>
        <a:xfrm>
          <a:off x="4064000" y="114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59283</xdr:rowOff>
    </xdr:from>
    <xdr:ext cx="736600" cy="259045"/>
    <xdr:sp macro="" textlink="">
      <xdr:nvSpPr>
        <xdr:cNvPr id="153" name="テキスト ボックス 152"/>
        <xdr:cNvSpPr txBox="1"/>
      </xdr:nvSpPr>
      <xdr:spPr>
        <a:xfrm>
          <a:off x="3733800" y="11546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7620</xdr:rowOff>
    </xdr:from>
    <xdr:to>
      <xdr:col>4</xdr:col>
      <xdr:colOff>533400</xdr:colOff>
      <xdr:row>66</xdr:row>
      <xdr:rowOff>109220</xdr:rowOff>
    </xdr:to>
    <xdr:sp macro="" textlink="">
      <xdr:nvSpPr>
        <xdr:cNvPr id="154" name="円/楕円 153"/>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93997</xdr:rowOff>
    </xdr:from>
    <xdr:ext cx="762000" cy="259045"/>
    <xdr:sp macro="" textlink="">
      <xdr:nvSpPr>
        <xdr:cNvPr id="155" name="テキスト ボックス 154"/>
        <xdr:cNvSpPr txBox="1"/>
      </xdr:nvSpPr>
      <xdr:spPr>
        <a:xfrm>
          <a:off x="2844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171027</xdr:rowOff>
    </xdr:from>
    <xdr:to>
      <xdr:col>3</xdr:col>
      <xdr:colOff>330200</xdr:colOff>
      <xdr:row>66</xdr:row>
      <xdr:rowOff>101177</xdr:rowOff>
    </xdr:to>
    <xdr:sp macro="" textlink="">
      <xdr:nvSpPr>
        <xdr:cNvPr id="156" name="円/楕円 155"/>
        <xdr:cNvSpPr/>
      </xdr:nvSpPr>
      <xdr:spPr>
        <a:xfrm>
          <a:off x="2286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85954</xdr:rowOff>
    </xdr:from>
    <xdr:ext cx="762000" cy="259045"/>
    <xdr:sp macro="" textlink="">
      <xdr:nvSpPr>
        <xdr:cNvPr id="157" name="テキスト ボックス 156"/>
        <xdr:cNvSpPr txBox="1"/>
      </xdr:nvSpPr>
      <xdr:spPr>
        <a:xfrm>
          <a:off x="1955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154940</xdr:rowOff>
    </xdr:from>
    <xdr:to>
      <xdr:col>2</xdr:col>
      <xdr:colOff>127000</xdr:colOff>
      <xdr:row>66</xdr:row>
      <xdr:rowOff>85090</xdr:rowOff>
    </xdr:to>
    <xdr:sp macro="" textlink="">
      <xdr:nvSpPr>
        <xdr:cNvPr id="158" name="円/楕円 157"/>
        <xdr:cNvSpPr/>
      </xdr:nvSpPr>
      <xdr:spPr>
        <a:xfrm>
          <a:off x="1397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69867</xdr:rowOff>
    </xdr:from>
    <xdr:ext cx="762000" cy="259045"/>
    <xdr:sp macro="" textlink="">
      <xdr:nvSpPr>
        <xdr:cNvPr id="159" name="テキスト ボックス 158"/>
        <xdr:cNvSpPr txBox="1"/>
      </xdr:nvSpPr>
      <xdr:spPr>
        <a:xfrm>
          <a:off x="1066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[117,693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b="0" i="0" baseline="0">
              <a:solidFill>
                <a:schemeClr val="dk1"/>
              </a:solidFill>
              <a:latin typeface="ＭＳ Ｐゴシック"/>
              <a:ea typeface="+mn-ea"/>
              <a:cs typeface="+mn-cs"/>
            </a:rPr>
            <a:t>　</a:t>
          </a:r>
          <a:r>
            <a:rPr kumimoji="1" lang="ja-JP" altLang="en-US" sz="1100" b="0" i="0" baseline="0">
              <a:solidFill>
                <a:schemeClr val="dk1"/>
              </a:solidFill>
              <a:latin typeface="ＭＳ Ｐゴシック"/>
              <a:ea typeface="+mn-ea"/>
              <a:cs typeface="+mn-cs"/>
            </a:rPr>
            <a:t>全国平均・県平均を下回っており、類似団体の中でも一番低い状況となっている。</a:t>
          </a:r>
          <a:endParaRPr kumimoji="1" lang="en-US" altLang="ja-JP" sz="1100" b="0" i="0" baseline="0">
            <a:solidFill>
              <a:schemeClr val="dk1"/>
            </a:solidFill>
            <a:latin typeface="ＭＳ Ｐゴシック"/>
            <a:ea typeface="+mn-ea"/>
            <a:cs typeface="+mn-cs"/>
          </a:endParaRPr>
        </a:p>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人件費については、</a:t>
          </a:r>
          <a:r>
            <a:rPr lang="ja-JP" altLang="en-US" sz="1100" b="0" i="0" baseline="0">
              <a:solidFill>
                <a:schemeClr val="dk1"/>
              </a:solidFill>
              <a:latin typeface="+mn-lt"/>
              <a:ea typeface="+mn-ea"/>
              <a:cs typeface="+mn-cs"/>
            </a:rPr>
            <a:t>退職者不補充による職員数の減や選挙費、職員共済費の減により、</a:t>
          </a:r>
          <a:r>
            <a:rPr lang="ja-JP" altLang="ja-JP" sz="1100" b="0" i="0" baseline="0">
              <a:solidFill>
                <a:schemeClr val="dk1"/>
              </a:solidFill>
              <a:latin typeface="+mn-lt"/>
              <a:ea typeface="+mn-ea"/>
              <a:cs typeface="+mn-cs"/>
            </a:rPr>
            <a:t>前年度</a:t>
          </a:r>
          <a:r>
            <a:rPr lang="ja-JP" altLang="en-US" sz="1100" b="0" i="0" baseline="0">
              <a:solidFill>
                <a:schemeClr val="dk1"/>
              </a:solidFill>
              <a:latin typeface="+mn-lt"/>
              <a:ea typeface="+mn-ea"/>
              <a:cs typeface="+mn-cs"/>
            </a:rPr>
            <a:t>比で１１百万円程の</a:t>
          </a:r>
          <a:r>
            <a:rPr lang="ja-JP" altLang="ja-JP" sz="1100" b="0" i="0" baseline="0">
              <a:solidFill>
                <a:schemeClr val="dk1"/>
              </a:solidFill>
              <a:latin typeface="+mn-lt"/>
              <a:ea typeface="+mn-ea"/>
              <a:cs typeface="+mn-cs"/>
            </a:rPr>
            <a:t>減となってい</a:t>
          </a:r>
          <a:r>
            <a:rPr lang="ja-JP" altLang="en-US" sz="1100" b="0" i="0" baseline="0">
              <a:solidFill>
                <a:schemeClr val="dk1"/>
              </a:solidFill>
              <a:latin typeface="+mn-lt"/>
              <a:ea typeface="+mn-ea"/>
              <a:cs typeface="+mn-cs"/>
            </a:rPr>
            <a:t>る</a:t>
          </a:r>
          <a:r>
            <a:rPr lang="ja-JP" altLang="ja-JP" sz="1100" b="0" i="0" baseline="0">
              <a:solidFill>
                <a:schemeClr val="dk1"/>
              </a:solidFill>
              <a:latin typeface="+mn-lt"/>
              <a:ea typeface="+mn-ea"/>
              <a:cs typeface="+mn-cs"/>
            </a:rPr>
            <a:t>。</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a:t>
          </a:r>
          <a:r>
            <a:rPr lang="ja-JP" altLang="en-US" sz="1100" b="0" i="0" baseline="0">
              <a:solidFill>
                <a:schemeClr val="dk1"/>
              </a:solidFill>
              <a:latin typeface="+mn-lt"/>
              <a:ea typeface="+mn-ea"/>
              <a:cs typeface="+mn-cs"/>
            </a:rPr>
            <a:t>一方で、</a:t>
          </a:r>
          <a:r>
            <a:rPr lang="ja-JP" altLang="ja-JP" sz="1100" b="0" i="0" baseline="0">
              <a:solidFill>
                <a:schemeClr val="dk1"/>
              </a:solidFill>
              <a:latin typeface="+mn-lt"/>
              <a:ea typeface="+mn-ea"/>
              <a:cs typeface="+mn-cs"/>
            </a:rPr>
            <a:t>物件費については、</a:t>
          </a:r>
          <a:r>
            <a:rPr lang="ja-JP" altLang="en-US" sz="1100" b="0" i="0" baseline="0">
              <a:solidFill>
                <a:schemeClr val="dk1"/>
              </a:solidFill>
              <a:latin typeface="+mn-lt"/>
              <a:ea typeface="+mn-ea"/>
              <a:cs typeface="+mn-cs"/>
            </a:rPr>
            <a:t>社会保障・税番号制度に伴うシステム改修や「まち・ひと・しごと」創生事業、し尿処理施設整備基本設計業務委託などにより大きく増となっている。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今後、健全な自治体運営を図るため、更なる事業の見直しや経費削減に努力することが必要である。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55527</xdr:rowOff>
    </xdr:from>
    <xdr:to>
      <xdr:col>7</xdr:col>
      <xdr:colOff>152400</xdr:colOff>
      <xdr:row>89</xdr:row>
      <xdr:rowOff>100157</xdr:rowOff>
    </xdr:to>
    <xdr:cxnSp macro="">
      <xdr:nvCxnSpPr>
        <xdr:cNvPr id="189" name="直線コネクタ 188"/>
        <xdr:cNvCxnSpPr/>
      </xdr:nvCxnSpPr>
      <xdr:spPr>
        <a:xfrm flipV="1">
          <a:off x="4953000" y="13942977"/>
          <a:ext cx="0" cy="1416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72234</xdr:rowOff>
    </xdr:from>
    <xdr:ext cx="762000" cy="259045"/>
    <xdr:sp macro="" textlink="">
      <xdr:nvSpPr>
        <xdr:cNvPr id="190" name="人件費・物件費等の状況最小値テキスト"/>
        <xdr:cNvSpPr txBox="1"/>
      </xdr:nvSpPr>
      <xdr:spPr>
        <a:xfrm>
          <a:off x="5041900" y="1533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293,768</a:t>
          </a:r>
          <a:endParaRPr kumimoji="1" lang="ja-JP" altLang="en-US" sz="1000" b="1">
            <a:latin typeface="ＭＳ Ｐゴシック"/>
          </a:endParaRPr>
        </a:p>
      </xdr:txBody>
    </xdr:sp>
    <xdr:clientData/>
  </xdr:oneCellAnchor>
  <xdr:twoCellAnchor>
    <xdr:from>
      <xdr:col>7</xdr:col>
      <xdr:colOff>63500</xdr:colOff>
      <xdr:row>89</xdr:row>
      <xdr:rowOff>100157</xdr:rowOff>
    </xdr:from>
    <xdr:to>
      <xdr:col>7</xdr:col>
      <xdr:colOff>241300</xdr:colOff>
      <xdr:row>89</xdr:row>
      <xdr:rowOff>100157</xdr:rowOff>
    </xdr:to>
    <xdr:cxnSp macro="">
      <xdr:nvCxnSpPr>
        <xdr:cNvPr id="191" name="直線コネクタ 190"/>
        <xdr:cNvCxnSpPr/>
      </xdr:nvCxnSpPr>
      <xdr:spPr>
        <a:xfrm>
          <a:off x="4864100" y="15359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141904</xdr:rowOff>
    </xdr:from>
    <xdr:ext cx="762000" cy="259045"/>
    <xdr:sp macro="" textlink="">
      <xdr:nvSpPr>
        <xdr:cNvPr id="192" name="人件費・物件費等の状況最大値テキスト"/>
        <xdr:cNvSpPr txBox="1"/>
      </xdr:nvSpPr>
      <xdr:spPr>
        <a:xfrm>
          <a:off x="5041900" y="1368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117,693</a:t>
          </a:r>
          <a:endParaRPr kumimoji="1" lang="ja-JP" altLang="en-US" sz="1000" b="1">
            <a:latin typeface="ＭＳ Ｐゴシック"/>
          </a:endParaRPr>
        </a:p>
      </xdr:txBody>
    </xdr:sp>
    <xdr:clientData/>
  </xdr:oneCellAnchor>
  <xdr:twoCellAnchor>
    <xdr:from>
      <xdr:col>7</xdr:col>
      <xdr:colOff>63500</xdr:colOff>
      <xdr:row>81</xdr:row>
      <xdr:rowOff>55527</xdr:rowOff>
    </xdr:from>
    <xdr:to>
      <xdr:col>7</xdr:col>
      <xdr:colOff>241300</xdr:colOff>
      <xdr:row>81</xdr:row>
      <xdr:rowOff>55527</xdr:rowOff>
    </xdr:to>
    <xdr:cxnSp macro="">
      <xdr:nvCxnSpPr>
        <xdr:cNvPr id="193" name="直線コネクタ 192"/>
        <xdr:cNvCxnSpPr/>
      </xdr:nvCxnSpPr>
      <xdr:spPr>
        <a:xfrm>
          <a:off x="4864100" y="13942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9496</xdr:rowOff>
    </xdr:from>
    <xdr:to>
      <xdr:col>7</xdr:col>
      <xdr:colOff>152400</xdr:colOff>
      <xdr:row>81</xdr:row>
      <xdr:rowOff>55527</xdr:rowOff>
    </xdr:to>
    <xdr:cxnSp macro="">
      <xdr:nvCxnSpPr>
        <xdr:cNvPr id="194" name="直線コネクタ 193"/>
        <xdr:cNvCxnSpPr/>
      </xdr:nvCxnSpPr>
      <xdr:spPr>
        <a:xfrm>
          <a:off x="4114800" y="13896946"/>
          <a:ext cx="838200" cy="4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154565</xdr:rowOff>
    </xdr:from>
    <xdr:ext cx="762000" cy="259045"/>
    <xdr:sp macro="" textlink="">
      <xdr:nvSpPr>
        <xdr:cNvPr id="195" name="人件費・物件費等の状況平均値テキスト"/>
        <xdr:cNvSpPr txBox="1"/>
      </xdr:nvSpPr>
      <xdr:spPr>
        <a:xfrm>
          <a:off x="5041900" y="14384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182,425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11038</xdr:rowOff>
    </xdr:from>
    <xdr:to>
      <xdr:col>7</xdr:col>
      <xdr:colOff>203200</xdr:colOff>
      <xdr:row>84</xdr:row>
      <xdr:rowOff>112638</xdr:rowOff>
    </xdr:to>
    <xdr:sp macro="" textlink="">
      <xdr:nvSpPr>
        <xdr:cNvPr id="196" name="フローチャート : 判断 195"/>
        <xdr:cNvSpPr/>
      </xdr:nvSpPr>
      <xdr:spPr>
        <a:xfrm>
          <a:off x="49022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131093</xdr:rowOff>
    </xdr:from>
    <xdr:to>
      <xdr:col>6</xdr:col>
      <xdr:colOff>0</xdr:colOff>
      <xdr:row>81</xdr:row>
      <xdr:rowOff>9496</xdr:rowOff>
    </xdr:to>
    <xdr:cxnSp macro="">
      <xdr:nvCxnSpPr>
        <xdr:cNvPr id="197" name="直線コネクタ 196"/>
        <xdr:cNvCxnSpPr/>
      </xdr:nvCxnSpPr>
      <xdr:spPr>
        <a:xfrm>
          <a:off x="3225800" y="13847093"/>
          <a:ext cx="889000" cy="4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146186</xdr:rowOff>
    </xdr:from>
    <xdr:to>
      <xdr:col>6</xdr:col>
      <xdr:colOff>50800</xdr:colOff>
      <xdr:row>83</xdr:row>
      <xdr:rowOff>76336</xdr:rowOff>
    </xdr:to>
    <xdr:sp macro="" textlink="">
      <xdr:nvSpPr>
        <xdr:cNvPr id="198" name="フローチャート : 判断 197"/>
        <xdr:cNvSpPr/>
      </xdr:nvSpPr>
      <xdr:spPr>
        <a:xfrm>
          <a:off x="4064000" y="142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61113</xdr:rowOff>
    </xdr:from>
    <xdr:ext cx="736600" cy="259045"/>
    <xdr:sp macro="" textlink="">
      <xdr:nvSpPr>
        <xdr:cNvPr id="199" name="テキスト ボックス 198"/>
        <xdr:cNvSpPr txBox="1"/>
      </xdr:nvSpPr>
      <xdr:spPr>
        <a:xfrm>
          <a:off x="3733800" y="14291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156,596</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131093</xdr:rowOff>
    </xdr:from>
    <xdr:to>
      <xdr:col>4</xdr:col>
      <xdr:colOff>482600</xdr:colOff>
      <xdr:row>80</xdr:row>
      <xdr:rowOff>144317</xdr:rowOff>
    </xdr:to>
    <xdr:cxnSp macro="">
      <xdr:nvCxnSpPr>
        <xdr:cNvPr id="200" name="直線コネクタ 199"/>
        <xdr:cNvCxnSpPr/>
      </xdr:nvCxnSpPr>
      <xdr:spPr>
        <a:xfrm flipV="1">
          <a:off x="2336800" y="13847093"/>
          <a:ext cx="889000" cy="1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68650</xdr:rowOff>
    </xdr:from>
    <xdr:to>
      <xdr:col>4</xdr:col>
      <xdr:colOff>533400</xdr:colOff>
      <xdr:row>82</xdr:row>
      <xdr:rowOff>170250</xdr:rowOff>
    </xdr:to>
    <xdr:sp macro="" textlink="">
      <xdr:nvSpPr>
        <xdr:cNvPr id="201" name="フローチャート : 判断 200"/>
        <xdr:cNvSpPr/>
      </xdr:nvSpPr>
      <xdr:spPr>
        <a:xfrm>
          <a:off x="3175000" y="1412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155027</xdr:rowOff>
    </xdr:from>
    <xdr:ext cx="762000" cy="259045"/>
    <xdr:sp macro="" textlink="">
      <xdr:nvSpPr>
        <xdr:cNvPr id="202" name="テキスト ボックス 201"/>
        <xdr:cNvSpPr txBox="1"/>
      </xdr:nvSpPr>
      <xdr:spPr>
        <a:xfrm>
          <a:off x="2844800" y="1421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146,956</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144317</xdr:rowOff>
    </xdr:from>
    <xdr:to>
      <xdr:col>3</xdr:col>
      <xdr:colOff>279400</xdr:colOff>
      <xdr:row>80</xdr:row>
      <xdr:rowOff>145723</xdr:rowOff>
    </xdr:to>
    <xdr:cxnSp macro="">
      <xdr:nvCxnSpPr>
        <xdr:cNvPr id="203" name="直線コネクタ 202"/>
        <xdr:cNvCxnSpPr/>
      </xdr:nvCxnSpPr>
      <xdr:spPr>
        <a:xfrm flipV="1">
          <a:off x="1447800" y="13860317"/>
          <a:ext cx="889000" cy="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80642</xdr:rowOff>
    </xdr:from>
    <xdr:to>
      <xdr:col>3</xdr:col>
      <xdr:colOff>330200</xdr:colOff>
      <xdr:row>83</xdr:row>
      <xdr:rowOff>10792</xdr:rowOff>
    </xdr:to>
    <xdr:sp macro="" textlink="">
      <xdr:nvSpPr>
        <xdr:cNvPr id="204" name="フローチャート : 判断 203"/>
        <xdr:cNvSpPr/>
      </xdr:nvSpPr>
      <xdr:spPr>
        <a:xfrm>
          <a:off x="2286000" y="14139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167019</xdr:rowOff>
    </xdr:from>
    <xdr:ext cx="762000" cy="259045"/>
    <xdr:sp macro="" textlink="">
      <xdr:nvSpPr>
        <xdr:cNvPr id="205" name="テキスト ボックス 204"/>
        <xdr:cNvSpPr txBox="1"/>
      </xdr:nvSpPr>
      <xdr:spPr>
        <a:xfrm>
          <a:off x="1955800" y="1422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107668</xdr:rowOff>
    </xdr:from>
    <xdr:to>
      <xdr:col>2</xdr:col>
      <xdr:colOff>127000</xdr:colOff>
      <xdr:row>83</xdr:row>
      <xdr:rowOff>37818</xdr:rowOff>
    </xdr:to>
    <xdr:sp macro="" textlink="">
      <xdr:nvSpPr>
        <xdr:cNvPr id="206" name="フローチャート : 判断 205"/>
        <xdr:cNvSpPr/>
      </xdr:nvSpPr>
      <xdr:spPr>
        <a:xfrm>
          <a:off x="1397000" y="1416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22595</xdr:rowOff>
    </xdr:from>
    <xdr:ext cx="762000" cy="259045"/>
    <xdr:sp macro="" textlink="">
      <xdr:nvSpPr>
        <xdr:cNvPr id="207" name="テキスト ボックス 206"/>
        <xdr:cNvSpPr txBox="1"/>
      </xdr:nvSpPr>
      <xdr:spPr>
        <a:xfrm>
          <a:off x="1066800" y="1425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151,807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4727</xdr:rowOff>
    </xdr:from>
    <xdr:to>
      <xdr:col>7</xdr:col>
      <xdr:colOff>203200</xdr:colOff>
      <xdr:row>81</xdr:row>
      <xdr:rowOff>106327</xdr:rowOff>
    </xdr:to>
    <xdr:sp macro="" textlink="">
      <xdr:nvSpPr>
        <xdr:cNvPr id="213" name="円/楕円 212"/>
        <xdr:cNvSpPr/>
      </xdr:nvSpPr>
      <xdr:spPr>
        <a:xfrm>
          <a:off x="4902200" y="1389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97454</xdr:rowOff>
    </xdr:from>
    <xdr:ext cx="762000" cy="259045"/>
    <xdr:sp macro="" textlink="">
      <xdr:nvSpPr>
        <xdr:cNvPr id="214" name="人件費・物件費等の状況該当値テキスト"/>
        <xdr:cNvSpPr txBox="1"/>
      </xdr:nvSpPr>
      <xdr:spPr>
        <a:xfrm>
          <a:off x="5041900" y="1381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117,693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130146</xdr:rowOff>
    </xdr:from>
    <xdr:to>
      <xdr:col>6</xdr:col>
      <xdr:colOff>50800</xdr:colOff>
      <xdr:row>81</xdr:row>
      <xdr:rowOff>60296</xdr:rowOff>
    </xdr:to>
    <xdr:sp macro="" textlink="">
      <xdr:nvSpPr>
        <xdr:cNvPr id="215" name="円/楕円 214"/>
        <xdr:cNvSpPr/>
      </xdr:nvSpPr>
      <xdr:spPr>
        <a:xfrm>
          <a:off x="4064000" y="1384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70473</xdr:rowOff>
    </xdr:from>
    <xdr:ext cx="736600" cy="259045"/>
    <xdr:sp macro="" textlink="">
      <xdr:nvSpPr>
        <xdr:cNvPr id="216" name="テキスト ボックス 215"/>
        <xdr:cNvSpPr txBox="1"/>
      </xdr:nvSpPr>
      <xdr:spPr>
        <a:xfrm>
          <a:off x="3733800" y="13615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111,970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80293</xdr:rowOff>
    </xdr:from>
    <xdr:to>
      <xdr:col>4</xdr:col>
      <xdr:colOff>533400</xdr:colOff>
      <xdr:row>81</xdr:row>
      <xdr:rowOff>10443</xdr:rowOff>
    </xdr:to>
    <xdr:sp macro="" textlink="">
      <xdr:nvSpPr>
        <xdr:cNvPr id="217" name="円/楕円 216"/>
        <xdr:cNvSpPr/>
      </xdr:nvSpPr>
      <xdr:spPr>
        <a:xfrm>
          <a:off x="3175000" y="1379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20620</xdr:rowOff>
    </xdr:from>
    <xdr:ext cx="762000" cy="259045"/>
    <xdr:sp macro="" textlink="">
      <xdr:nvSpPr>
        <xdr:cNvPr id="218" name="テキスト ボックス 217"/>
        <xdr:cNvSpPr txBox="1"/>
      </xdr:nvSpPr>
      <xdr:spPr>
        <a:xfrm>
          <a:off x="2844800" y="1356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105,772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93517</xdr:rowOff>
    </xdr:from>
    <xdr:to>
      <xdr:col>3</xdr:col>
      <xdr:colOff>330200</xdr:colOff>
      <xdr:row>81</xdr:row>
      <xdr:rowOff>23667</xdr:rowOff>
    </xdr:to>
    <xdr:sp macro="" textlink="">
      <xdr:nvSpPr>
        <xdr:cNvPr id="219" name="円/楕円 218"/>
        <xdr:cNvSpPr/>
      </xdr:nvSpPr>
      <xdr:spPr>
        <a:xfrm>
          <a:off x="2286000" y="1380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33844</xdr:rowOff>
    </xdr:from>
    <xdr:ext cx="762000" cy="259045"/>
    <xdr:sp macro="" textlink="">
      <xdr:nvSpPr>
        <xdr:cNvPr id="220" name="テキスト ボックス 219"/>
        <xdr:cNvSpPr txBox="1"/>
      </xdr:nvSpPr>
      <xdr:spPr>
        <a:xfrm>
          <a:off x="1955800" y="13578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107,416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94923</xdr:rowOff>
    </xdr:from>
    <xdr:to>
      <xdr:col>2</xdr:col>
      <xdr:colOff>127000</xdr:colOff>
      <xdr:row>81</xdr:row>
      <xdr:rowOff>25073</xdr:rowOff>
    </xdr:to>
    <xdr:sp macro="" textlink="">
      <xdr:nvSpPr>
        <xdr:cNvPr id="221" name="円/楕円 220"/>
        <xdr:cNvSpPr/>
      </xdr:nvSpPr>
      <xdr:spPr>
        <a:xfrm>
          <a:off x="1397000" y="1381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35250</xdr:rowOff>
    </xdr:from>
    <xdr:ext cx="762000" cy="259045"/>
    <xdr:sp macro="" textlink="">
      <xdr:nvSpPr>
        <xdr:cNvPr id="222" name="テキスト ボックス 221"/>
        <xdr:cNvSpPr txBox="1"/>
      </xdr:nvSpPr>
      <xdr:spPr>
        <a:xfrm>
          <a:off x="1066800" y="1357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baseline="0">
              <a:solidFill>
                <a:schemeClr val="dk1"/>
              </a:solidFill>
              <a:latin typeface="ＭＳ Ｐゴシック"/>
              <a:ea typeface="+mn-ea"/>
              <a:cs typeface="+mn-cs"/>
            </a:rPr>
            <a:t>　</a:t>
          </a:r>
          <a:r>
            <a:rPr lang="ja-JP" altLang="ja-JP" sz="1100" baseline="0">
              <a:solidFill>
                <a:schemeClr val="dk1"/>
              </a:solidFill>
              <a:latin typeface="+mn-lt"/>
              <a:ea typeface="+mn-ea"/>
              <a:cs typeface="+mn-cs"/>
            </a:rPr>
            <a:t>２３～２４年度については、国家公務員の給与の改定及び臨時特例に関する法律の影響により、指数１００を超えていたが、２５年度以降は以前と同水準に戻っており、全国平均からしても適正な範囲に位置していると思われる。</a:t>
          </a:r>
          <a:endParaRPr lang="en-US" altLang="ja-JP" sz="110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今後も地域における給与水準の適正な反映、他団体との均衡を図りながら一層の適正化に努める。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16632</xdr:rowOff>
    </xdr:from>
    <xdr:to>
      <xdr:col>24</xdr:col>
      <xdr:colOff>558800</xdr:colOff>
      <xdr:row>86</xdr:row>
      <xdr:rowOff>113091</xdr:rowOff>
    </xdr:to>
    <xdr:cxnSp macro="">
      <xdr:nvCxnSpPr>
        <xdr:cNvPr id="253" name="直線コネクタ 252"/>
        <xdr:cNvCxnSpPr/>
      </xdr:nvCxnSpPr>
      <xdr:spPr>
        <a:xfrm flipV="1">
          <a:off x="17018000" y="13904082"/>
          <a:ext cx="0" cy="953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85168</xdr:rowOff>
    </xdr:from>
    <xdr:ext cx="762000" cy="259045"/>
    <xdr:sp macro="" textlink="">
      <xdr:nvSpPr>
        <xdr:cNvPr id="254" name="給与水準   （国との比較）最小値テキスト"/>
        <xdr:cNvSpPr txBox="1"/>
      </xdr:nvSpPr>
      <xdr:spPr>
        <a:xfrm>
          <a:off x="17106900" y="1482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24</xdr:col>
      <xdr:colOff>469900</xdr:colOff>
      <xdr:row>86</xdr:row>
      <xdr:rowOff>113091</xdr:rowOff>
    </xdr:from>
    <xdr:to>
      <xdr:col>24</xdr:col>
      <xdr:colOff>647700</xdr:colOff>
      <xdr:row>86</xdr:row>
      <xdr:rowOff>113091</xdr:rowOff>
    </xdr:to>
    <xdr:cxnSp macro="">
      <xdr:nvCxnSpPr>
        <xdr:cNvPr id="255" name="直線コネクタ 254"/>
        <xdr:cNvCxnSpPr/>
      </xdr:nvCxnSpPr>
      <xdr:spPr>
        <a:xfrm>
          <a:off x="16929100" y="1485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103009</xdr:rowOff>
    </xdr:from>
    <xdr:ext cx="762000" cy="259045"/>
    <xdr:sp macro="" textlink="">
      <xdr:nvSpPr>
        <xdr:cNvPr id="256" name="給与水準   （国との比較）最大値テキスト"/>
        <xdr:cNvSpPr txBox="1"/>
      </xdr:nvSpPr>
      <xdr:spPr>
        <a:xfrm>
          <a:off x="17106900" y="1364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91.4</a:t>
          </a:r>
          <a:endParaRPr kumimoji="1" lang="ja-JP" altLang="en-US" sz="1000" b="1">
            <a:latin typeface="ＭＳ Ｐゴシック"/>
          </a:endParaRPr>
        </a:p>
      </xdr:txBody>
    </xdr:sp>
    <xdr:clientData/>
  </xdr:oneCellAnchor>
  <xdr:twoCellAnchor>
    <xdr:from>
      <xdr:col>24</xdr:col>
      <xdr:colOff>469900</xdr:colOff>
      <xdr:row>81</xdr:row>
      <xdr:rowOff>16632</xdr:rowOff>
    </xdr:from>
    <xdr:to>
      <xdr:col>24</xdr:col>
      <xdr:colOff>647700</xdr:colOff>
      <xdr:row>81</xdr:row>
      <xdr:rowOff>16632</xdr:rowOff>
    </xdr:to>
    <xdr:cxnSp macro="">
      <xdr:nvCxnSpPr>
        <xdr:cNvPr id="257" name="直線コネクタ 256"/>
        <xdr:cNvCxnSpPr/>
      </xdr:nvCxnSpPr>
      <xdr:spPr>
        <a:xfrm>
          <a:off x="16929100" y="13904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19352</xdr:rowOff>
    </xdr:from>
    <xdr:to>
      <xdr:col>24</xdr:col>
      <xdr:colOff>558800</xdr:colOff>
      <xdr:row>84</xdr:row>
      <xdr:rowOff>76805</xdr:rowOff>
    </xdr:to>
    <xdr:cxnSp macro="">
      <xdr:nvCxnSpPr>
        <xdr:cNvPr id="258" name="直線コネクタ 257"/>
        <xdr:cNvCxnSpPr/>
      </xdr:nvCxnSpPr>
      <xdr:spPr>
        <a:xfrm>
          <a:off x="16179800" y="14421152"/>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133548</xdr:rowOff>
    </xdr:from>
    <xdr:ext cx="762000" cy="259045"/>
    <xdr:sp macro="" textlink="">
      <xdr:nvSpPr>
        <xdr:cNvPr id="259"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167821</xdr:rowOff>
    </xdr:from>
    <xdr:to>
      <xdr:col>23</xdr:col>
      <xdr:colOff>406400</xdr:colOff>
      <xdr:row>84</xdr:row>
      <xdr:rowOff>19352</xdr:rowOff>
    </xdr:to>
    <xdr:cxnSp macro="">
      <xdr:nvCxnSpPr>
        <xdr:cNvPr id="261" name="直線コネクタ 260"/>
        <xdr:cNvCxnSpPr/>
      </xdr:nvCxnSpPr>
      <xdr:spPr>
        <a:xfrm>
          <a:off x="15290800" y="1439817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25098</xdr:rowOff>
    </xdr:from>
    <xdr:to>
      <xdr:col>23</xdr:col>
      <xdr:colOff>457200</xdr:colOff>
      <xdr:row>83</xdr:row>
      <xdr:rowOff>126698</xdr:rowOff>
    </xdr:to>
    <xdr:sp macro="" textlink="">
      <xdr:nvSpPr>
        <xdr:cNvPr id="262" name="フローチャート : 判断 261"/>
        <xdr:cNvSpPr/>
      </xdr:nvSpPr>
      <xdr:spPr>
        <a:xfrm>
          <a:off x="16129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63" name="テキスト ボックス 262"/>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167821</xdr:rowOff>
    </xdr:from>
    <xdr:to>
      <xdr:col>22</xdr:col>
      <xdr:colOff>203200</xdr:colOff>
      <xdr:row>89</xdr:row>
      <xdr:rowOff>69850</xdr:rowOff>
    </xdr:to>
    <xdr:cxnSp macro="">
      <xdr:nvCxnSpPr>
        <xdr:cNvPr id="264" name="直線コネクタ 263"/>
        <xdr:cNvCxnSpPr/>
      </xdr:nvCxnSpPr>
      <xdr:spPr>
        <a:xfrm flipV="1">
          <a:off x="14401800" y="14398171"/>
          <a:ext cx="889000" cy="93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25098</xdr:rowOff>
    </xdr:from>
    <xdr:to>
      <xdr:col>22</xdr:col>
      <xdr:colOff>254000</xdr:colOff>
      <xdr:row>83</xdr:row>
      <xdr:rowOff>126698</xdr:rowOff>
    </xdr:to>
    <xdr:sp macro="" textlink="">
      <xdr:nvSpPr>
        <xdr:cNvPr id="265" name="フローチャート : 判断 264"/>
        <xdr:cNvSpPr/>
      </xdr:nvSpPr>
      <xdr:spPr>
        <a:xfrm>
          <a:off x="15240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136875</xdr:rowOff>
    </xdr:from>
    <xdr:ext cx="762000" cy="259045"/>
    <xdr:sp macro="" textlink="">
      <xdr:nvSpPr>
        <xdr:cNvPr id="266" name="テキスト ボックス 265"/>
        <xdr:cNvSpPr txBox="1"/>
      </xdr:nvSpPr>
      <xdr:spPr>
        <a:xfrm>
          <a:off x="14909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69850</xdr:rowOff>
    </xdr:from>
    <xdr:to>
      <xdr:col>21</xdr:col>
      <xdr:colOff>0</xdr:colOff>
      <xdr:row>89</xdr:row>
      <xdr:rowOff>69850</xdr:rowOff>
    </xdr:to>
    <xdr:cxnSp macro="">
      <xdr:nvCxnSpPr>
        <xdr:cNvPr id="267" name="直線コネクタ 266"/>
        <xdr:cNvCxnSpPr/>
      </xdr:nvCxnSpPr>
      <xdr:spPr>
        <a:xfrm>
          <a:off x="13512800" y="1532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64105</xdr:rowOff>
    </xdr:from>
    <xdr:to>
      <xdr:col>21</xdr:col>
      <xdr:colOff>50800</xdr:colOff>
      <xdr:row>88</xdr:row>
      <xdr:rowOff>165705</xdr:rowOff>
    </xdr:to>
    <xdr:sp macro="" textlink="">
      <xdr:nvSpPr>
        <xdr:cNvPr id="268" name="フローチャート : 判断 267"/>
        <xdr:cNvSpPr/>
      </xdr:nvSpPr>
      <xdr:spPr>
        <a:xfrm>
          <a:off x="14351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4432</xdr:rowOff>
    </xdr:from>
    <xdr:ext cx="762000" cy="259045"/>
    <xdr:sp macro="" textlink="">
      <xdr:nvSpPr>
        <xdr:cNvPr id="269" name="テキスト ボックス 268"/>
        <xdr:cNvSpPr txBox="1"/>
      </xdr:nvSpPr>
      <xdr:spPr>
        <a:xfrm>
          <a:off x="14020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87086</xdr:rowOff>
    </xdr:from>
    <xdr:to>
      <xdr:col>19</xdr:col>
      <xdr:colOff>533400</xdr:colOff>
      <xdr:row>89</xdr:row>
      <xdr:rowOff>17236</xdr:rowOff>
    </xdr:to>
    <xdr:sp macro="" textlink="">
      <xdr:nvSpPr>
        <xdr:cNvPr id="270" name="フローチャート : 判断 269"/>
        <xdr:cNvSpPr/>
      </xdr:nvSpPr>
      <xdr:spPr>
        <a:xfrm>
          <a:off x="13462000" y="1517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27413</xdr:rowOff>
    </xdr:from>
    <xdr:ext cx="762000" cy="259045"/>
    <xdr:sp macro="" textlink="">
      <xdr:nvSpPr>
        <xdr:cNvPr id="271" name="テキスト ボックス 270"/>
        <xdr:cNvSpPr txBox="1"/>
      </xdr:nvSpPr>
      <xdr:spPr>
        <a:xfrm>
          <a:off x="13131800" y="1494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26005</xdr:rowOff>
    </xdr:from>
    <xdr:to>
      <xdr:col>24</xdr:col>
      <xdr:colOff>609600</xdr:colOff>
      <xdr:row>84</xdr:row>
      <xdr:rowOff>127605</xdr:rowOff>
    </xdr:to>
    <xdr:sp macro="" textlink="">
      <xdr:nvSpPr>
        <xdr:cNvPr id="277" name="円/楕円 276"/>
        <xdr:cNvSpPr/>
      </xdr:nvSpPr>
      <xdr:spPr>
        <a:xfrm>
          <a:off x="169672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169532</xdr:rowOff>
    </xdr:from>
    <xdr:ext cx="762000" cy="259045"/>
    <xdr:sp macro="" textlink="">
      <xdr:nvSpPr>
        <xdr:cNvPr id="278" name="給与水準   （国との比較）該当値テキスト"/>
        <xdr:cNvSpPr txBox="1"/>
      </xdr:nvSpPr>
      <xdr:spPr>
        <a:xfrm>
          <a:off x="17106900" y="1439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140002</xdr:rowOff>
    </xdr:from>
    <xdr:to>
      <xdr:col>23</xdr:col>
      <xdr:colOff>457200</xdr:colOff>
      <xdr:row>84</xdr:row>
      <xdr:rowOff>70152</xdr:rowOff>
    </xdr:to>
    <xdr:sp macro="" textlink="">
      <xdr:nvSpPr>
        <xdr:cNvPr id="279" name="円/楕円 278"/>
        <xdr:cNvSpPr/>
      </xdr:nvSpPr>
      <xdr:spPr>
        <a:xfrm>
          <a:off x="16129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54929</xdr:rowOff>
    </xdr:from>
    <xdr:ext cx="736600" cy="259045"/>
    <xdr:sp macro="" textlink="">
      <xdr:nvSpPr>
        <xdr:cNvPr id="280" name="テキスト ボックス 279"/>
        <xdr:cNvSpPr txBox="1"/>
      </xdr:nvSpPr>
      <xdr:spPr>
        <a:xfrm>
          <a:off x="15798800" y="144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117021</xdr:rowOff>
    </xdr:from>
    <xdr:to>
      <xdr:col>22</xdr:col>
      <xdr:colOff>254000</xdr:colOff>
      <xdr:row>84</xdr:row>
      <xdr:rowOff>47171</xdr:rowOff>
    </xdr:to>
    <xdr:sp macro="" textlink="">
      <xdr:nvSpPr>
        <xdr:cNvPr id="281" name="円/楕円 280"/>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31948</xdr:rowOff>
    </xdr:from>
    <xdr:ext cx="762000" cy="259045"/>
    <xdr:sp macro="" textlink="">
      <xdr:nvSpPr>
        <xdr:cNvPr id="282" name="テキスト ボックス 281"/>
        <xdr:cNvSpPr txBox="1"/>
      </xdr:nvSpPr>
      <xdr:spPr>
        <a:xfrm>
          <a:off x="14909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83" name="円/楕円 282"/>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105427</xdr:rowOff>
    </xdr:from>
    <xdr:ext cx="762000" cy="259045"/>
    <xdr:sp macro="" textlink="">
      <xdr:nvSpPr>
        <xdr:cNvPr id="284" name="テキスト ボックス 283"/>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85" name="円/楕円 284"/>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86" name="テキスト ボックス 285"/>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b="0" i="0" baseline="0">
              <a:solidFill>
                <a:schemeClr val="dk1"/>
              </a:solidFill>
              <a:latin typeface="ＭＳ Ｐゴシック"/>
              <a:ea typeface="+mn-ea"/>
              <a:cs typeface="+mn-cs"/>
            </a:rPr>
            <a:t>　</a:t>
          </a:r>
          <a:r>
            <a:rPr lang="ja-JP" altLang="ja-JP" sz="1100" b="0" i="0" baseline="0">
              <a:solidFill>
                <a:schemeClr val="dk1"/>
              </a:solidFill>
              <a:latin typeface="+mn-lt"/>
              <a:ea typeface="+mn-ea"/>
              <a:cs typeface="+mn-cs"/>
            </a:rPr>
            <a:t>前年に引き続き類似団体の中では一番少ない状態を維持している。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集中改革プランに基づく退職者補充の調整や組織・機構改革による適正な職員配置に努めた結果ではあるが、職員数の減少による住民サービスの低下を招かないよう、職員の意識改革に努めながら、今後も計画的かつ適正な職員数の定員管理に努める。</a:t>
          </a:r>
          <a:endParaRPr lang="en-US" altLang="ja-JP" sz="11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72037</xdr:rowOff>
    </xdr:from>
    <xdr:to>
      <xdr:col>24</xdr:col>
      <xdr:colOff>558800</xdr:colOff>
      <xdr:row>67</xdr:row>
      <xdr:rowOff>14323</xdr:rowOff>
    </xdr:to>
    <xdr:cxnSp macro="">
      <xdr:nvCxnSpPr>
        <xdr:cNvPr id="316" name="直線コネクタ 315"/>
        <xdr:cNvCxnSpPr/>
      </xdr:nvCxnSpPr>
      <xdr:spPr>
        <a:xfrm flipV="1">
          <a:off x="17018000" y="10016137"/>
          <a:ext cx="0" cy="1485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157850</xdr:rowOff>
    </xdr:from>
    <xdr:ext cx="762000" cy="259045"/>
    <xdr:sp macro="" textlink="">
      <xdr:nvSpPr>
        <xdr:cNvPr id="317" name="定員管理の状況最小値テキスト"/>
        <xdr:cNvSpPr txBox="1"/>
      </xdr:nvSpPr>
      <xdr:spPr>
        <a:xfrm>
          <a:off x="17106900" y="1147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17.27</a:t>
          </a:r>
          <a:endParaRPr kumimoji="1" lang="ja-JP" altLang="en-US" sz="1000" b="1">
            <a:latin typeface="ＭＳ Ｐゴシック"/>
          </a:endParaRPr>
        </a:p>
      </xdr:txBody>
    </xdr:sp>
    <xdr:clientData/>
  </xdr:oneCellAnchor>
  <xdr:twoCellAnchor>
    <xdr:from>
      <xdr:col>24</xdr:col>
      <xdr:colOff>469900</xdr:colOff>
      <xdr:row>67</xdr:row>
      <xdr:rowOff>14323</xdr:rowOff>
    </xdr:from>
    <xdr:to>
      <xdr:col>24</xdr:col>
      <xdr:colOff>647700</xdr:colOff>
      <xdr:row>67</xdr:row>
      <xdr:rowOff>14323</xdr:rowOff>
    </xdr:to>
    <xdr:cxnSp macro="">
      <xdr:nvCxnSpPr>
        <xdr:cNvPr id="318" name="直線コネクタ 317"/>
        <xdr:cNvCxnSpPr/>
      </xdr:nvCxnSpPr>
      <xdr:spPr>
        <a:xfrm>
          <a:off x="16929100" y="11501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158414</xdr:rowOff>
    </xdr:from>
    <xdr:ext cx="762000" cy="259045"/>
    <xdr:sp macro="" textlink="">
      <xdr:nvSpPr>
        <xdr:cNvPr id="319" name="定員管理の状況最大値テキスト"/>
        <xdr:cNvSpPr txBox="1"/>
      </xdr:nvSpPr>
      <xdr:spPr>
        <a:xfrm>
          <a:off x="17106900" y="975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a:t>
          </a:r>
          <a:endParaRPr kumimoji="1" lang="ja-JP" altLang="en-US" sz="1000" b="1">
            <a:latin typeface="ＭＳ Ｐゴシック"/>
          </a:endParaRPr>
        </a:p>
      </xdr:txBody>
    </xdr:sp>
    <xdr:clientData/>
  </xdr:oneCellAnchor>
  <xdr:twoCellAnchor>
    <xdr:from>
      <xdr:col>24</xdr:col>
      <xdr:colOff>469900</xdr:colOff>
      <xdr:row>58</xdr:row>
      <xdr:rowOff>72037</xdr:rowOff>
    </xdr:from>
    <xdr:to>
      <xdr:col>24</xdr:col>
      <xdr:colOff>647700</xdr:colOff>
      <xdr:row>58</xdr:row>
      <xdr:rowOff>72037</xdr:rowOff>
    </xdr:to>
    <xdr:cxnSp macro="">
      <xdr:nvCxnSpPr>
        <xdr:cNvPr id="320" name="直線コネクタ 319"/>
        <xdr:cNvCxnSpPr/>
      </xdr:nvCxnSpPr>
      <xdr:spPr>
        <a:xfrm>
          <a:off x="16929100" y="100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41204</xdr:rowOff>
    </xdr:from>
    <xdr:to>
      <xdr:col>24</xdr:col>
      <xdr:colOff>558800</xdr:colOff>
      <xdr:row>58</xdr:row>
      <xdr:rowOff>72037</xdr:rowOff>
    </xdr:to>
    <xdr:cxnSp macro="">
      <xdr:nvCxnSpPr>
        <xdr:cNvPr id="321" name="直線コネクタ 320"/>
        <xdr:cNvCxnSpPr/>
      </xdr:nvCxnSpPr>
      <xdr:spPr>
        <a:xfrm>
          <a:off x="16179800" y="9985304"/>
          <a:ext cx="8382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84896</xdr:rowOff>
    </xdr:from>
    <xdr:ext cx="762000" cy="259045"/>
    <xdr:sp macro="" textlink="">
      <xdr:nvSpPr>
        <xdr:cNvPr id="322" name="定員管理の状況平均値テキスト"/>
        <xdr:cNvSpPr txBox="1"/>
      </xdr:nvSpPr>
      <xdr:spPr>
        <a:xfrm>
          <a:off x="17106900" y="10543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112819</xdr:rowOff>
    </xdr:from>
    <xdr:to>
      <xdr:col>24</xdr:col>
      <xdr:colOff>609600</xdr:colOff>
      <xdr:row>62</xdr:row>
      <xdr:rowOff>42969</xdr:rowOff>
    </xdr:to>
    <xdr:sp macro="" textlink="">
      <xdr:nvSpPr>
        <xdr:cNvPr id="323" name="フローチャート : 判断 322"/>
        <xdr:cNvSpPr/>
      </xdr:nvSpPr>
      <xdr:spPr>
        <a:xfrm>
          <a:off x="169672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39864</xdr:rowOff>
    </xdr:from>
    <xdr:to>
      <xdr:col>23</xdr:col>
      <xdr:colOff>406400</xdr:colOff>
      <xdr:row>58</xdr:row>
      <xdr:rowOff>41204</xdr:rowOff>
    </xdr:to>
    <xdr:cxnSp macro="">
      <xdr:nvCxnSpPr>
        <xdr:cNvPr id="324" name="直線コネクタ 323"/>
        <xdr:cNvCxnSpPr/>
      </xdr:nvCxnSpPr>
      <xdr:spPr>
        <a:xfrm>
          <a:off x="15290800" y="9983964"/>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32385</xdr:rowOff>
    </xdr:from>
    <xdr:to>
      <xdr:col>23</xdr:col>
      <xdr:colOff>457200</xdr:colOff>
      <xdr:row>61</xdr:row>
      <xdr:rowOff>133985</xdr:rowOff>
    </xdr:to>
    <xdr:sp macro="" textlink="">
      <xdr:nvSpPr>
        <xdr:cNvPr id="325" name="フローチャート : 判断 324"/>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118762</xdr:rowOff>
    </xdr:from>
    <xdr:ext cx="736600" cy="259045"/>
    <xdr:sp macro="" textlink="">
      <xdr:nvSpPr>
        <xdr:cNvPr id="326" name="テキスト ボックス 325"/>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35842</xdr:rowOff>
    </xdr:from>
    <xdr:to>
      <xdr:col>22</xdr:col>
      <xdr:colOff>203200</xdr:colOff>
      <xdr:row>58</xdr:row>
      <xdr:rowOff>39864</xdr:rowOff>
    </xdr:to>
    <xdr:cxnSp macro="">
      <xdr:nvCxnSpPr>
        <xdr:cNvPr id="327" name="直線コネクタ 326"/>
        <xdr:cNvCxnSpPr/>
      </xdr:nvCxnSpPr>
      <xdr:spPr>
        <a:xfrm>
          <a:off x="14401800" y="997994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29704</xdr:rowOff>
    </xdr:from>
    <xdr:to>
      <xdr:col>22</xdr:col>
      <xdr:colOff>254000</xdr:colOff>
      <xdr:row>61</xdr:row>
      <xdr:rowOff>131304</xdr:rowOff>
    </xdr:to>
    <xdr:sp macro="" textlink="">
      <xdr:nvSpPr>
        <xdr:cNvPr id="328" name="フローチャート : 判断 327"/>
        <xdr:cNvSpPr/>
      </xdr:nvSpPr>
      <xdr:spPr>
        <a:xfrm>
          <a:off x="15240000" y="1048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116081</xdr:rowOff>
    </xdr:from>
    <xdr:ext cx="762000" cy="259045"/>
    <xdr:sp macro="" textlink="">
      <xdr:nvSpPr>
        <xdr:cNvPr id="329" name="テキスト ボックス 328"/>
        <xdr:cNvSpPr txBox="1"/>
      </xdr:nvSpPr>
      <xdr:spPr>
        <a:xfrm>
          <a:off x="14909800" y="1057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15734</xdr:rowOff>
    </xdr:from>
    <xdr:to>
      <xdr:col>21</xdr:col>
      <xdr:colOff>0</xdr:colOff>
      <xdr:row>58</xdr:row>
      <xdr:rowOff>35842</xdr:rowOff>
    </xdr:to>
    <xdr:cxnSp macro="">
      <xdr:nvCxnSpPr>
        <xdr:cNvPr id="330" name="直線コネクタ 329"/>
        <xdr:cNvCxnSpPr/>
      </xdr:nvCxnSpPr>
      <xdr:spPr>
        <a:xfrm>
          <a:off x="13512800" y="995983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36406</xdr:rowOff>
    </xdr:from>
    <xdr:to>
      <xdr:col>21</xdr:col>
      <xdr:colOff>50800</xdr:colOff>
      <xdr:row>61</xdr:row>
      <xdr:rowOff>138006</xdr:rowOff>
    </xdr:to>
    <xdr:sp macro="" textlink="">
      <xdr:nvSpPr>
        <xdr:cNvPr id="331" name="フローチャート : 判断 330"/>
        <xdr:cNvSpPr/>
      </xdr:nvSpPr>
      <xdr:spPr>
        <a:xfrm>
          <a:off x="14351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122783</xdr:rowOff>
    </xdr:from>
    <xdr:ext cx="762000" cy="259045"/>
    <xdr:sp macro="" textlink="">
      <xdr:nvSpPr>
        <xdr:cNvPr id="332" name="テキスト ボックス 331"/>
        <xdr:cNvSpPr txBox="1"/>
      </xdr:nvSpPr>
      <xdr:spPr>
        <a:xfrm>
          <a:off x="14020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48471</xdr:rowOff>
    </xdr:from>
    <xdr:to>
      <xdr:col>19</xdr:col>
      <xdr:colOff>533400</xdr:colOff>
      <xdr:row>61</xdr:row>
      <xdr:rowOff>150071</xdr:rowOff>
    </xdr:to>
    <xdr:sp macro="" textlink="">
      <xdr:nvSpPr>
        <xdr:cNvPr id="333" name="フローチャート : 判断 332"/>
        <xdr:cNvSpPr/>
      </xdr:nvSpPr>
      <xdr:spPr>
        <a:xfrm>
          <a:off x="13462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134848</xdr:rowOff>
    </xdr:from>
    <xdr:ext cx="762000" cy="259045"/>
    <xdr:sp macro="" textlink="">
      <xdr:nvSpPr>
        <xdr:cNvPr id="334" name="テキスト ボックス 333"/>
        <xdr:cNvSpPr txBox="1"/>
      </xdr:nvSpPr>
      <xdr:spPr>
        <a:xfrm>
          <a:off x="13131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21237</xdr:rowOff>
    </xdr:from>
    <xdr:to>
      <xdr:col>24</xdr:col>
      <xdr:colOff>609600</xdr:colOff>
      <xdr:row>58</xdr:row>
      <xdr:rowOff>122837</xdr:rowOff>
    </xdr:to>
    <xdr:sp macro="" textlink="">
      <xdr:nvSpPr>
        <xdr:cNvPr id="340" name="円/楕円 339"/>
        <xdr:cNvSpPr/>
      </xdr:nvSpPr>
      <xdr:spPr>
        <a:xfrm>
          <a:off x="16967200" y="996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113964</xdr:rowOff>
    </xdr:from>
    <xdr:ext cx="762000" cy="259045"/>
    <xdr:sp macro="" textlink="">
      <xdr:nvSpPr>
        <xdr:cNvPr id="341" name="定員管理の状況該当値テキスト"/>
        <xdr:cNvSpPr txBox="1"/>
      </xdr:nvSpPr>
      <xdr:spPr>
        <a:xfrm>
          <a:off x="17106900" y="9886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23</xdr:col>
      <xdr:colOff>355600</xdr:colOff>
      <xdr:row>57</xdr:row>
      <xdr:rowOff>161854</xdr:rowOff>
    </xdr:from>
    <xdr:to>
      <xdr:col>23</xdr:col>
      <xdr:colOff>457200</xdr:colOff>
      <xdr:row>58</xdr:row>
      <xdr:rowOff>92004</xdr:rowOff>
    </xdr:to>
    <xdr:sp macro="" textlink="">
      <xdr:nvSpPr>
        <xdr:cNvPr id="342" name="円/楕円 341"/>
        <xdr:cNvSpPr/>
      </xdr:nvSpPr>
      <xdr:spPr>
        <a:xfrm>
          <a:off x="16129000" y="993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102181</xdr:rowOff>
    </xdr:from>
    <xdr:ext cx="736600" cy="259045"/>
    <xdr:sp macro="" textlink="">
      <xdr:nvSpPr>
        <xdr:cNvPr id="343" name="テキスト ボックス 342"/>
        <xdr:cNvSpPr txBox="1"/>
      </xdr:nvSpPr>
      <xdr:spPr>
        <a:xfrm>
          <a:off x="15798800" y="970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22</xdr:col>
      <xdr:colOff>152400</xdr:colOff>
      <xdr:row>57</xdr:row>
      <xdr:rowOff>160514</xdr:rowOff>
    </xdr:from>
    <xdr:to>
      <xdr:col>22</xdr:col>
      <xdr:colOff>254000</xdr:colOff>
      <xdr:row>58</xdr:row>
      <xdr:rowOff>90664</xdr:rowOff>
    </xdr:to>
    <xdr:sp macro="" textlink="">
      <xdr:nvSpPr>
        <xdr:cNvPr id="344" name="円/楕円 343"/>
        <xdr:cNvSpPr/>
      </xdr:nvSpPr>
      <xdr:spPr>
        <a:xfrm>
          <a:off x="15240000" y="993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100841</xdr:rowOff>
    </xdr:from>
    <xdr:ext cx="762000" cy="259045"/>
    <xdr:sp macro="" textlink="">
      <xdr:nvSpPr>
        <xdr:cNvPr id="345" name="テキスト ボックス 344"/>
        <xdr:cNvSpPr txBox="1"/>
      </xdr:nvSpPr>
      <xdr:spPr>
        <a:xfrm>
          <a:off x="14909800" y="970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20</xdr:col>
      <xdr:colOff>635000</xdr:colOff>
      <xdr:row>57</xdr:row>
      <xdr:rowOff>156492</xdr:rowOff>
    </xdr:from>
    <xdr:to>
      <xdr:col>21</xdr:col>
      <xdr:colOff>50800</xdr:colOff>
      <xdr:row>58</xdr:row>
      <xdr:rowOff>86642</xdr:rowOff>
    </xdr:to>
    <xdr:sp macro="" textlink="">
      <xdr:nvSpPr>
        <xdr:cNvPr id="346" name="円/楕円 345"/>
        <xdr:cNvSpPr/>
      </xdr:nvSpPr>
      <xdr:spPr>
        <a:xfrm>
          <a:off x="14351000" y="992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96819</xdr:rowOff>
    </xdr:from>
    <xdr:ext cx="762000" cy="259045"/>
    <xdr:sp macro="" textlink="">
      <xdr:nvSpPr>
        <xdr:cNvPr id="347" name="テキスト ボックス 346"/>
        <xdr:cNvSpPr txBox="1"/>
      </xdr:nvSpPr>
      <xdr:spPr>
        <a:xfrm>
          <a:off x="14020800" y="969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19</xdr:col>
      <xdr:colOff>431800</xdr:colOff>
      <xdr:row>57</xdr:row>
      <xdr:rowOff>136384</xdr:rowOff>
    </xdr:from>
    <xdr:to>
      <xdr:col>19</xdr:col>
      <xdr:colOff>533400</xdr:colOff>
      <xdr:row>58</xdr:row>
      <xdr:rowOff>66534</xdr:rowOff>
    </xdr:to>
    <xdr:sp macro="" textlink="">
      <xdr:nvSpPr>
        <xdr:cNvPr id="348" name="円/楕円 347"/>
        <xdr:cNvSpPr/>
      </xdr:nvSpPr>
      <xdr:spPr>
        <a:xfrm>
          <a:off x="13462000" y="990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76711</xdr:rowOff>
    </xdr:from>
    <xdr:ext cx="762000" cy="259045"/>
    <xdr:sp macro="" textlink="">
      <xdr:nvSpPr>
        <xdr:cNvPr id="349" name="テキスト ボックス 348"/>
        <xdr:cNvSpPr txBox="1"/>
      </xdr:nvSpPr>
      <xdr:spPr>
        <a:xfrm>
          <a:off x="13131800" y="967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latin typeface="ＭＳ Ｐゴシック"/>
              <a:ea typeface="+mn-ea"/>
              <a:cs typeface="+mn-cs"/>
            </a:rPr>
            <a:t>　</a:t>
          </a:r>
          <a:r>
            <a:rPr lang="ja-JP" altLang="ja-JP" sz="1100" b="0" i="0" baseline="0">
              <a:solidFill>
                <a:schemeClr val="dk1"/>
              </a:solidFill>
              <a:latin typeface="+mn-lt"/>
              <a:ea typeface="+mn-ea"/>
              <a:cs typeface="+mn-cs"/>
            </a:rPr>
            <a:t>前年度</a:t>
          </a:r>
          <a:r>
            <a:rPr lang="ja-JP" altLang="en-US" sz="1100" b="0" i="0" baseline="0">
              <a:solidFill>
                <a:schemeClr val="dk1"/>
              </a:solidFill>
              <a:latin typeface="+mn-lt"/>
              <a:ea typeface="+mn-ea"/>
              <a:cs typeface="+mn-cs"/>
            </a:rPr>
            <a:t>同率で推移しており、決して低い数値ではないものの、</a:t>
          </a:r>
          <a:r>
            <a:rPr lang="ja-JP" altLang="ja-JP" sz="1100" b="0" i="0" baseline="0">
              <a:solidFill>
                <a:schemeClr val="dk1"/>
              </a:solidFill>
              <a:latin typeface="+mn-lt"/>
              <a:ea typeface="+mn-ea"/>
              <a:cs typeface="+mn-cs"/>
            </a:rPr>
            <a:t>比較的良好な数値を維持している。財政長期計画に基づく起債抑制策により、公債費は平成２０年度をピークに徐々に減少してきた。</a:t>
          </a:r>
          <a:r>
            <a:rPr lang="en-US" altLang="ja-JP" sz="1100" b="0" i="0" baseline="0">
              <a:solidFill>
                <a:schemeClr val="dk1"/>
              </a:solidFill>
              <a:latin typeface="+mn-lt"/>
              <a:ea typeface="+mn-ea"/>
              <a:cs typeface="+mn-cs"/>
            </a:rPr>
            <a:t>27</a:t>
          </a:r>
          <a:r>
            <a:rPr lang="ja-JP" altLang="en-US" sz="1100" b="0" i="0" baseline="0">
              <a:solidFill>
                <a:schemeClr val="dk1"/>
              </a:solidFill>
              <a:latin typeface="+mn-lt"/>
              <a:ea typeface="+mn-ea"/>
              <a:cs typeface="+mn-cs"/>
            </a:rPr>
            <a:t>年度に引き続き</a:t>
          </a:r>
          <a:r>
            <a:rPr lang="en-US" altLang="ja-JP" sz="1100" b="0" i="0" baseline="0">
              <a:solidFill>
                <a:schemeClr val="dk1"/>
              </a:solidFill>
              <a:latin typeface="+mn-lt"/>
              <a:ea typeface="+mn-ea"/>
              <a:cs typeface="+mn-cs"/>
            </a:rPr>
            <a:t>28</a:t>
          </a:r>
          <a:r>
            <a:rPr lang="ja-JP" altLang="en-US" sz="1100" b="0" i="0" baseline="0">
              <a:solidFill>
                <a:schemeClr val="dk1"/>
              </a:solidFill>
              <a:latin typeface="+mn-lt"/>
              <a:ea typeface="+mn-ea"/>
              <a:cs typeface="+mn-cs"/>
            </a:rPr>
            <a:t>年度も</a:t>
          </a:r>
          <a:r>
            <a:rPr lang="ja-JP" altLang="ja-JP" sz="1100" b="0" i="0" baseline="0">
              <a:solidFill>
                <a:schemeClr val="dk1"/>
              </a:solidFill>
              <a:latin typeface="+mn-lt"/>
              <a:ea typeface="+mn-ea"/>
              <a:cs typeface="+mn-cs"/>
            </a:rPr>
            <a:t>大型事業の実施により借入額の増が見込まれるものの、おおよそ１０％台で推移するものと思われる。</a:t>
          </a:r>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156936</xdr:rowOff>
    </xdr:from>
    <xdr:to>
      <xdr:col>24</xdr:col>
      <xdr:colOff>558800</xdr:colOff>
      <xdr:row>44</xdr:row>
      <xdr:rowOff>153609</xdr:rowOff>
    </xdr:to>
    <xdr:cxnSp macro="">
      <xdr:nvCxnSpPr>
        <xdr:cNvPr id="381" name="直線コネクタ 380"/>
        <xdr:cNvCxnSpPr/>
      </xdr:nvCxnSpPr>
      <xdr:spPr>
        <a:xfrm flipV="1">
          <a:off x="17018000" y="6157686"/>
          <a:ext cx="0" cy="1539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125686</xdr:rowOff>
    </xdr:from>
    <xdr:ext cx="762000" cy="259045"/>
    <xdr:sp macro="" textlink="">
      <xdr:nvSpPr>
        <xdr:cNvPr id="382" name="公債費負担の状況最小値テキスト"/>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153609</xdr:rowOff>
    </xdr:from>
    <xdr:to>
      <xdr:col>24</xdr:col>
      <xdr:colOff>647700</xdr:colOff>
      <xdr:row>44</xdr:row>
      <xdr:rowOff>153609</xdr:rowOff>
    </xdr:to>
    <xdr:cxnSp macro="">
      <xdr:nvCxnSpPr>
        <xdr:cNvPr id="383" name="直線コネクタ 382"/>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71863</xdr:rowOff>
    </xdr:from>
    <xdr:ext cx="762000" cy="259045"/>
    <xdr:sp macro="" textlink="">
      <xdr:nvSpPr>
        <xdr:cNvPr id="384"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35</xdr:row>
      <xdr:rowOff>156936</xdr:rowOff>
    </xdr:from>
    <xdr:to>
      <xdr:col>24</xdr:col>
      <xdr:colOff>647700</xdr:colOff>
      <xdr:row>35</xdr:row>
      <xdr:rowOff>156936</xdr:rowOff>
    </xdr:to>
    <xdr:cxnSp macro="">
      <xdr:nvCxnSpPr>
        <xdr:cNvPr id="385" name="直線コネクタ 384"/>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92528</xdr:rowOff>
    </xdr:from>
    <xdr:to>
      <xdr:col>24</xdr:col>
      <xdr:colOff>558800</xdr:colOff>
      <xdr:row>40</xdr:row>
      <xdr:rowOff>92528</xdr:rowOff>
    </xdr:to>
    <xdr:cxnSp macro="">
      <xdr:nvCxnSpPr>
        <xdr:cNvPr id="386" name="直線コネクタ 385"/>
        <xdr:cNvCxnSpPr/>
      </xdr:nvCxnSpPr>
      <xdr:spPr>
        <a:xfrm>
          <a:off x="16179800" y="6950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46765</xdr:rowOff>
    </xdr:from>
    <xdr:ext cx="762000" cy="259045"/>
    <xdr:sp macro="" textlink="">
      <xdr:nvSpPr>
        <xdr:cNvPr id="387" name="公債費負担の状況平均値テキスト"/>
        <xdr:cNvSpPr txBox="1"/>
      </xdr:nvSpPr>
      <xdr:spPr>
        <a:xfrm>
          <a:off x="17106900" y="673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30238</xdr:rowOff>
    </xdr:from>
    <xdr:to>
      <xdr:col>24</xdr:col>
      <xdr:colOff>609600</xdr:colOff>
      <xdr:row>40</xdr:row>
      <xdr:rowOff>131838</xdr:rowOff>
    </xdr:to>
    <xdr:sp macro="" textlink="">
      <xdr:nvSpPr>
        <xdr:cNvPr id="388" name="フローチャート : 判断 387"/>
        <xdr:cNvSpPr/>
      </xdr:nvSpPr>
      <xdr:spPr>
        <a:xfrm>
          <a:off x="169672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92528</xdr:rowOff>
    </xdr:from>
    <xdr:to>
      <xdr:col>23</xdr:col>
      <xdr:colOff>406400</xdr:colOff>
      <xdr:row>40</xdr:row>
      <xdr:rowOff>115509</xdr:rowOff>
    </xdr:to>
    <xdr:cxnSp macro="">
      <xdr:nvCxnSpPr>
        <xdr:cNvPr id="389" name="直線コネクタ 388"/>
        <xdr:cNvCxnSpPr/>
      </xdr:nvCxnSpPr>
      <xdr:spPr>
        <a:xfrm flipV="1">
          <a:off x="15290800" y="69505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64709</xdr:rowOff>
    </xdr:from>
    <xdr:to>
      <xdr:col>23</xdr:col>
      <xdr:colOff>457200</xdr:colOff>
      <xdr:row>40</xdr:row>
      <xdr:rowOff>166309</xdr:rowOff>
    </xdr:to>
    <xdr:sp macro="" textlink="">
      <xdr:nvSpPr>
        <xdr:cNvPr id="390" name="フローチャート : 判断 389"/>
        <xdr:cNvSpPr/>
      </xdr:nvSpPr>
      <xdr:spPr>
        <a:xfrm>
          <a:off x="16129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151086</xdr:rowOff>
    </xdr:from>
    <xdr:ext cx="736600" cy="259045"/>
    <xdr:sp macro="" textlink="">
      <xdr:nvSpPr>
        <xdr:cNvPr id="391" name="テキスト ボックス 390"/>
        <xdr:cNvSpPr txBox="1"/>
      </xdr:nvSpPr>
      <xdr:spPr>
        <a:xfrm>
          <a:off x="15798800" y="7009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115509</xdr:rowOff>
    </xdr:from>
    <xdr:to>
      <xdr:col>22</xdr:col>
      <xdr:colOff>203200</xdr:colOff>
      <xdr:row>40</xdr:row>
      <xdr:rowOff>149981</xdr:rowOff>
    </xdr:to>
    <xdr:cxnSp macro="">
      <xdr:nvCxnSpPr>
        <xdr:cNvPr id="392" name="直線コネクタ 391"/>
        <xdr:cNvCxnSpPr/>
      </xdr:nvCxnSpPr>
      <xdr:spPr>
        <a:xfrm flipV="1">
          <a:off x="14401800" y="697350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42635</xdr:rowOff>
    </xdr:from>
    <xdr:to>
      <xdr:col>22</xdr:col>
      <xdr:colOff>254000</xdr:colOff>
      <xdr:row>41</xdr:row>
      <xdr:rowOff>144235</xdr:rowOff>
    </xdr:to>
    <xdr:sp macro="" textlink="">
      <xdr:nvSpPr>
        <xdr:cNvPr id="393" name="フローチャート : 判断 392"/>
        <xdr:cNvSpPr/>
      </xdr:nvSpPr>
      <xdr:spPr>
        <a:xfrm>
          <a:off x="15240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129012</xdr:rowOff>
    </xdr:from>
    <xdr:ext cx="762000" cy="259045"/>
    <xdr:sp macro="" textlink="">
      <xdr:nvSpPr>
        <xdr:cNvPr id="394" name="テキスト ボックス 393"/>
        <xdr:cNvSpPr txBox="1"/>
      </xdr:nvSpPr>
      <xdr:spPr>
        <a:xfrm>
          <a:off x="14909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149981</xdr:rowOff>
    </xdr:from>
    <xdr:to>
      <xdr:col>21</xdr:col>
      <xdr:colOff>0</xdr:colOff>
      <xdr:row>41</xdr:row>
      <xdr:rowOff>1512</xdr:rowOff>
    </xdr:to>
    <xdr:cxnSp macro="">
      <xdr:nvCxnSpPr>
        <xdr:cNvPr id="395" name="直線コネクタ 394"/>
        <xdr:cNvCxnSpPr/>
      </xdr:nvCxnSpPr>
      <xdr:spPr>
        <a:xfrm flipV="1">
          <a:off x="13512800" y="70079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157541</xdr:rowOff>
    </xdr:from>
    <xdr:to>
      <xdr:col>21</xdr:col>
      <xdr:colOff>50800</xdr:colOff>
      <xdr:row>42</xdr:row>
      <xdr:rowOff>87691</xdr:rowOff>
    </xdr:to>
    <xdr:sp macro="" textlink="">
      <xdr:nvSpPr>
        <xdr:cNvPr id="396" name="フローチャート : 判断 395"/>
        <xdr:cNvSpPr/>
      </xdr:nvSpPr>
      <xdr:spPr>
        <a:xfrm>
          <a:off x="14351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72468</xdr:rowOff>
    </xdr:from>
    <xdr:ext cx="762000" cy="259045"/>
    <xdr:sp macro="" textlink="">
      <xdr:nvSpPr>
        <xdr:cNvPr id="397" name="テキスト ボックス 396"/>
        <xdr:cNvSpPr txBox="1"/>
      </xdr:nvSpPr>
      <xdr:spPr>
        <a:xfrm>
          <a:off x="14020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112485</xdr:rowOff>
    </xdr:from>
    <xdr:to>
      <xdr:col>19</xdr:col>
      <xdr:colOff>533400</xdr:colOff>
      <xdr:row>43</xdr:row>
      <xdr:rowOff>42635</xdr:rowOff>
    </xdr:to>
    <xdr:sp macro="" textlink="">
      <xdr:nvSpPr>
        <xdr:cNvPr id="398" name="フローチャート : 判断 397"/>
        <xdr:cNvSpPr/>
      </xdr:nvSpPr>
      <xdr:spPr>
        <a:xfrm>
          <a:off x="13462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27412</xdr:rowOff>
    </xdr:from>
    <xdr:ext cx="762000" cy="259045"/>
    <xdr:sp macro="" textlink="">
      <xdr:nvSpPr>
        <xdr:cNvPr id="399" name="テキスト ボックス 398"/>
        <xdr:cNvSpPr txBox="1"/>
      </xdr:nvSpPr>
      <xdr:spPr>
        <a:xfrm>
          <a:off x="13131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41728</xdr:rowOff>
    </xdr:from>
    <xdr:to>
      <xdr:col>24</xdr:col>
      <xdr:colOff>609600</xdr:colOff>
      <xdr:row>40</xdr:row>
      <xdr:rowOff>143328</xdr:rowOff>
    </xdr:to>
    <xdr:sp macro="" textlink="">
      <xdr:nvSpPr>
        <xdr:cNvPr id="405" name="円/楕円 404"/>
        <xdr:cNvSpPr/>
      </xdr:nvSpPr>
      <xdr:spPr>
        <a:xfrm>
          <a:off x="16967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13805</xdr:rowOff>
    </xdr:from>
    <xdr:ext cx="762000" cy="259045"/>
    <xdr:sp macro="" textlink="">
      <xdr:nvSpPr>
        <xdr:cNvPr id="406" name="公債費負担の状況該当値テキスト"/>
        <xdr:cNvSpPr txBox="1"/>
      </xdr:nvSpPr>
      <xdr:spPr>
        <a:xfrm>
          <a:off x="17106900" y="687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41728</xdr:rowOff>
    </xdr:from>
    <xdr:to>
      <xdr:col>23</xdr:col>
      <xdr:colOff>457200</xdr:colOff>
      <xdr:row>40</xdr:row>
      <xdr:rowOff>143328</xdr:rowOff>
    </xdr:to>
    <xdr:sp macro="" textlink="">
      <xdr:nvSpPr>
        <xdr:cNvPr id="407" name="円/楕円 406"/>
        <xdr:cNvSpPr/>
      </xdr:nvSpPr>
      <xdr:spPr>
        <a:xfrm>
          <a:off x="16129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153505</xdr:rowOff>
    </xdr:from>
    <xdr:ext cx="736600" cy="259045"/>
    <xdr:sp macro="" textlink="">
      <xdr:nvSpPr>
        <xdr:cNvPr id="408" name="テキスト ボックス 407"/>
        <xdr:cNvSpPr txBox="1"/>
      </xdr:nvSpPr>
      <xdr:spPr>
        <a:xfrm>
          <a:off x="15798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64709</xdr:rowOff>
    </xdr:from>
    <xdr:to>
      <xdr:col>22</xdr:col>
      <xdr:colOff>254000</xdr:colOff>
      <xdr:row>40</xdr:row>
      <xdr:rowOff>166309</xdr:rowOff>
    </xdr:to>
    <xdr:sp macro="" textlink="">
      <xdr:nvSpPr>
        <xdr:cNvPr id="409" name="円/楕円 408"/>
        <xdr:cNvSpPr/>
      </xdr:nvSpPr>
      <xdr:spPr>
        <a:xfrm>
          <a:off x="15240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5036</xdr:rowOff>
    </xdr:from>
    <xdr:ext cx="762000" cy="259045"/>
    <xdr:sp macro="" textlink="">
      <xdr:nvSpPr>
        <xdr:cNvPr id="410" name="テキスト ボックス 409"/>
        <xdr:cNvSpPr txBox="1"/>
      </xdr:nvSpPr>
      <xdr:spPr>
        <a:xfrm>
          <a:off x="14909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99181</xdr:rowOff>
    </xdr:from>
    <xdr:to>
      <xdr:col>21</xdr:col>
      <xdr:colOff>50800</xdr:colOff>
      <xdr:row>41</xdr:row>
      <xdr:rowOff>29331</xdr:rowOff>
    </xdr:to>
    <xdr:sp macro="" textlink="">
      <xdr:nvSpPr>
        <xdr:cNvPr id="411" name="円/楕円 410"/>
        <xdr:cNvSpPr/>
      </xdr:nvSpPr>
      <xdr:spPr>
        <a:xfrm>
          <a:off x="14351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39508</xdr:rowOff>
    </xdr:from>
    <xdr:ext cx="762000" cy="259045"/>
    <xdr:sp macro="" textlink="">
      <xdr:nvSpPr>
        <xdr:cNvPr id="412" name="テキスト ボックス 411"/>
        <xdr:cNvSpPr txBox="1"/>
      </xdr:nvSpPr>
      <xdr:spPr>
        <a:xfrm>
          <a:off x="14020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122162</xdr:rowOff>
    </xdr:from>
    <xdr:to>
      <xdr:col>19</xdr:col>
      <xdr:colOff>533400</xdr:colOff>
      <xdr:row>41</xdr:row>
      <xdr:rowOff>52312</xdr:rowOff>
    </xdr:to>
    <xdr:sp macro="" textlink="">
      <xdr:nvSpPr>
        <xdr:cNvPr id="413" name="円/楕円 412"/>
        <xdr:cNvSpPr/>
      </xdr:nvSpPr>
      <xdr:spPr>
        <a:xfrm>
          <a:off x="13462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62489</xdr:rowOff>
    </xdr:from>
    <xdr:ext cx="762000" cy="259045"/>
    <xdr:sp macro="" textlink="">
      <xdr:nvSpPr>
        <xdr:cNvPr id="414" name="テキスト ボックス 413"/>
        <xdr:cNvSpPr txBox="1"/>
      </xdr:nvSpPr>
      <xdr:spPr>
        <a:xfrm>
          <a:off x="13131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b="0" i="0" baseline="0">
              <a:solidFill>
                <a:schemeClr val="dk1"/>
              </a:solidFill>
              <a:latin typeface="ＭＳ Ｐゴシック"/>
              <a:ea typeface="+mn-ea"/>
              <a:cs typeface="+mn-cs"/>
            </a:rPr>
            <a:t>　</a:t>
          </a:r>
          <a:r>
            <a:rPr kumimoji="1" lang="ja-JP" altLang="en-US" sz="1100" b="0" i="0" baseline="0">
              <a:solidFill>
                <a:schemeClr val="dk1"/>
              </a:solidFill>
              <a:latin typeface="ＭＳ Ｐゴシック"/>
              <a:ea typeface="+mn-ea"/>
              <a:cs typeface="+mn-cs"/>
            </a:rPr>
            <a:t>地方債残高の抑制に取組み、</a:t>
          </a:r>
          <a:r>
            <a:rPr lang="ja-JP" altLang="ja-JP" sz="1100" b="0" i="0" baseline="0">
              <a:solidFill>
                <a:schemeClr val="dk1"/>
              </a:solidFill>
              <a:latin typeface="+mn-lt"/>
              <a:ea typeface="+mn-ea"/>
              <a:cs typeface="+mn-cs"/>
            </a:rPr>
            <a:t>平成２２年度以降着実に下がってきてい</a:t>
          </a:r>
          <a:r>
            <a:rPr lang="ja-JP" altLang="en-US" sz="1100" b="0" i="0" baseline="0">
              <a:solidFill>
                <a:schemeClr val="dk1"/>
              </a:solidFill>
              <a:latin typeface="+mn-lt"/>
              <a:ea typeface="+mn-ea"/>
              <a:cs typeface="+mn-cs"/>
            </a:rPr>
            <a:t>た</a:t>
          </a:r>
          <a:r>
            <a:rPr lang="ja-JP" altLang="ja-JP" sz="1100" b="0" i="0" baseline="0">
              <a:solidFill>
                <a:schemeClr val="dk1"/>
              </a:solidFill>
              <a:latin typeface="+mn-lt"/>
              <a:ea typeface="+mn-ea"/>
              <a:cs typeface="+mn-cs"/>
            </a:rPr>
            <a:t>が</a:t>
          </a:r>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27</a:t>
          </a:r>
          <a:r>
            <a:rPr lang="ja-JP" altLang="en-US" sz="1100" b="0" i="0" baseline="0">
              <a:solidFill>
                <a:schemeClr val="dk1"/>
              </a:solidFill>
              <a:latin typeface="+mn-lt"/>
              <a:ea typeface="+mn-ea"/>
              <a:cs typeface="+mn-cs"/>
            </a:rPr>
            <a:t>年度に大型事業に取り組んだことから元金償還を上回る町債発行となったため地方債残高が増加したことから、</a:t>
          </a:r>
          <a:r>
            <a:rPr lang="ja-JP" altLang="ja-JP" sz="1100" b="0" i="0" baseline="0">
              <a:solidFill>
                <a:schemeClr val="dk1"/>
              </a:solidFill>
              <a:latin typeface="+mn-lt"/>
              <a:ea typeface="+mn-ea"/>
              <a:cs typeface="+mn-cs"/>
            </a:rPr>
            <a:t>前年度</a:t>
          </a:r>
          <a:r>
            <a:rPr lang="ja-JP" altLang="en-US" sz="1100" b="0" i="0" baseline="0">
              <a:solidFill>
                <a:sysClr val="windowText" lastClr="000000"/>
              </a:solidFill>
              <a:latin typeface="+mn-lt"/>
              <a:ea typeface="+mn-ea"/>
              <a:cs typeface="+mn-cs"/>
            </a:rPr>
            <a:t>より</a:t>
          </a:r>
          <a:r>
            <a:rPr lang="ja-JP" altLang="ja-JP" sz="1100" b="0" i="0" baseline="0">
              <a:solidFill>
                <a:sysClr val="windowText" lastClr="000000"/>
              </a:solidFill>
              <a:latin typeface="+mn-lt"/>
              <a:ea typeface="+mn-ea"/>
              <a:cs typeface="+mn-cs"/>
            </a:rPr>
            <a:t>で</a:t>
          </a:r>
          <a:r>
            <a:rPr lang="ja-JP" altLang="en-US" sz="1100" b="0" i="0" baseline="0">
              <a:solidFill>
                <a:sysClr val="windowText" lastClr="000000"/>
              </a:solidFill>
              <a:latin typeface="+mn-lt"/>
              <a:ea typeface="+mn-ea"/>
              <a:cs typeface="+mn-cs"/>
            </a:rPr>
            <a:t>０．８ポイント</a:t>
          </a:r>
          <a:r>
            <a:rPr lang="ja-JP" altLang="en-US" sz="1100" b="0" i="0" baseline="0">
              <a:solidFill>
                <a:schemeClr val="dk1"/>
              </a:solidFill>
              <a:latin typeface="+mn-lt"/>
              <a:ea typeface="+mn-ea"/>
              <a:cs typeface="+mn-cs"/>
            </a:rPr>
            <a:t>上昇した。</a:t>
          </a:r>
          <a:endParaRPr lang="en-US" altLang="ja-JP" sz="1100" b="0" i="0" baseline="0">
            <a:solidFill>
              <a:schemeClr val="dk1"/>
            </a:solidFill>
            <a:latin typeface="+mn-lt"/>
            <a:ea typeface="+mn-ea"/>
            <a:cs typeface="+mn-cs"/>
          </a:endParaRPr>
        </a:p>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全国平均・県平均を</a:t>
          </a:r>
          <a:r>
            <a:rPr lang="ja-JP" altLang="en-US" sz="1100" b="0" i="0" baseline="0">
              <a:solidFill>
                <a:schemeClr val="dk1"/>
              </a:solidFill>
              <a:latin typeface="+mn-lt"/>
              <a:ea typeface="+mn-ea"/>
              <a:cs typeface="+mn-cs"/>
            </a:rPr>
            <a:t>見ても、</a:t>
          </a:r>
          <a:r>
            <a:rPr lang="ja-JP" altLang="ja-JP" sz="1100" b="0" i="0" baseline="0">
              <a:solidFill>
                <a:schemeClr val="dk1"/>
              </a:solidFill>
              <a:latin typeface="+mn-lt"/>
              <a:ea typeface="+mn-ea"/>
              <a:cs typeface="+mn-cs"/>
            </a:rPr>
            <a:t>かなり上回っている状況にある</a:t>
          </a:r>
          <a:r>
            <a:rPr lang="ja-JP" altLang="en-US" sz="1100" b="0" i="0" baseline="0">
              <a:solidFill>
                <a:schemeClr val="dk1"/>
              </a:solidFill>
              <a:latin typeface="+mn-lt"/>
              <a:ea typeface="+mn-ea"/>
              <a:cs typeface="+mn-cs"/>
            </a:rPr>
            <a:t>が、</a:t>
          </a:r>
          <a:r>
            <a:rPr lang="ja-JP" altLang="ja-JP" sz="1100" b="0" i="0" baseline="0">
              <a:solidFill>
                <a:schemeClr val="dk1"/>
              </a:solidFill>
              <a:latin typeface="+mn-lt"/>
              <a:ea typeface="+mn-ea"/>
              <a:cs typeface="+mn-cs"/>
            </a:rPr>
            <a:t>大きな要因としては、地方債残高が高いこと、充当できる基金が少ないことがあげられる。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今後も、財政長期計画に基づいた起債抑制策により、地方債残高の抑制に努め、出来る限り基金の積み増しを行い、将来負担の抑制に努力する。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66816</xdr:rowOff>
    </xdr:to>
    <xdr:cxnSp macro="">
      <xdr:nvCxnSpPr>
        <xdr:cNvPr id="443" name="直線コネクタ 442"/>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38893</xdr:rowOff>
    </xdr:from>
    <xdr:ext cx="762000" cy="259045"/>
    <xdr:sp macro="" textlink="">
      <xdr:nvSpPr>
        <xdr:cNvPr id="444"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122.3</a:t>
          </a:r>
          <a:endParaRPr kumimoji="1" lang="ja-JP" altLang="en-US" sz="1000" b="1">
            <a:latin typeface="ＭＳ Ｐゴシック"/>
          </a:endParaRPr>
        </a:p>
      </xdr:txBody>
    </xdr:sp>
    <xdr:clientData/>
  </xdr:oneCellAnchor>
  <xdr:twoCellAnchor>
    <xdr:from>
      <xdr:col>24</xdr:col>
      <xdr:colOff>469900</xdr:colOff>
      <xdr:row>23</xdr:row>
      <xdr:rowOff>66816</xdr:rowOff>
    </xdr:from>
    <xdr:to>
      <xdr:col>24</xdr:col>
      <xdr:colOff>647700</xdr:colOff>
      <xdr:row>23</xdr:row>
      <xdr:rowOff>66816</xdr:rowOff>
    </xdr:to>
    <xdr:cxnSp macro="">
      <xdr:nvCxnSpPr>
        <xdr:cNvPr id="445" name="直線コネクタ 444"/>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68933</xdr:rowOff>
    </xdr:from>
    <xdr:to>
      <xdr:col>24</xdr:col>
      <xdr:colOff>558800</xdr:colOff>
      <xdr:row>19</xdr:row>
      <xdr:rowOff>79657</xdr:rowOff>
    </xdr:to>
    <xdr:cxnSp macro="">
      <xdr:nvCxnSpPr>
        <xdr:cNvPr id="448" name="直線コネクタ 447"/>
        <xdr:cNvCxnSpPr/>
      </xdr:nvCxnSpPr>
      <xdr:spPr>
        <a:xfrm>
          <a:off x="16179800" y="3326483"/>
          <a:ext cx="8382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91880</xdr:rowOff>
    </xdr:from>
    <xdr:ext cx="762000" cy="259045"/>
    <xdr:sp macro="" textlink="">
      <xdr:nvSpPr>
        <xdr:cNvPr id="449" name="将来負担の状況平均値テキスト"/>
        <xdr:cNvSpPr txBox="1"/>
      </xdr:nvSpPr>
      <xdr:spPr>
        <a:xfrm>
          <a:off x="17106900" y="2663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75353</xdr:rowOff>
    </xdr:from>
    <xdr:to>
      <xdr:col>24</xdr:col>
      <xdr:colOff>609600</xdr:colOff>
      <xdr:row>17</xdr:row>
      <xdr:rowOff>5503</xdr:rowOff>
    </xdr:to>
    <xdr:sp macro="" textlink="">
      <xdr:nvSpPr>
        <xdr:cNvPr id="450" name="フローチャート : 判断 449"/>
        <xdr:cNvSpPr/>
      </xdr:nvSpPr>
      <xdr:spPr>
        <a:xfrm>
          <a:off x="169672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68933</xdr:rowOff>
    </xdr:from>
    <xdr:to>
      <xdr:col>23</xdr:col>
      <xdr:colOff>406400</xdr:colOff>
      <xdr:row>19</xdr:row>
      <xdr:rowOff>165453</xdr:rowOff>
    </xdr:to>
    <xdr:cxnSp macro="">
      <xdr:nvCxnSpPr>
        <xdr:cNvPr id="451" name="直線コネクタ 450"/>
        <xdr:cNvCxnSpPr/>
      </xdr:nvCxnSpPr>
      <xdr:spPr>
        <a:xfrm flipV="1">
          <a:off x="15290800" y="332648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33937</xdr:rowOff>
    </xdr:from>
    <xdr:to>
      <xdr:col>23</xdr:col>
      <xdr:colOff>457200</xdr:colOff>
      <xdr:row>17</xdr:row>
      <xdr:rowOff>135537</xdr:rowOff>
    </xdr:to>
    <xdr:sp macro="" textlink="">
      <xdr:nvSpPr>
        <xdr:cNvPr id="452" name="フローチャート : 判断 451"/>
        <xdr:cNvSpPr/>
      </xdr:nvSpPr>
      <xdr:spPr>
        <a:xfrm>
          <a:off x="16129000" y="29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145714</xdr:rowOff>
    </xdr:from>
    <xdr:ext cx="736600" cy="259045"/>
    <xdr:sp macro="" textlink="">
      <xdr:nvSpPr>
        <xdr:cNvPr id="453" name="テキスト ボックス 452"/>
        <xdr:cNvSpPr txBox="1"/>
      </xdr:nvSpPr>
      <xdr:spPr>
        <a:xfrm>
          <a:off x="15798800" y="2717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165453</xdr:rowOff>
    </xdr:from>
    <xdr:to>
      <xdr:col>22</xdr:col>
      <xdr:colOff>203200</xdr:colOff>
      <xdr:row>20</xdr:row>
      <xdr:rowOff>74436</xdr:rowOff>
    </xdr:to>
    <xdr:cxnSp macro="">
      <xdr:nvCxnSpPr>
        <xdr:cNvPr id="454" name="直線コネクタ 453"/>
        <xdr:cNvCxnSpPr/>
      </xdr:nvCxnSpPr>
      <xdr:spPr>
        <a:xfrm flipV="1">
          <a:off x="14401800" y="342300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100965</xdr:rowOff>
    </xdr:from>
    <xdr:to>
      <xdr:col>22</xdr:col>
      <xdr:colOff>254000</xdr:colOff>
      <xdr:row>18</xdr:row>
      <xdr:rowOff>31115</xdr:rowOff>
    </xdr:to>
    <xdr:sp macro="" textlink="">
      <xdr:nvSpPr>
        <xdr:cNvPr id="455" name="フローチャート : 判断 454"/>
        <xdr:cNvSpPr/>
      </xdr:nvSpPr>
      <xdr:spPr>
        <a:xfrm>
          <a:off x="15240000" y="301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41292</xdr:rowOff>
    </xdr:from>
    <xdr:ext cx="762000" cy="259045"/>
    <xdr:sp macro="" textlink="">
      <xdr:nvSpPr>
        <xdr:cNvPr id="456" name="テキスト ボックス 455"/>
        <xdr:cNvSpPr txBox="1"/>
      </xdr:nvSpPr>
      <xdr:spPr>
        <a:xfrm>
          <a:off x="14909800" y="278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74436</xdr:rowOff>
    </xdr:from>
    <xdr:to>
      <xdr:col>21</xdr:col>
      <xdr:colOff>0</xdr:colOff>
      <xdr:row>21</xdr:row>
      <xdr:rowOff>59831</xdr:rowOff>
    </xdr:to>
    <xdr:cxnSp macro="">
      <xdr:nvCxnSpPr>
        <xdr:cNvPr id="457" name="直線コネクタ 456"/>
        <xdr:cNvCxnSpPr/>
      </xdr:nvCxnSpPr>
      <xdr:spPr>
        <a:xfrm flipV="1">
          <a:off x="13512800" y="3503436"/>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34078</xdr:rowOff>
    </xdr:from>
    <xdr:to>
      <xdr:col>21</xdr:col>
      <xdr:colOff>50800</xdr:colOff>
      <xdr:row>18</xdr:row>
      <xdr:rowOff>135678</xdr:rowOff>
    </xdr:to>
    <xdr:sp macro="" textlink="">
      <xdr:nvSpPr>
        <xdr:cNvPr id="458" name="フローチャート : 判断 457"/>
        <xdr:cNvSpPr/>
      </xdr:nvSpPr>
      <xdr:spPr>
        <a:xfrm>
          <a:off x="14351000" y="312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145855</xdr:rowOff>
    </xdr:from>
    <xdr:ext cx="762000" cy="259045"/>
    <xdr:sp macro="" textlink="">
      <xdr:nvSpPr>
        <xdr:cNvPr id="459" name="テキスト ボックス 458"/>
        <xdr:cNvSpPr txBox="1"/>
      </xdr:nvSpPr>
      <xdr:spPr>
        <a:xfrm>
          <a:off x="14020800" y="28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137301</xdr:rowOff>
    </xdr:from>
    <xdr:to>
      <xdr:col>19</xdr:col>
      <xdr:colOff>533400</xdr:colOff>
      <xdr:row>19</xdr:row>
      <xdr:rowOff>67451</xdr:rowOff>
    </xdr:to>
    <xdr:sp macro="" textlink="">
      <xdr:nvSpPr>
        <xdr:cNvPr id="460" name="フローチャート : 判断 459"/>
        <xdr:cNvSpPr/>
      </xdr:nvSpPr>
      <xdr:spPr>
        <a:xfrm>
          <a:off x="13462000" y="322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77628</xdr:rowOff>
    </xdr:from>
    <xdr:ext cx="762000" cy="259045"/>
    <xdr:sp macro="" textlink="">
      <xdr:nvSpPr>
        <xdr:cNvPr id="461" name="テキスト ボックス 460"/>
        <xdr:cNvSpPr txBox="1"/>
      </xdr:nvSpPr>
      <xdr:spPr>
        <a:xfrm>
          <a:off x="13131800" y="299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28857</xdr:rowOff>
    </xdr:from>
    <xdr:to>
      <xdr:col>24</xdr:col>
      <xdr:colOff>609600</xdr:colOff>
      <xdr:row>19</xdr:row>
      <xdr:rowOff>130457</xdr:rowOff>
    </xdr:to>
    <xdr:sp macro="" textlink="">
      <xdr:nvSpPr>
        <xdr:cNvPr id="467" name="円/楕円 466"/>
        <xdr:cNvSpPr/>
      </xdr:nvSpPr>
      <xdr:spPr>
        <a:xfrm>
          <a:off x="16967200" y="328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934</xdr:rowOff>
    </xdr:from>
    <xdr:ext cx="762000" cy="259045"/>
    <xdr:sp macro="" textlink="">
      <xdr:nvSpPr>
        <xdr:cNvPr id="468" name="将来負担の状況該当値テキスト"/>
        <xdr:cNvSpPr txBox="1"/>
      </xdr:nvSpPr>
      <xdr:spPr>
        <a:xfrm>
          <a:off x="17106900" y="32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18133</xdr:rowOff>
    </xdr:from>
    <xdr:to>
      <xdr:col>23</xdr:col>
      <xdr:colOff>457200</xdr:colOff>
      <xdr:row>19</xdr:row>
      <xdr:rowOff>119733</xdr:rowOff>
    </xdr:to>
    <xdr:sp macro="" textlink="">
      <xdr:nvSpPr>
        <xdr:cNvPr id="469" name="円/楕円 468"/>
        <xdr:cNvSpPr/>
      </xdr:nvSpPr>
      <xdr:spPr>
        <a:xfrm>
          <a:off x="16129000" y="327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104510</xdr:rowOff>
    </xdr:from>
    <xdr:ext cx="736600" cy="259045"/>
    <xdr:sp macro="" textlink="">
      <xdr:nvSpPr>
        <xdr:cNvPr id="470" name="テキスト ボックス 469"/>
        <xdr:cNvSpPr txBox="1"/>
      </xdr:nvSpPr>
      <xdr:spPr>
        <a:xfrm>
          <a:off x="15798800" y="3362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114653</xdr:rowOff>
    </xdr:from>
    <xdr:to>
      <xdr:col>22</xdr:col>
      <xdr:colOff>254000</xdr:colOff>
      <xdr:row>20</xdr:row>
      <xdr:rowOff>44803</xdr:rowOff>
    </xdr:to>
    <xdr:sp macro="" textlink="">
      <xdr:nvSpPr>
        <xdr:cNvPr id="471" name="円/楕円 470"/>
        <xdr:cNvSpPr/>
      </xdr:nvSpPr>
      <xdr:spPr>
        <a:xfrm>
          <a:off x="15240000" y="337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29580</xdr:rowOff>
    </xdr:from>
    <xdr:ext cx="762000" cy="259045"/>
    <xdr:sp macro="" textlink="">
      <xdr:nvSpPr>
        <xdr:cNvPr id="472" name="テキスト ボックス 471"/>
        <xdr:cNvSpPr txBox="1"/>
      </xdr:nvSpPr>
      <xdr:spPr>
        <a:xfrm>
          <a:off x="14909800" y="345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23636</xdr:rowOff>
    </xdr:from>
    <xdr:to>
      <xdr:col>21</xdr:col>
      <xdr:colOff>50800</xdr:colOff>
      <xdr:row>20</xdr:row>
      <xdr:rowOff>125236</xdr:rowOff>
    </xdr:to>
    <xdr:sp macro="" textlink="">
      <xdr:nvSpPr>
        <xdr:cNvPr id="473" name="円/楕円 472"/>
        <xdr:cNvSpPr/>
      </xdr:nvSpPr>
      <xdr:spPr>
        <a:xfrm>
          <a:off x="14351000" y="345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110013</xdr:rowOff>
    </xdr:from>
    <xdr:ext cx="762000" cy="259045"/>
    <xdr:sp macro="" textlink="">
      <xdr:nvSpPr>
        <xdr:cNvPr id="474" name="テキスト ボックス 473"/>
        <xdr:cNvSpPr txBox="1"/>
      </xdr:nvSpPr>
      <xdr:spPr>
        <a:xfrm>
          <a:off x="14020800" y="353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9031</xdr:rowOff>
    </xdr:from>
    <xdr:to>
      <xdr:col>19</xdr:col>
      <xdr:colOff>533400</xdr:colOff>
      <xdr:row>21</xdr:row>
      <xdr:rowOff>110631</xdr:rowOff>
    </xdr:to>
    <xdr:sp macro="" textlink="">
      <xdr:nvSpPr>
        <xdr:cNvPr id="475" name="円/楕円 474"/>
        <xdr:cNvSpPr/>
      </xdr:nvSpPr>
      <xdr:spPr>
        <a:xfrm>
          <a:off x="13462000" y="360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95408</xdr:rowOff>
    </xdr:from>
    <xdr:ext cx="762000" cy="259045"/>
    <xdr:sp macro="" textlink="">
      <xdr:nvSpPr>
        <xdr:cNvPr id="476" name="テキスト ボックス 475"/>
        <xdr:cNvSpPr txBox="1"/>
      </xdr:nvSpPr>
      <xdr:spPr>
        <a:xfrm>
          <a:off x="13131800" y="369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宮崎県国富町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20,204
20,098
130.63
9,644,554
9,369,409
270,679
5,220,513
8,772,686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72.1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b="0" i="0" baseline="0">
              <a:solidFill>
                <a:schemeClr val="dk1"/>
              </a:solidFill>
              <a:latin typeface="ＭＳ Ｐゴシック"/>
              <a:ea typeface="+mn-ea"/>
              <a:cs typeface="+mn-cs"/>
            </a:rPr>
            <a:t>　</a:t>
          </a:r>
          <a:r>
            <a:rPr lang="ja-JP" altLang="ja-JP" sz="1100" b="0" i="0" baseline="0">
              <a:solidFill>
                <a:schemeClr val="dk1"/>
              </a:solidFill>
              <a:latin typeface="+mn-lt"/>
              <a:ea typeface="+mn-ea"/>
              <a:cs typeface="+mn-cs"/>
            </a:rPr>
            <a:t>前年度より０．</a:t>
          </a:r>
          <a:r>
            <a:rPr lang="ja-JP" altLang="en-US" sz="1100" b="0" i="0" baseline="0">
              <a:solidFill>
                <a:schemeClr val="dk1"/>
              </a:solidFill>
              <a:latin typeface="+mn-lt"/>
              <a:ea typeface="+mn-ea"/>
              <a:cs typeface="+mn-cs"/>
            </a:rPr>
            <a:t>６</a:t>
          </a:r>
          <a:r>
            <a:rPr lang="ja-JP" altLang="ja-JP" sz="1100" b="0" i="0" baseline="0">
              <a:solidFill>
                <a:schemeClr val="dk1"/>
              </a:solidFill>
              <a:latin typeface="+mn-lt"/>
              <a:ea typeface="+mn-ea"/>
              <a:cs typeface="+mn-cs"/>
            </a:rPr>
            <a:t>ポイントの</a:t>
          </a:r>
          <a:r>
            <a:rPr lang="ja-JP" altLang="en-US" sz="1100" b="0" i="0" baseline="0">
              <a:solidFill>
                <a:schemeClr val="dk1"/>
              </a:solidFill>
              <a:latin typeface="+mn-lt"/>
              <a:ea typeface="+mn-ea"/>
              <a:cs typeface="+mn-cs"/>
            </a:rPr>
            <a:t>減</a:t>
          </a:r>
          <a:r>
            <a:rPr lang="ja-JP" altLang="ja-JP" sz="1100" b="0" i="0" baseline="0">
              <a:solidFill>
                <a:schemeClr val="dk1"/>
              </a:solidFill>
              <a:latin typeface="+mn-lt"/>
              <a:ea typeface="+mn-ea"/>
              <a:cs typeface="+mn-cs"/>
            </a:rPr>
            <a:t>となって</a:t>
          </a:r>
          <a:r>
            <a:rPr lang="ja-JP" altLang="en-US" sz="1100" b="0" i="0" baseline="0">
              <a:solidFill>
                <a:schemeClr val="dk1"/>
              </a:solidFill>
              <a:latin typeface="+mn-lt"/>
              <a:ea typeface="+mn-ea"/>
              <a:cs typeface="+mn-cs"/>
            </a:rPr>
            <a:t>おり</a:t>
          </a:r>
          <a:r>
            <a:rPr lang="ja-JP" altLang="ja-JP" sz="1100" b="0" i="0" baseline="0">
              <a:solidFill>
                <a:schemeClr val="dk1"/>
              </a:solidFill>
              <a:latin typeface="+mn-lt"/>
              <a:ea typeface="+mn-ea"/>
              <a:cs typeface="+mn-cs"/>
            </a:rPr>
            <a:t>、類似団体・全国平均・県平均と比較すると低い数値である。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施設運営の多くを委託しており、他団体と比較しても職員数が少ないことがあげられる。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集中改革プランに基づく退職者に対する補充調整や、組織・機構改革による職員数の適正管理に努力した結果であり、今後も住民サービスの低下を招かないよう適正化に努めていく。</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37193</xdr:rowOff>
    </xdr:from>
    <xdr:to>
      <xdr:col>7</xdr:col>
      <xdr:colOff>15875</xdr:colOff>
      <xdr:row>40</xdr:row>
      <xdr:rowOff>154215</xdr:rowOff>
    </xdr:to>
    <xdr:cxnSp macro="">
      <xdr:nvCxnSpPr>
        <xdr:cNvPr id="63" name="直線コネクタ 62"/>
        <xdr:cNvCxnSpPr/>
      </xdr:nvCxnSpPr>
      <xdr:spPr>
        <a:xfrm flipV="1">
          <a:off x="4826000" y="5695043"/>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123570</xdr:rowOff>
    </xdr:from>
    <xdr:ext cx="762000" cy="259045"/>
    <xdr:sp macro="" textlink="">
      <xdr:nvSpPr>
        <xdr:cNvPr id="66" name="人件費最大値テキスト"/>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37193</xdr:rowOff>
    </xdr:from>
    <xdr:to>
      <xdr:col>7</xdr:col>
      <xdr:colOff>104775</xdr:colOff>
      <xdr:row>33</xdr:row>
      <xdr:rowOff>37193</xdr:rowOff>
    </xdr:to>
    <xdr:cxnSp macro="">
      <xdr:nvCxnSpPr>
        <xdr:cNvPr id="67" name="直線コネクタ 66"/>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110672</xdr:rowOff>
    </xdr:from>
    <xdr:to>
      <xdr:col>7</xdr:col>
      <xdr:colOff>15875</xdr:colOff>
      <xdr:row>37</xdr:row>
      <xdr:rowOff>4536</xdr:rowOff>
    </xdr:to>
    <xdr:cxnSp macro="">
      <xdr:nvCxnSpPr>
        <xdr:cNvPr id="68" name="直線コネクタ 67"/>
        <xdr:cNvCxnSpPr/>
      </xdr:nvCxnSpPr>
      <xdr:spPr>
        <a:xfrm flipV="1">
          <a:off x="3987800" y="628287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75491</xdr:rowOff>
    </xdr:from>
    <xdr:ext cx="762000" cy="259045"/>
    <xdr:sp macro="" textlink="">
      <xdr:nvSpPr>
        <xdr:cNvPr id="69"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70" name="フローチャート :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143328</xdr:rowOff>
    </xdr:from>
    <xdr:to>
      <xdr:col>5</xdr:col>
      <xdr:colOff>549275</xdr:colOff>
      <xdr:row>37</xdr:row>
      <xdr:rowOff>4536</xdr:rowOff>
    </xdr:to>
    <xdr:cxnSp macro="">
      <xdr:nvCxnSpPr>
        <xdr:cNvPr id="71" name="直線コネクタ 70"/>
        <xdr:cNvCxnSpPr/>
      </xdr:nvCxnSpPr>
      <xdr:spPr>
        <a:xfrm>
          <a:off x="3098800" y="63155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21772</xdr:rowOff>
    </xdr:from>
    <xdr:to>
      <xdr:col>5</xdr:col>
      <xdr:colOff>600075</xdr:colOff>
      <xdr:row>38</xdr:row>
      <xdr:rowOff>123372</xdr:rowOff>
    </xdr:to>
    <xdr:sp macro="" textlink="">
      <xdr:nvSpPr>
        <xdr:cNvPr id="72" name="フローチャート : 判断 71"/>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108149</xdr:rowOff>
    </xdr:from>
    <xdr:ext cx="736600" cy="259045"/>
    <xdr:sp macro="" textlink="">
      <xdr:nvSpPr>
        <xdr:cNvPr id="73" name="テキスト ボックス 72"/>
        <xdr:cNvSpPr txBox="1"/>
      </xdr:nvSpPr>
      <xdr:spPr>
        <a:xfrm>
          <a:off x="3606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143328</xdr:rowOff>
    </xdr:from>
    <xdr:to>
      <xdr:col>4</xdr:col>
      <xdr:colOff>346075</xdr:colOff>
      <xdr:row>36</xdr:row>
      <xdr:rowOff>165100</xdr:rowOff>
    </xdr:to>
    <xdr:cxnSp macro="">
      <xdr:nvCxnSpPr>
        <xdr:cNvPr id="74" name="直線コネクタ 73"/>
        <xdr:cNvCxnSpPr/>
      </xdr:nvCxnSpPr>
      <xdr:spPr>
        <a:xfrm flipV="1">
          <a:off x="2209800" y="6315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149678</xdr:rowOff>
    </xdr:from>
    <xdr:to>
      <xdr:col>4</xdr:col>
      <xdr:colOff>396875</xdr:colOff>
      <xdr:row>38</xdr:row>
      <xdr:rowOff>79828</xdr:rowOff>
    </xdr:to>
    <xdr:sp macro="" textlink="">
      <xdr:nvSpPr>
        <xdr:cNvPr id="75" name="フローチャート : 判断 74"/>
        <xdr:cNvSpPr/>
      </xdr:nvSpPr>
      <xdr:spPr>
        <a:xfrm>
          <a:off x="3048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64605</xdr:rowOff>
    </xdr:from>
    <xdr:ext cx="762000" cy="259045"/>
    <xdr:sp macro="" textlink="">
      <xdr:nvSpPr>
        <xdr:cNvPr id="76" name="テキスト ボックス 75"/>
        <xdr:cNvSpPr txBox="1"/>
      </xdr:nvSpPr>
      <xdr:spPr>
        <a:xfrm>
          <a:off x="2717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121557</xdr:rowOff>
    </xdr:from>
    <xdr:to>
      <xdr:col>3</xdr:col>
      <xdr:colOff>142875</xdr:colOff>
      <xdr:row>36</xdr:row>
      <xdr:rowOff>165100</xdr:rowOff>
    </xdr:to>
    <xdr:cxnSp macro="">
      <xdr:nvCxnSpPr>
        <xdr:cNvPr id="77" name="直線コネクタ 76"/>
        <xdr:cNvCxnSpPr/>
      </xdr:nvCxnSpPr>
      <xdr:spPr>
        <a:xfrm>
          <a:off x="1320800" y="6293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43543</xdr:rowOff>
    </xdr:from>
    <xdr:to>
      <xdr:col>3</xdr:col>
      <xdr:colOff>193675</xdr:colOff>
      <xdr:row>38</xdr:row>
      <xdr:rowOff>145143</xdr:rowOff>
    </xdr:to>
    <xdr:sp macro="" textlink="">
      <xdr:nvSpPr>
        <xdr:cNvPr id="78" name="フローチャート : 判断 77"/>
        <xdr:cNvSpPr/>
      </xdr:nvSpPr>
      <xdr:spPr>
        <a:xfrm>
          <a:off x="2159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129920</xdr:rowOff>
    </xdr:from>
    <xdr:ext cx="762000" cy="259045"/>
    <xdr:sp macro="" textlink="">
      <xdr:nvSpPr>
        <xdr:cNvPr id="79" name="テキスト ボックス 78"/>
        <xdr:cNvSpPr txBox="1"/>
      </xdr:nvSpPr>
      <xdr:spPr>
        <a:xfrm>
          <a:off x="1828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80" name="フローチャート : 判断 79"/>
        <xdr:cNvSpPr/>
      </xdr:nvSpPr>
      <xdr:spPr>
        <a:xfrm>
          <a:off x="1270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23784</xdr:rowOff>
    </xdr:from>
    <xdr:ext cx="762000" cy="259045"/>
    <xdr:sp macro="" textlink="">
      <xdr:nvSpPr>
        <xdr:cNvPr id="81" name="テキスト ボックス 80"/>
        <xdr:cNvSpPr txBox="1"/>
      </xdr:nvSpPr>
      <xdr:spPr>
        <a:xfrm>
          <a:off x="939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59872</xdr:rowOff>
    </xdr:from>
    <xdr:to>
      <xdr:col>7</xdr:col>
      <xdr:colOff>66675</xdr:colOff>
      <xdr:row>36</xdr:row>
      <xdr:rowOff>161472</xdr:rowOff>
    </xdr:to>
    <xdr:sp macro="" textlink="">
      <xdr:nvSpPr>
        <xdr:cNvPr id="87" name="円/楕円 86"/>
        <xdr:cNvSpPr/>
      </xdr:nvSpPr>
      <xdr:spPr>
        <a:xfrm>
          <a:off x="47752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76399</xdr:rowOff>
    </xdr:from>
    <xdr:ext cx="762000" cy="259045"/>
    <xdr:sp macro="" textlink="">
      <xdr:nvSpPr>
        <xdr:cNvPr id="88" name="人件費該当値テキスト"/>
        <xdr:cNvSpPr txBox="1"/>
      </xdr:nvSpPr>
      <xdr:spPr>
        <a:xfrm>
          <a:off x="49149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125186</xdr:rowOff>
    </xdr:from>
    <xdr:to>
      <xdr:col>5</xdr:col>
      <xdr:colOff>600075</xdr:colOff>
      <xdr:row>37</xdr:row>
      <xdr:rowOff>55336</xdr:rowOff>
    </xdr:to>
    <xdr:sp macro="" textlink="">
      <xdr:nvSpPr>
        <xdr:cNvPr id="89" name="円/楕円 88"/>
        <xdr:cNvSpPr/>
      </xdr:nvSpPr>
      <xdr:spPr>
        <a:xfrm>
          <a:off x="3937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65513</xdr:rowOff>
    </xdr:from>
    <xdr:ext cx="736600" cy="259045"/>
    <xdr:sp macro="" textlink="">
      <xdr:nvSpPr>
        <xdr:cNvPr id="90" name="テキスト ボックス 89"/>
        <xdr:cNvSpPr txBox="1"/>
      </xdr:nvSpPr>
      <xdr:spPr>
        <a:xfrm>
          <a:off x="3606800" y="60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92528</xdr:rowOff>
    </xdr:from>
    <xdr:to>
      <xdr:col>4</xdr:col>
      <xdr:colOff>396875</xdr:colOff>
      <xdr:row>37</xdr:row>
      <xdr:rowOff>22678</xdr:rowOff>
    </xdr:to>
    <xdr:sp macro="" textlink="">
      <xdr:nvSpPr>
        <xdr:cNvPr id="91" name="円/楕円 90"/>
        <xdr:cNvSpPr/>
      </xdr:nvSpPr>
      <xdr:spPr>
        <a:xfrm>
          <a:off x="3048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32855</xdr:rowOff>
    </xdr:from>
    <xdr:ext cx="762000" cy="259045"/>
    <xdr:sp macro="" textlink="">
      <xdr:nvSpPr>
        <xdr:cNvPr id="92" name="テキスト ボックス 91"/>
        <xdr:cNvSpPr txBox="1"/>
      </xdr:nvSpPr>
      <xdr:spPr>
        <a:xfrm>
          <a:off x="2717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114300</xdr:rowOff>
    </xdr:from>
    <xdr:to>
      <xdr:col>3</xdr:col>
      <xdr:colOff>193675</xdr:colOff>
      <xdr:row>37</xdr:row>
      <xdr:rowOff>44450</xdr:rowOff>
    </xdr:to>
    <xdr:sp macro="" textlink="">
      <xdr:nvSpPr>
        <xdr:cNvPr id="93" name="円/楕円 92"/>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94" name="テキスト ボックス 93"/>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70757</xdr:rowOff>
    </xdr:from>
    <xdr:to>
      <xdr:col>1</xdr:col>
      <xdr:colOff>676275</xdr:colOff>
      <xdr:row>37</xdr:row>
      <xdr:rowOff>907</xdr:rowOff>
    </xdr:to>
    <xdr:sp macro="" textlink="">
      <xdr:nvSpPr>
        <xdr:cNvPr id="95" name="円/楕円 94"/>
        <xdr:cNvSpPr/>
      </xdr:nvSpPr>
      <xdr:spPr>
        <a:xfrm>
          <a:off x="1270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11084</xdr:rowOff>
    </xdr:from>
    <xdr:ext cx="762000" cy="259045"/>
    <xdr:sp macro="" textlink="">
      <xdr:nvSpPr>
        <xdr:cNvPr id="96" name="テキスト ボックス 95"/>
        <xdr:cNvSpPr txBox="1"/>
      </xdr:nvSpPr>
      <xdr:spPr>
        <a:xfrm>
          <a:off x="939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b="0" i="0" baseline="0">
              <a:solidFill>
                <a:schemeClr val="dk1"/>
              </a:solidFill>
              <a:latin typeface="ＭＳ Ｐゴシック"/>
              <a:ea typeface="+mn-ea"/>
              <a:cs typeface="+mn-cs"/>
            </a:rPr>
            <a:t>　</a:t>
          </a:r>
          <a:r>
            <a:rPr lang="ja-JP" altLang="ja-JP" sz="1100" b="0" i="0" baseline="0">
              <a:solidFill>
                <a:schemeClr val="dk1"/>
              </a:solidFill>
              <a:latin typeface="+mn-lt"/>
              <a:ea typeface="+mn-ea"/>
              <a:cs typeface="+mn-cs"/>
            </a:rPr>
            <a:t>昨年から０．</a:t>
          </a:r>
          <a:r>
            <a:rPr lang="ja-JP" altLang="en-US" sz="1100" b="0" i="0" baseline="0">
              <a:solidFill>
                <a:schemeClr val="dk1"/>
              </a:solidFill>
              <a:latin typeface="+mn-lt"/>
              <a:ea typeface="+mn-ea"/>
              <a:cs typeface="+mn-cs"/>
            </a:rPr>
            <a:t>１</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減少したものの</a:t>
          </a:r>
          <a:r>
            <a:rPr lang="ja-JP" altLang="ja-JP" sz="1100" b="0" i="0" baseline="0">
              <a:solidFill>
                <a:schemeClr val="dk1"/>
              </a:solidFill>
              <a:latin typeface="+mn-lt"/>
              <a:ea typeface="+mn-ea"/>
              <a:cs typeface="+mn-cs"/>
            </a:rPr>
            <a:t>、全国・県平均を大きく上回っている。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クリーンセンターや法華嶽公園、廃棄物処分場などの施設管理や消防業務等の委託経費が多額になっていることが大きな要因である。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施設の貸与や売却を含めた管理体制の見直しも必要となってきている。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29029</xdr:rowOff>
    </xdr:from>
    <xdr:to>
      <xdr:col>24</xdr:col>
      <xdr:colOff>31750</xdr:colOff>
      <xdr:row>21</xdr:row>
      <xdr:rowOff>53522</xdr:rowOff>
    </xdr:to>
    <xdr:cxnSp macro="">
      <xdr:nvCxnSpPr>
        <xdr:cNvPr id="126" name="直線コネクタ 125"/>
        <xdr:cNvCxnSpPr/>
      </xdr:nvCxnSpPr>
      <xdr:spPr>
        <a:xfrm flipV="1">
          <a:off x="16510000" y="20864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25599</xdr:rowOff>
    </xdr:from>
    <xdr:ext cx="762000" cy="259045"/>
    <xdr:sp macro="" textlink="">
      <xdr:nvSpPr>
        <xdr:cNvPr id="127" name="物件費最小値テキスト"/>
        <xdr:cNvSpPr txBox="1"/>
      </xdr:nvSpPr>
      <xdr:spPr>
        <a:xfrm>
          <a:off x="16598900" y="362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628650</xdr:colOff>
      <xdr:row>21</xdr:row>
      <xdr:rowOff>53522</xdr:rowOff>
    </xdr:from>
    <xdr:to>
      <xdr:col>24</xdr:col>
      <xdr:colOff>120650</xdr:colOff>
      <xdr:row>21</xdr:row>
      <xdr:rowOff>53522</xdr:rowOff>
    </xdr:to>
    <xdr:cxnSp macro="">
      <xdr:nvCxnSpPr>
        <xdr:cNvPr id="128" name="直線コネクタ 127"/>
        <xdr:cNvCxnSpPr/>
      </xdr:nvCxnSpPr>
      <xdr:spPr>
        <a:xfrm>
          <a:off x="16421100" y="365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115406</xdr:rowOff>
    </xdr:from>
    <xdr:ext cx="762000" cy="259045"/>
    <xdr:sp macro="" textlink="">
      <xdr:nvSpPr>
        <xdr:cNvPr id="129" name="物件費最大値テキスト"/>
        <xdr:cNvSpPr txBox="1"/>
      </xdr:nvSpPr>
      <xdr:spPr>
        <a:xfrm>
          <a:off x="16598900" y="18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29029</xdr:rowOff>
    </xdr:from>
    <xdr:to>
      <xdr:col>24</xdr:col>
      <xdr:colOff>120650</xdr:colOff>
      <xdr:row>12</xdr:row>
      <xdr:rowOff>29029</xdr:rowOff>
    </xdr:to>
    <xdr:cxnSp macro="">
      <xdr:nvCxnSpPr>
        <xdr:cNvPr id="130" name="直線コネクタ 129"/>
        <xdr:cNvCxnSpPr/>
      </xdr:nvCxnSpPr>
      <xdr:spPr>
        <a:xfrm>
          <a:off x="16421100" y="208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167821</xdr:rowOff>
    </xdr:from>
    <xdr:to>
      <xdr:col>24</xdr:col>
      <xdr:colOff>31750</xdr:colOff>
      <xdr:row>18</xdr:row>
      <xdr:rowOff>12700</xdr:rowOff>
    </xdr:to>
    <xdr:cxnSp macro="">
      <xdr:nvCxnSpPr>
        <xdr:cNvPr id="131" name="直線コネクタ 130"/>
        <xdr:cNvCxnSpPr/>
      </xdr:nvCxnSpPr>
      <xdr:spPr>
        <a:xfrm flipV="1">
          <a:off x="15671800" y="30824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51906</xdr:rowOff>
    </xdr:from>
    <xdr:ext cx="762000" cy="259045"/>
    <xdr:sp macro="" textlink="">
      <xdr:nvSpPr>
        <xdr:cNvPr id="132" name="物件費平均値テキスト"/>
        <xdr:cNvSpPr txBox="1"/>
      </xdr:nvSpPr>
      <xdr:spPr>
        <a:xfrm>
          <a:off x="16598900" y="2452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35379</xdr:rowOff>
    </xdr:from>
    <xdr:to>
      <xdr:col>24</xdr:col>
      <xdr:colOff>82550</xdr:colOff>
      <xdr:row>15</xdr:row>
      <xdr:rowOff>136979</xdr:rowOff>
    </xdr:to>
    <xdr:sp macro="" textlink="">
      <xdr:nvSpPr>
        <xdr:cNvPr id="133" name="フローチャート : 判断 132"/>
        <xdr:cNvSpPr/>
      </xdr:nvSpPr>
      <xdr:spPr>
        <a:xfrm>
          <a:off x="164592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167821</xdr:rowOff>
    </xdr:from>
    <xdr:to>
      <xdr:col>22</xdr:col>
      <xdr:colOff>565150</xdr:colOff>
      <xdr:row>18</xdr:row>
      <xdr:rowOff>12700</xdr:rowOff>
    </xdr:to>
    <xdr:cxnSp macro="">
      <xdr:nvCxnSpPr>
        <xdr:cNvPr id="134" name="直線コネクタ 133"/>
        <xdr:cNvCxnSpPr/>
      </xdr:nvCxnSpPr>
      <xdr:spPr>
        <a:xfrm>
          <a:off x="14782800" y="30824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51707</xdr:rowOff>
    </xdr:from>
    <xdr:to>
      <xdr:col>22</xdr:col>
      <xdr:colOff>615950</xdr:colOff>
      <xdr:row>15</xdr:row>
      <xdr:rowOff>153307</xdr:rowOff>
    </xdr:to>
    <xdr:sp macro="" textlink="">
      <xdr:nvSpPr>
        <xdr:cNvPr id="135" name="フローチャート : 判断 134"/>
        <xdr:cNvSpPr/>
      </xdr:nvSpPr>
      <xdr:spPr>
        <a:xfrm>
          <a:off x="15621000" y="262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163484</xdr:rowOff>
    </xdr:from>
    <xdr:ext cx="736600" cy="259045"/>
    <xdr:sp macro="" textlink="">
      <xdr:nvSpPr>
        <xdr:cNvPr id="136" name="テキスト ボックス 135"/>
        <xdr:cNvSpPr txBox="1"/>
      </xdr:nvSpPr>
      <xdr:spPr>
        <a:xfrm>
          <a:off x="15290800" y="2392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86179</xdr:rowOff>
    </xdr:from>
    <xdr:to>
      <xdr:col>21</xdr:col>
      <xdr:colOff>361950</xdr:colOff>
      <xdr:row>17</xdr:row>
      <xdr:rowOff>167821</xdr:rowOff>
    </xdr:to>
    <xdr:cxnSp macro="">
      <xdr:nvCxnSpPr>
        <xdr:cNvPr id="137" name="直線コネクタ 136"/>
        <xdr:cNvCxnSpPr/>
      </xdr:nvCxnSpPr>
      <xdr:spPr>
        <a:xfrm>
          <a:off x="13893800" y="300082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108857</xdr:rowOff>
    </xdr:from>
    <xdr:to>
      <xdr:col>21</xdr:col>
      <xdr:colOff>412750</xdr:colOff>
      <xdr:row>15</xdr:row>
      <xdr:rowOff>39007</xdr:rowOff>
    </xdr:to>
    <xdr:sp macro="" textlink="">
      <xdr:nvSpPr>
        <xdr:cNvPr id="138" name="フローチャート : 判断 137"/>
        <xdr:cNvSpPr/>
      </xdr:nvSpPr>
      <xdr:spPr>
        <a:xfrm>
          <a:off x="14732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49184</xdr:rowOff>
    </xdr:from>
    <xdr:ext cx="762000" cy="259045"/>
    <xdr:sp macro="" textlink="">
      <xdr:nvSpPr>
        <xdr:cNvPr id="139" name="テキスト ボックス 138"/>
        <xdr:cNvSpPr txBox="1"/>
      </xdr:nvSpPr>
      <xdr:spPr>
        <a:xfrm>
          <a:off x="14401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86179</xdr:rowOff>
    </xdr:from>
    <xdr:to>
      <xdr:col>20</xdr:col>
      <xdr:colOff>158750</xdr:colOff>
      <xdr:row>17</xdr:row>
      <xdr:rowOff>118836</xdr:rowOff>
    </xdr:to>
    <xdr:cxnSp macro="">
      <xdr:nvCxnSpPr>
        <xdr:cNvPr id="140" name="直線コネクタ 139"/>
        <xdr:cNvCxnSpPr/>
      </xdr:nvCxnSpPr>
      <xdr:spPr>
        <a:xfrm flipV="1">
          <a:off x="13004800" y="30008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27214</xdr:rowOff>
    </xdr:from>
    <xdr:to>
      <xdr:col>20</xdr:col>
      <xdr:colOff>209550</xdr:colOff>
      <xdr:row>14</xdr:row>
      <xdr:rowOff>128814</xdr:rowOff>
    </xdr:to>
    <xdr:sp macro="" textlink="">
      <xdr:nvSpPr>
        <xdr:cNvPr id="141" name="フローチャート : 判断 140"/>
        <xdr:cNvSpPr/>
      </xdr:nvSpPr>
      <xdr:spPr>
        <a:xfrm>
          <a:off x="13843000" y="2427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138991</xdr:rowOff>
    </xdr:from>
    <xdr:ext cx="762000" cy="259045"/>
    <xdr:sp macro="" textlink="">
      <xdr:nvSpPr>
        <xdr:cNvPr id="142" name="テキスト ボックス 141"/>
        <xdr:cNvSpPr txBox="1"/>
      </xdr:nvSpPr>
      <xdr:spPr>
        <a:xfrm>
          <a:off x="13512800" y="219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43" name="フローチャート : 判断 142"/>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73677</xdr:rowOff>
    </xdr:from>
    <xdr:ext cx="762000" cy="259045"/>
    <xdr:sp macro="" textlink="">
      <xdr:nvSpPr>
        <xdr:cNvPr id="144" name="テキスト ボックス 143"/>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117021</xdr:rowOff>
    </xdr:from>
    <xdr:to>
      <xdr:col>24</xdr:col>
      <xdr:colOff>82550</xdr:colOff>
      <xdr:row>18</xdr:row>
      <xdr:rowOff>47171</xdr:rowOff>
    </xdr:to>
    <xdr:sp macro="" textlink="">
      <xdr:nvSpPr>
        <xdr:cNvPr id="150" name="円/楕円 149"/>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89098</xdr:rowOff>
    </xdr:from>
    <xdr:ext cx="762000" cy="259045"/>
    <xdr:sp macro="" textlink="">
      <xdr:nvSpPr>
        <xdr:cNvPr id="151" name="物件費該当値テキスト"/>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133350</xdr:rowOff>
    </xdr:from>
    <xdr:to>
      <xdr:col>22</xdr:col>
      <xdr:colOff>615950</xdr:colOff>
      <xdr:row>18</xdr:row>
      <xdr:rowOff>63500</xdr:rowOff>
    </xdr:to>
    <xdr:sp macro="" textlink="">
      <xdr:nvSpPr>
        <xdr:cNvPr id="152" name="円/楕円 151"/>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48277</xdr:rowOff>
    </xdr:from>
    <xdr:ext cx="736600" cy="259045"/>
    <xdr:sp macro="" textlink="">
      <xdr:nvSpPr>
        <xdr:cNvPr id="153" name="テキスト ボックス 152"/>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117021</xdr:rowOff>
    </xdr:from>
    <xdr:to>
      <xdr:col>21</xdr:col>
      <xdr:colOff>412750</xdr:colOff>
      <xdr:row>18</xdr:row>
      <xdr:rowOff>47171</xdr:rowOff>
    </xdr:to>
    <xdr:sp macro="" textlink="">
      <xdr:nvSpPr>
        <xdr:cNvPr id="154" name="円/楕円 153"/>
        <xdr:cNvSpPr/>
      </xdr:nvSpPr>
      <xdr:spPr>
        <a:xfrm>
          <a:off x="14732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31948</xdr:rowOff>
    </xdr:from>
    <xdr:ext cx="762000" cy="259045"/>
    <xdr:sp macro="" textlink="">
      <xdr:nvSpPr>
        <xdr:cNvPr id="155" name="テキスト ボックス 154"/>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35379</xdr:rowOff>
    </xdr:from>
    <xdr:to>
      <xdr:col>20</xdr:col>
      <xdr:colOff>209550</xdr:colOff>
      <xdr:row>17</xdr:row>
      <xdr:rowOff>136979</xdr:rowOff>
    </xdr:to>
    <xdr:sp macro="" textlink="">
      <xdr:nvSpPr>
        <xdr:cNvPr id="156" name="円/楕円 155"/>
        <xdr:cNvSpPr/>
      </xdr:nvSpPr>
      <xdr:spPr>
        <a:xfrm>
          <a:off x="13843000" y="295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121756</xdr:rowOff>
    </xdr:from>
    <xdr:ext cx="762000" cy="259045"/>
    <xdr:sp macro="" textlink="">
      <xdr:nvSpPr>
        <xdr:cNvPr id="157" name="テキスト ボックス 156"/>
        <xdr:cNvSpPr txBox="1"/>
      </xdr:nvSpPr>
      <xdr:spPr>
        <a:xfrm>
          <a:off x="135128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68036</xdr:rowOff>
    </xdr:from>
    <xdr:to>
      <xdr:col>19</xdr:col>
      <xdr:colOff>6350</xdr:colOff>
      <xdr:row>17</xdr:row>
      <xdr:rowOff>169636</xdr:rowOff>
    </xdr:to>
    <xdr:sp macro="" textlink="">
      <xdr:nvSpPr>
        <xdr:cNvPr id="158" name="円/楕円 157"/>
        <xdr:cNvSpPr/>
      </xdr:nvSpPr>
      <xdr:spPr>
        <a:xfrm>
          <a:off x="12954000" y="298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154413</xdr:rowOff>
    </xdr:from>
    <xdr:ext cx="762000" cy="259045"/>
    <xdr:sp macro="" textlink="">
      <xdr:nvSpPr>
        <xdr:cNvPr id="159" name="テキスト ボックス 158"/>
        <xdr:cNvSpPr txBox="1"/>
      </xdr:nvSpPr>
      <xdr:spPr>
        <a:xfrm>
          <a:off x="126238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b="0" i="0" baseline="0">
              <a:solidFill>
                <a:schemeClr val="dk1"/>
              </a:solidFill>
              <a:latin typeface="ＭＳ Ｐゴシック"/>
              <a:ea typeface="+mn-ea"/>
              <a:cs typeface="+mn-cs"/>
            </a:rPr>
            <a:t>　</a:t>
          </a:r>
          <a:r>
            <a:rPr lang="ja-JP" altLang="ja-JP" sz="1100" b="0" i="0" baseline="0">
              <a:solidFill>
                <a:schemeClr val="dk1"/>
              </a:solidFill>
              <a:latin typeface="+mn-lt"/>
              <a:ea typeface="+mn-ea"/>
              <a:cs typeface="+mn-cs"/>
            </a:rPr>
            <a:t>全国平均・県平均は下回っているが、類似団体の中では最も高くな</a:t>
          </a:r>
          <a:r>
            <a:rPr lang="ja-JP" altLang="en-US" sz="1100" b="0" i="0" baseline="0">
              <a:solidFill>
                <a:schemeClr val="dk1"/>
              </a:solidFill>
              <a:latin typeface="+mn-lt"/>
              <a:ea typeface="+mn-ea"/>
              <a:cs typeface="+mn-cs"/>
            </a:rPr>
            <a:t>って</a:t>
          </a:r>
          <a:r>
            <a:rPr lang="ja-JP" altLang="ja-JP" sz="1100" b="0" i="0" baseline="0">
              <a:solidFill>
                <a:schemeClr val="dk1"/>
              </a:solidFill>
              <a:latin typeface="+mn-lt"/>
              <a:ea typeface="+mn-ea"/>
              <a:cs typeface="+mn-cs"/>
            </a:rPr>
            <a:t>いる。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町が福祉施策に積極的に取り組んでいる結果ではあるが、財政を圧迫する要因ともなっており、経常的な経費となる町単独事業について見直しを考える時期にきていると考えられる。更に、国の施策による負担増</a:t>
          </a:r>
          <a:r>
            <a:rPr lang="ja-JP" altLang="en-US" sz="1100" b="0" i="0" baseline="0">
              <a:solidFill>
                <a:schemeClr val="dk1"/>
              </a:solidFill>
              <a:latin typeface="+mn-lt"/>
              <a:ea typeface="+mn-ea"/>
              <a:cs typeface="+mn-cs"/>
            </a:rPr>
            <a:t>も</a:t>
          </a:r>
          <a:r>
            <a:rPr lang="ja-JP" altLang="ja-JP" sz="1100" b="0" i="0" baseline="0">
              <a:solidFill>
                <a:schemeClr val="dk1"/>
              </a:solidFill>
              <a:latin typeface="+mn-lt"/>
              <a:ea typeface="+mn-ea"/>
              <a:cs typeface="+mn-cs"/>
            </a:rPr>
            <a:t>大きな要因</a:t>
          </a:r>
          <a:r>
            <a:rPr lang="ja-JP" altLang="en-US" sz="1100" b="0" i="0" baseline="0">
              <a:solidFill>
                <a:schemeClr val="dk1"/>
              </a:solidFill>
              <a:latin typeface="+mn-lt"/>
              <a:ea typeface="+mn-ea"/>
              <a:cs typeface="+mn-cs"/>
            </a:rPr>
            <a:t>になっている</a:t>
          </a:r>
          <a:r>
            <a:rPr lang="ja-JP" altLang="ja-JP" sz="1100" b="0" i="0" baseline="0">
              <a:solidFill>
                <a:schemeClr val="dk1"/>
              </a:solidFill>
              <a:latin typeface="+mn-lt"/>
              <a:ea typeface="+mn-ea"/>
              <a:cs typeface="+mn-cs"/>
            </a:rPr>
            <a:t>。</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62</xdr:row>
      <xdr:rowOff>69850</xdr:rowOff>
    </xdr:to>
    <xdr:cxnSp macro="">
      <xdr:nvCxnSpPr>
        <xdr:cNvPr id="187" name="直線コネクタ 186"/>
        <xdr:cNvCxnSpPr/>
      </xdr:nvCxnSpPr>
      <xdr:spPr>
        <a:xfrm flipV="1">
          <a:off x="4826000" y="92329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41927</xdr:rowOff>
    </xdr:from>
    <xdr:ext cx="762000" cy="259045"/>
    <xdr:sp macro="" textlink="">
      <xdr:nvSpPr>
        <xdr:cNvPr id="188"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6</xdr:col>
      <xdr:colOff>612775</xdr:colOff>
      <xdr:row>62</xdr:row>
      <xdr:rowOff>69850</xdr:rowOff>
    </xdr:from>
    <xdr:to>
      <xdr:col>7</xdr:col>
      <xdr:colOff>104775</xdr:colOff>
      <xdr:row>62</xdr:row>
      <xdr:rowOff>69850</xdr:rowOff>
    </xdr:to>
    <xdr:cxnSp macro="">
      <xdr:nvCxnSpPr>
        <xdr:cNvPr id="189" name="直線コネクタ 188"/>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90"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91" name="直線コネクタ 190"/>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62</xdr:row>
      <xdr:rowOff>50800</xdr:rowOff>
    </xdr:from>
    <xdr:to>
      <xdr:col>7</xdr:col>
      <xdr:colOff>15875</xdr:colOff>
      <xdr:row>62</xdr:row>
      <xdr:rowOff>69850</xdr:rowOff>
    </xdr:to>
    <xdr:cxnSp macro="">
      <xdr:nvCxnSpPr>
        <xdr:cNvPr id="192" name="直線コネクタ 191"/>
        <xdr:cNvCxnSpPr/>
      </xdr:nvCxnSpPr>
      <xdr:spPr>
        <a:xfrm>
          <a:off x="3987800" y="10680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130827</xdr:rowOff>
    </xdr:from>
    <xdr:ext cx="762000" cy="259045"/>
    <xdr:sp macro="" textlink="">
      <xdr:nvSpPr>
        <xdr:cNvPr id="193"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94" name="フローチャート :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61</xdr:row>
      <xdr:rowOff>146050</xdr:rowOff>
    </xdr:from>
    <xdr:to>
      <xdr:col>5</xdr:col>
      <xdr:colOff>549275</xdr:colOff>
      <xdr:row>62</xdr:row>
      <xdr:rowOff>50800</xdr:rowOff>
    </xdr:to>
    <xdr:cxnSp macro="">
      <xdr:nvCxnSpPr>
        <xdr:cNvPr id="195" name="直線コネクタ 194"/>
        <xdr:cNvCxnSpPr/>
      </xdr:nvCxnSpPr>
      <xdr:spPr>
        <a:xfrm>
          <a:off x="3098800" y="10604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0</xdr:rowOff>
    </xdr:from>
    <xdr:to>
      <xdr:col>5</xdr:col>
      <xdr:colOff>600075</xdr:colOff>
      <xdr:row>57</xdr:row>
      <xdr:rowOff>101600</xdr:rowOff>
    </xdr:to>
    <xdr:sp macro="" textlink="">
      <xdr:nvSpPr>
        <xdr:cNvPr id="196" name="フローチャート : 判断 195"/>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111777</xdr:rowOff>
    </xdr:from>
    <xdr:ext cx="736600" cy="259045"/>
    <xdr:sp macro="" textlink="">
      <xdr:nvSpPr>
        <xdr:cNvPr id="197" name="テキスト ボックス 196"/>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3</xdr:col>
      <xdr:colOff>142875</xdr:colOff>
      <xdr:row>61</xdr:row>
      <xdr:rowOff>69850</xdr:rowOff>
    </xdr:from>
    <xdr:to>
      <xdr:col>4</xdr:col>
      <xdr:colOff>346075</xdr:colOff>
      <xdr:row>61</xdr:row>
      <xdr:rowOff>146050</xdr:rowOff>
    </xdr:to>
    <xdr:cxnSp macro="">
      <xdr:nvCxnSpPr>
        <xdr:cNvPr id="198" name="直線コネクタ 197"/>
        <xdr:cNvCxnSpPr/>
      </xdr:nvCxnSpPr>
      <xdr:spPr>
        <a:xfrm>
          <a:off x="2209800" y="1052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95250</xdr:rowOff>
    </xdr:from>
    <xdr:to>
      <xdr:col>4</xdr:col>
      <xdr:colOff>396875</xdr:colOff>
      <xdr:row>57</xdr:row>
      <xdr:rowOff>25400</xdr:rowOff>
    </xdr:to>
    <xdr:sp macro="" textlink="">
      <xdr:nvSpPr>
        <xdr:cNvPr id="199" name="フローチャート : 判断 198"/>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35577</xdr:rowOff>
    </xdr:from>
    <xdr:ext cx="762000" cy="259045"/>
    <xdr:sp macro="" textlink="">
      <xdr:nvSpPr>
        <xdr:cNvPr id="200" name="テキスト ボックス 199"/>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146050</xdr:rowOff>
    </xdr:from>
    <xdr:to>
      <xdr:col>3</xdr:col>
      <xdr:colOff>142875</xdr:colOff>
      <xdr:row>61</xdr:row>
      <xdr:rowOff>69850</xdr:rowOff>
    </xdr:to>
    <xdr:cxnSp macro="">
      <xdr:nvCxnSpPr>
        <xdr:cNvPr id="201" name="直線コネクタ 200"/>
        <xdr:cNvCxnSpPr/>
      </xdr:nvCxnSpPr>
      <xdr:spPr>
        <a:xfrm>
          <a:off x="1320800" y="10433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76200</xdr:rowOff>
    </xdr:from>
    <xdr:to>
      <xdr:col>3</xdr:col>
      <xdr:colOff>193675</xdr:colOff>
      <xdr:row>57</xdr:row>
      <xdr:rowOff>6350</xdr:rowOff>
    </xdr:to>
    <xdr:sp macro="" textlink="">
      <xdr:nvSpPr>
        <xdr:cNvPr id="202" name="フローチャート : 判断 201"/>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16527</xdr:rowOff>
    </xdr:from>
    <xdr:ext cx="762000" cy="259045"/>
    <xdr:sp macro="" textlink="">
      <xdr:nvSpPr>
        <xdr:cNvPr id="203" name="テキスト ボックス 202"/>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04" name="フローチャート : 判断 203"/>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130827</xdr:rowOff>
    </xdr:from>
    <xdr:ext cx="762000" cy="259045"/>
    <xdr:sp macro="" textlink="">
      <xdr:nvSpPr>
        <xdr:cNvPr id="205" name="テキスト ボックス 204"/>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62</xdr:row>
      <xdr:rowOff>19050</xdr:rowOff>
    </xdr:from>
    <xdr:to>
      <xdr:col>7</xdr:col>
      <xdr:colOff>66675</xdr:colOff>
      <xdr:row>62</xdr:row>
      <xdr:rowOff>120650</xdr:rowOff>
    </xdr:to>
    <xdr:sp macro="" textlink="">
      <xdr:nvSpPr>
        <xdr:cNvPr id="211" name="円/楕円 210"/>
        <xdr:cNvSpPr/>
      </xdr:nvSpPr>
      <xdr:spPr>
        <a:xfrm>
          <a:off x="4775200" y="1064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61</xdr:row>
      <xdr:rowOff>99077</xdr:rowOff>
    </xdr:from>
    <xdr:ext cx="762000" cy="259045"/>
    <xdr:sp macro="" textlink="">
      <xdr:nvSpPr>
        <xdr:cNvPr id="212" name="扶助費該当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5</xdr:col>
      <xdr:colOff>498475</xdr:colOff>
      <xdr:row>62</xdr:row>
      <xdr:rowOff>0</xdr:rowOff>
    </xdr:from>
    <xdr:to>
      <xdr:col>5</xdr:col>
      <xdr:colOff>600075</xdr:colOff>
      <xdr:row>62</xdr:row>
      <xdr:rowOff>101600</xdr:rowOff>
    </xdr:to>
    <xdr:sp macro="" textlink="">
      <xdr:nvSpPr>
        <xdr:cNvPr id="213" name="円/楕円 212"/>
        <xdr:cNvSpPr/>
      </xdr:nvSpPr>
      <xdr:spPr>
        <a:xfrm>
          <a:off x="39370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62</xdr:row>
      <xdr:rowOff>86377</xdr:rowOff>
    </xdr:from>
    <xdr:ext cx="736600" cy="259045"/>
    <xdr:sp macro="" textlink="">
      <xdr:nvSpPr>
        <xdr:cNvPr id="214" name="テキスト ボックス 213"/>
        <xdr:cNvSpPr txBox="1"/>
      </xdr:nvSpPr>
      <xdr:spPr>
        <a:xfrm>
          <a:off x="3606800" y="1071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61</xdr:row>
      <xdr:rowOff>95250</xdr:rowOff>
    </xdr:from>
    <xdr:to>
      <xdr:col>4</xdr:col>
      <xdr:colOff>396875</xdr:colOff>
      <xdr:row>62</xdr:row>
      <xdr:rowOff>25400</xdr:rowOff>
    </xdr:to>
    <xdr:sp macro="" textlink="">
      <xdr:nvSpPr>
        <xdr:cNvPr id="215" name="円/楕円 214"/>
        <xdr:cNvSpPr/>
      </xdr:nvSpPr>
      <xdr:spPr>
        <a:xfrm>
          <a:off x="3048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62</xdr:row>
      <xdr:rowOff>10177</xdr:rowOff>
    </xdr:from>
    <xdr:ext cx="762000" cy="259045"/>
    <xdr:sp macro="" textlink="">
      <xdr:nvSpPr>
        <xdr:cNvPr id="216" name="テキスト ボックス 215"/>
        <xdr:cNvSpPr txBox="1"/>
      </xdr:nvSpPr>
      <xdr:spPr>
        <a:xfrm>
          <a:off x="2717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92075</xdr:colOff>
      <xdr:row>61</xdr:row>
      <xdr:rowOff>19050</xdr:rowOff>
    </xdr:from>
    <xdr:to>
      <xdr:col>3</xdr:col>
      <xdr:colOff>193675</xdr:colOff>
      <xdr:row>61</xdr:row>
      <xdr:rowOff>120650</xdr:rowOff>
    </xdr:to>
    <xdr:sp macro="" textlink="">
      <xdr:nvSpPr>
        <xdr:cNvPr id="217" name="円/楕円 216"/>
        <xdr:cNvSpPr/>
      </xdr:nvSpPr>
      <xdr:spPr>
        <a:xfrm>
          <a:off x="2159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61</xdr:row>
      <xdr:rowOff>105427</xdr:rowOff>
    </xdr:from>
    <xdr:ext cx="762000" cy="259045"/>
    <xdr:sp macro="" textlink="">
      <xdr:nvSpPr>
        <xdr:cNvPr id="218" name="テキスト ボックス 217"/>
        <xdr:cNvSpPr txBox="1"/>
      </xdr:nvSpPr>
      <xdr:spPr>
        <a:xfrm>
          <a:off x="1828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60</xdr:row>
      <xdr:rowOff>95250</xdr:rowOff>
    </xdr:from>
    <xdr:to>
      <xdr:col>1</xdr:col>
      <xdr:colOff>676275</xdr:colOff>
      <xdr:row>61</xdr:row>
      <xdr:rowOff>25400</xdr:rowOff>
    </xdr:to>
    <xdr:sp macro="" textlink="">
      <xdr:nvSpPr>
        <xdr:cNvPr id="219" name="円/楕円 218"/>
        <xdr:cNvSpPr/>
      </xdr:nvSpPr>
      <xdr:spPr>
        <a:xfrm>
          <a:off x="1270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61</xdr:row>
      <xdr:rowOff>10177</xdr:rowOff>
    </xdr:from>
    <xdr:ext cx="762000" cy="259045"/>
    <xdr:sp macro="" textlink="">
      <xdr:nvSpPr>
        <xdr:cNvPr id="220" name="テキスト ボックス 219"/>
        <xdr:cNvSpPr txBox="1"/>
      </xdr:nvSpPr>
      <xdr:spPr>
        <a:xfrm>
          <a:off x="93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b="0" i="0" baseline="0">
              <a:solidFill>
                <a:schemeClr val="dk1"/>
              </a:solidFill>
              <a:latin typeface="ＭＳ Ｐゴシック"/>
              <a:ea typeface="+mn-ea"/>
              <a:cs typeface="+mn-cs"/>
            </a:rPr>
            <a:t>　</a:t>
          </a:r>
          <a:r>
            <a:rPr lang="ja-JP" altLang="ja-JP" sz="1100" b="0" i="0" baseline="0">
              <a:solidFill>
                <a:schemeClr val="dk1"/>
              </a:solidFill>
              <a:latin typeface="+mn-lt"/>
              <a:ea typeface="+mn-ea"/>
              <a:cs typeface="+mn-cs"/>
            </a:rPr>
            <a:t>類似団体の中でも下位に位置しており、全国・県平均を上回っている。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その他の経費の大部分は繰出金であり、下水道事業や後期高齢者医療事業や国保会計への繰出金が増加しているが、これは経常的経費であり、今後の財政を圧迫する要因ともなってくる。</a:t>
          </a:r>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94343</xdr:rowOff>
    </xdr:from>
    <xdr:to>
      <xdr:col>24</xdr:col>
      <xdr:colOff>31750</xdr:colOff>
      <xdr:row>62</xdr:row>
      <xdr:rowOff>12700</xdr:rowOff>
    </xdr:to>
    <xdr:cxnSp macro="">
      <xdr:nvCxnSpPr>
        <xdr:cNvPr id="250" name="直線コネクタ 249"/>
        <xdr:cNvCxnSpPr/>
      </xdr:nvCxnSpPr>
      <xdr:spPr>
        <a:xfrm flipV="1">
          <a:off x="16510000" y="9009743"/>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51"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52" name="直線コネクタ 251"/>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9270</xdr:rowOff>
    </xdr:from>
    <xdr:ext cx="762000" cy="259045"/>
    <xdr:sp macro="" textlink="">
      <xdr:nvSpPr>
        <xdr:cNvPr id="253" name="その他最大値テキスト"/>
        <xdr:cNvSpPr txBox="1"/>
      </xdr:nvSpPr>
      <xdr:spPr>
        <a:xfrm>
          <a:off x="16598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52</xdr:row>
      <xdr:rowOff>94343</xdr:rowOff>
    </xdr:from>
    <xdr:to>
      <xdr:col>24</xdr:col>
      <xdr:colOff>120650</xdr:colOff>
      <xdr:row>52</xdr:row>
      <xdr:rowOff>94343</xdr:rowOff>
    </xdr:to>
    <xdr:cxnSp macro="">
      <xdr:nvCxnSpPr>
        <xdr:cNvPr id="254" name="直線コネクタ 253"/>
        <xdr:cNvCxnSpPr/>
      </xdr:nvCxnSpPr>
      <xdr:spPr>
        <a:xfrm>
          <a:off x="16421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118835</xdr:rowOff>
    </xdr:from>
    <xdr:to>
      <xdr:col>24</xdr:col>
      <xdr:colOff>31750</xdr:colOff>
      <xdr:row>59</xdr:row>
      <xdr:rowOff>118835</xdr:rowOff>
    </xdr:to>
    <xdr:cxnSp macro="">
      <xdr:nvCxnSpPr>
        <xdr:cNvPr id="255" name="直線コネクタ 254"/>
        <xdr:cNvCxnSpPr/>
      </xdr:nvCxnSpPr>
      <xdr:spPr>
        <a:xfrm>
          <a:off x="15671800" y="102343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11084</xdr:rowOff>
    </xdr:from>
    <xdr:ext cx="762000" cy="259045"/>
    <xdr:sp macro="" textlink="">
      <xdr:nvSpPr>
        <xdr:cNvPr id="256" name="その他平均値テキスト"/>
        <xdr:cNvSpPr txBox="1"/>
      </xdr:nvSpPr>
      <xdr:spPr>
        <a:xfrm>
          <a:off x="16598900" y="9783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166007</xdr:rowOff>
    </xdr:from>
    <xdr:to>
      <xdr:col>24</xdr:col>
      <xdr:colOff>82550</xdr:colOff>
      <xdr:row>58</xdr:row>
      <xdr:rowOff>96157</xdr:rowOff>
    </xdr:to>
    <xdr:sp macro="" textlink="">
      <xdr:nvSpPr>
        <xdr:cNvPr id="257" name="フローチャート : 判断 256"/>
        <xdr:cNvSpPr/>
      </xdr:nvSpPr>
      <xdr:spPr>
        <a:xfrm>
          <a:off x="164592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69850</xdr:rowOff>
    </xdr:from>
    <xdr:to>
      <xdr:col>22</xdr:col>
      <xdr:colOff>565150</xdr:colOff>
      <xdr:row>59</xdr:row>
      <xdr:rowOff>118835</xdr:rowOff>
    </xdr:to>
    <xdr:cxnSp macro="">
      <xdr:nvCxnSpPr>
        <xdr:cNvPr id="258" name="直線コネクタ 257"/>
        <xdr:cNvCxnSpPr/>
      </xdr:nvCxnSpPr>
      <xdr:spPr>
        <a:xfrm>
          <a:off x="14782800" y="101854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157843</xdr:rowOff>
    </xdr:from>
    <xdr:to>
      <xdr:col>22</xdr:col>
      <xdr:colOff>615950</xdr:colOff>
      <xdr:row>57</xdr:row>
      <xdr:rowOff>87993</xdr:rowOff>
    </xdr:to>
    <xdr:sp macro="" textlink="">
      <xdr:nvSpPr>
        <xdr:cNvPr id="259" name="フローチャート : 判断 258"/>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98170</xdr:rowOff>
    </xdr:from>
    <xdr:ext cx="736600" cy="259045"/>
    <xdr:sp macro="" textlink="">
      <xdr:nvSpPr>
        <xdr:cNvPr id="260" name="テキスト ボックス 259"/>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53522</xdr:rowOff>
    </xdr:from>
    <xdr:to>
      <xdr:col>21</xdr:col>
      <xdr:colOff>361950</xdr:colOff>
      <xdr:row>59</xdr:row>
      <xdr:rowOff>69850</xdr:rowOff>
    </xdr:to>
    <xdr:cxnSp macro="">
      <xdr:nvCxnSpPr>
        <xdr:cNvPr id="261" name="直線コネクタ 260"/>
        <xdr:cNvCxnSpPr/>
      </xdr:nvCxnSpPr>
      <xdr:spPr>
        <a:xfrm>
          <a:off x="13893800" y="101690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27215</xdr:rowOff>
    </xdr:from>
    <xdr:to>
      <xdr:col>21</xdr:col>
      <xdr:colOff>412750</xdr:colOff>
      <xdr:row>56</xdr:row>
      <xdr:rowOff>128815</xdr:rowOff>
    </xdr:to>
    <xdr:sp macro="" textlink="">
      <xdr:nvSpPr>
        <xdr:cNvPr id="262" name="フローチャート : 判断 261"/>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138992</xdr:rowOff>
    </xdr:from>
    <xdr:ext cx="762000" cy="259045"/>
    <xdr:sp macro="" textlink="">
      <xdr:nvSpPr>
        <xdr:cNvPr id="263" name="テキスト ボックス 262"/>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20865</xdr:rowOff>
    </xdr:from>
    <xdr:to>
      <xdr:col>20</xdr:col>
      <xdr:colOff>158750</xdr:colOff>
      <xdr:row>59</xdr:row>
      <xdr:rowOff>53522</xdr:rowOff>
    </xdr:to>
    <xdr:cxnSp macro="">
      <xdr:nvCxnSpPr>
        <xdr:cNvPr id="264" name="直線コネクタ 263"/>
        <xdr:cNvCxnSpPr/>
      </xdr:nvCxnSpPr>
      <xdr:spPr>
        <a:xfrm>
          <a:off x="13004800" y="101364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43543</xdr:rowOff>
    </xdr:from>
    <xdr:to>
      <xdr:col>20</xdr:col>
      <xdr:colOff>209550</xdr:colOff>
      <xdr:row>56</xdr:row>
      <xdr:rowOff>145143</xdr:rowOff>
    </xdr:to>
    <xdr:sp macro="" textlink="">
      <xdr:nvSpPr>
        <xdr:cNvPr id="265" name="フローチャート : 判断 264"/>
        <xdr:cNvSpPr/>
      </xdr:nvSpPr>
      <xdr:spPr>
        <a:xfrm>
          <a:off x="13843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155320</xdr:rowOff>
    </xdr:from>
    <xdr:ext cx="762000" cy="259045"/>
    <xdr:sp macro="" textlink="">
      <xdr:nvSpPr>
        <xdr:cNvPr id="266" name="テキスト ボックス 265"/>
        <xdr:cNvSpPr txBox="1"/>
      </xdr:nvSpPr>
      <xdr:spPr>
        <a:xfrm>
          <a:off x="13512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117022</xdr:rowOff>
    </xdr:from>
    <xdr:to>
      <xdr:col>19</xdr:col>
      <xdr:colOff>6350</xdr:colOff>
      <xdr:row>56</xdr:row>
      <xdr:rowOff>47172</xdr:rowOff>
    </xdr:to>
    <xdr:sp macro="" textlink="">
      <xdr:nvSpPr>
        <xdr:cNvPr id="267" name="フローチャート : 判断 266"/>
        <xdr:cNvSpPr/>
      </xdr:nvSpPr>
      <xdr:spPr>
        <a:xfrm>
          <a:off x="12954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57349</xdr:rowOff>
    </xdr:from>
    <xdr:ext cx="762000" cy="259045"/>
    <xdr:sp macro="" textlink="">
      <xdr:nvSpPr>
        <xdr:cNvPr id="268" name="テキスト ボックス 267"/>
        <xdr:cNvSpPr txBox="1"/>
      </xdr:nvSpPr>
      <xdr:spPr>
        <a:xfrm>
          <a:off x="12623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68035</xdr:rowOff>
    </xdr:from>
    <xdr:to>
      <xdr:col>24</xdr:col>
      <xdr:colOff>82550</xdr:colOff>
      <xdr:row>59</xdr:row>
      <xdr:rowOff>169635</xdr:rowOff>
    </xdr:to>
    <xdr:sp macro="" textlink="">
      <xdr:nvSpPr>
        <xdr:cNvPr id="274" name="円/楕円 273"/>
        <xdr:cNvSpPr/>
      </xdr:nvSpPr>
      <xdr:spPr>
        <a:xfrm>
          <a:off x="164592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40112</xdr:rowOff>
    </xdr:from>
    <xdr:ext cx="762000" cy="259045"/>
    <xdr:sp macro="" textlink="">
      <xdr:nvSpPr>
        <xdr:cNvPr id="275" name="その他該当値テキスト"/>
        <xdr:cNvSpPr txBox="1"/>
      </xdr:nvSpPr>
      <xdr:spPr>
        <a:xfrm>
          <a:off x="165989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68035</xdr:rowOff>
    </xdr:from>
    <xdr:to>
      <xdr:col>22</xdr:col>
      <xdr:colOff>615950</xdr:colOff>
      <xdr:row>59</xdr:row>
      <xdr:rowOff>169635</xdr:rowOff>
    </xdr:to>
    <xdr:sp macro="" textlink="">
      <xdr:nvSpPr>
        <xdr:cNvPr id="276" name="円/楕円 275"/>
        <xdr:cNvSpPr/>
      </xdr:nvSpPr>
      <xdr:spPr>
        <a:xfrm>
          <a:off x="15621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154412</xdr:rowOff>
    </xdr:from>
    <xdr:ext cx="736600" cy="259045"/>
    <xdr:sp macro="" textlink="">
      <xdr:nvSpPr>
        <xdr:cNvPr id="277" name="テキスト ボックス 276"/>
        <xdr:cNvSpPr txBox="1"/>
      </xdr:nvSpPr>
      <xdr:spPr>
        <a:xfrm>
          <a:off x="15290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19050</xdr:rowOff>
    </xdr:from>
    <xdr:to>
      <xdr:col>21</xdr:col>
      <xdr:colOff>412750</xdr:colOff>
      <xdr:row>59</xdr:row>
      <xdr:rowOff>120650</xdr:rowOff>
    </xdr:to>
    <xdr:sp macro="" textlink="">
      <xdr:nvSpPr>
        <xdr:cNvPr id="278" name="円/楕円 277"/>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105427</xdr:rowOff>
    </xdr:from>
    <xdr:ext cx="762000" cy="259045"/>
    <xdr:sp macro="" textlink="">
      <xdr:nvSpPr>
        <xdr:cNvPr id="279" name="テキスト ボックス 278"/>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2722</xdr:rowOff>
    </xdr:from>
    <xdr:to>
      <xdr:col>20</xdr:col>
      <xdr:colOff>209550</xdr:colOff>
      <xdr:row>59</xdr:row>
      <xdr:rowOff>104322</xdr:rowOff>
    </xdr:to>
    <xdr:sp macro="" textlink="">
      <xdr:nvSpPr>
        <xdr:cNvPr id="280" name="円/楕円 279"/>
        <xdr:cNvSpPr/>
      </xdr:nvSpPr>
      <xdr:spPr>
        <a:xfrm>
          <a:off x="13843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89099</xdr:rowOff>
    </xdr:from>
    <xdr:ext cx="762000" cy="259045"/>
    <xdr:sp macro="" textlink="">
      <xdr:nvSpPr>
        <xdr:cNvPr id="281" name="テキスト ボックス 280"/>
        <xdr:cNvSpPr txBox="1"/>
      </xdr:nvSpPr>
      <xdr:spPr>
        <a:xfrm>
          <a:off x="13512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141515</xdr:rowOff>
    </xdr:from>
    <xdr:to>
      <xdr:col>19</xdr:col>
      <xdr:colOff>6350</xdr:colOff>
      <xdr:row>59</xdr:row>
      <xdr:rowOff>71665</xdr:rowOff>
    </xdr:to>
    <xdr:sp macro="" textlink="">
      <xdr:nvSpPr>
        <xdr:cNvPr id="282" name="円/楕円 281"/>
        <xdr:cNvSpPr/>
      </xdr:nvSpPr>
      <xdr:spPr>
        <a:xfrm>
          <a:off x="12954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56442</xdr:rowOff>
    </xdr:from>
    <xdr:ext cx="762000" cy="259045"/>
    <xdr:sp macro="" textlink="">
      <xdr:nvSpPr>
        <xdr:cNvPr id="283" name="テキスト ボックス 282"/>
        <xdr:cNvSpPr txBox="1"/>
      </xdr:nvSpPr>
      <xdr:spPr>
        <a:xfrm>
          <a:off x="12623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en-US" sz="1300" b="0" i="0" baseline="0">
              <a:solidFill>
                <a:schemeClr val="dk1"/>
              </a:solidFill>
              <a:latin typeface="ＭＳ Ｐゴシック"/>
              <a:ea typeface="+mn-ea"/>
              <a:cs typeface="+mn-cs"/>
            </a:rPr>
            <a:t>　</a:t>
          </a:r>
          <a:r>
            <a:rPr lang="ja-JP" altLang="ja-JP" sz="1100" b="0" i="0" baseline="0">
              <a:solidFill>
                <a:schemeClr val="dk1"/>
              </a:solidFill>
              <a:latin typeface="+mn-lt"/>
              <a:ea typeface="+mn-ea"/>
              <a:cs typeface="+mn-cs"/>
            </a:rPr>
            <a:t>類似団体平均・全国平均は下回っているものの、県平均を上回っている。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他団体への負担金等については、これまでと同様の数値で推移するものと考えられるが、単独補助については、費用対効果等を十分に検討し全体的な見直しが必要である。</a:t>
          </a:r>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157480</xdr:rowOff>
    </xdr:to>
    <xdr:cxnSp macro="">
      <xdr:nvCxnSpPr>
        <xdr:cNvPr id="311" name="直線コネクタ 310"/>
        <xdr:cNvCxnSpPr/>
      </xdr:nvCxnSpPr>
      <xdr:spPr>
        <a:xfrm flipV="1">
          <a:off x="16510000" y="58191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12"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3" name="直線コネクタ 312"/>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14"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5" name="直線コネクタ 314"/>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16510</xdr:rowOff>
    </xdr:from>
    <xdr:to>
      <xdr:col>24</xdr:col>
      <xdr:colOff>31750</xdr:colOff>
      <xdr:row>35</xdr:row>
      <xdr:rowOff>24130</xdr:rowOff>
    </xdr:to>
    <xdr:cxnSp macro="">
      <xdr:nvCxnSpPr>
        <xdr:cNvPr id="316" name="直線コネクタ 315"/>
        <xdr:cNvCxnSpPr/>
      </xdr:nvCxnSpPr>
      <xdr:spPr>
        <a:xfrm flipV="1">
          <a:off x="15671800" y="6017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17"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8" name="フローチャート : 判断 317"/>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24130</xdr:rowOff>
    </xdr:from>
    <xdr:to>
      <xdr:col>22</xdr:col>
      <xdr:colOff>565150</xdr:colOff>
      <xdr:row>35</xdr:row>
      <xdr:rowOff>62230</xdr:rowOff>
    </xdr:to>
    <xdr:cxnSp macro="">
      <xdr:nvCxnSpPr>
        <xdr:cNvPr id="319" name="直線コネクタ 318"/>
        <xdr:cNvCxnSpPr/>
      </xdr:nvCxnSpPr>
      <xdr:spPr>
        <a:xfrm flipV="1">
          <a:off x="14782800" y="6024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80010</xdr:rowOff>
    </xdr:from>
    <xdr:to>
      <xdr:col>22</xdr:col>
      <xdr:colOff>615950</xdr:colOff>
      <xdr:row>36</xdr:row>
      <xdr:rowOff>10160</xdr:rowOff>
    </xdr:to>
    <xdr:sp macro="" textlink="">
      <xdr:nvSpPr>
        <xdr:cNvPr id="320" name="フローチャート : 判断 319"/>
        <xdr:cNvSpPr/>
      </xdr:nvSpPr>
      <xdr:spPr>
        <a:xfrm>
          <a:off x="15621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166387</xdr:rowOff>
    </xdr:from>
    <xdr:ext cx="736600" cy="259045"/>
    <xdr:sp macro="" textlink="">
      <xdr:nvSpPr>
        <xdr:cNvPr id="321" name="テキスト ボックス 320"/>
        <xdr:cNvSpPr txBox="1"/>
      </xdr:nvSpPr>
      <xdr:spPr>
        <a:xfrm>
          <a:off x="15290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46990</xdr:rowOff>
    </xdr:from>
    <xdr:to>
      <xdr:col>21</xdr:col>
      <xdr:colOff>361950</xdr:colOff>
      <xdr:row>35</xdr:row>
      <xdr:rowOff>62230</xdr:rowOff>
    </xdr:to>
    <xdr:cxnSp macro="">
      <xdr:nvCxnSpPr>
        <xdr:cNvPr id="322" name="直線コネクタ 321"/>
        <xdr:cNvCxnSpPr/>
      </xdr:nvCxnSpPr>
      <xdr:spPr>
        <a:xfrm>
          <a:off x="13893800" y="6047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64770</xdr:rowOff>
    </xdr:from>
    <xdr:to>
      <xdr:col>21</xdr:col>
      <xdr:colOff>412750</xdr:colOff>
      <xdr:row>35</xdr:row>
      <xdr:rowOff>166370</xdr:rowOff>
    </xdr:to>
    <xdr:sp macro="" textlink="">
      <xdr:nvSpPr>
        <xdr:cNvPr id="323" name="フローチャート : 判断 322"/>
        <xdr:cNvSpPr/>
      </xdr:nvSpPr>
      <xdr:spPr>
        <a:xfrm>
          <a:off x="14732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151147</xdr:rowOff>
    </xdr:from>
    <xdr:ext cx="762000" cy="259045"/>
    <xdr:sp macro="" textlink="">
      <xdr:nvSpPr>
        <xdr:cNvPr id="324" name="テキスト ボックス 323"/>
        <xdr:cNvSpPr txBox="1"/>
      </xdr:nvSpPr>
      <xdr:spPr>
        <a:xfrm>
          <a:off x="14401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46990</xdr:rowOff>
    </xdr:from>
    <xdr:to>
      <xdr:col>20</xdr:col>
      <xdr:colOff>158750</xdr:colOff>
      <xdr:row>35</xdr:row>
      <xdr:rowOff>46990</xdr:rowOff>
    </xdr:to>
    <xdr:cxnSp macro="">
      <xdr:nvCxnSpPr>
        <xdr:cNvPr id="325" name="直線コネクタ 324"/>
        <xdr:cNvCxnSpPr/>
      </xdr:nvCxnSpPr>
      <xdr:spPr>
        <a:xfrm>
          <a:off x="13004800" y="6047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72390</xdr:rowOff>
    </xdr:from>
    <xdr:to>
      <xdr:col>20</xdr:col>
      <xdr:colOff>209550</xdr:colOff>
      <xdr:row>36</xdr:row>
      <xdr:rowOff>2540</xdr:rowOff>
    </xdr:to>
    <xdr:sp macro="" textlink="">
      <xdr:nvSpPr>
        <xdr:cNvPr id="326" name="フローチャート : 判断 325"/>
        <xdr:cNvSpPr/>
      </xdr:nvSpPr>
      <xdr:spPr>
        <a:xfrm>
          <a:off x="13843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158767</xdr:rowOff>
    </xdr:from>
    <xdr:ext cx="762000" cy="259045"/>
    <xdr:sp macro="" textlink="">
      <xdr:nvSpPr>
        <xdr:cNvPr id="327" name="テキスト ボックス 326"/>
        <xdr:cNvSpPr txBox="1"/>
      </xdr:nvSpPr>
      <xdr:spPr>
        <a:xfrm>
          <a:off x="135128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64770</xdr:rowOff>
    </xdr:from>
    <xdr:to>
      <xdr:col>19</xdr:col>
      <xdr:colOff>6350</xdr:colOff>
      <xdr:row>35</xdr:row>
      <xdr:rowOff>166370</xdr:rowOff>
    </xdr:to>
    <xdr:sp macro="" textlink="">
      <xdr:nvSpPr>
        <xdr:cNvPr id="328" name="フローチャート : 判断 327"/>
        <xdr:cNvSpPr/>
      </xdr:nvSpPr>
      <xdr:spPr>
        <a:xfrm>
          <a:off x="12954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151147</xdr:rowOff>
    </xdr:from>
    <xdr:ext cx="762000" cy="259045"/>
    <xdr:sp macro="" textlink="">
      <xdr:nvSpPr>
        <xdr:cNvPr id="329" name="テキスト ボックス 328"/>
        <xdr:cNvSpPr txBox="1"/>
      </xdr:nvSpPr>
      <xdr:spPr>
        <a:xfrm>
          <a:off x="12623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137160</xdr:rowOff>
    </xdr:from>
    <xdr:to>
      <xdr:col>24</xdr:col>
      <xdr:colOff>82550</xdr:colOff>
      <xdr:row>35</xdr:row>
      <xdr:rowOff>67310</xdr:rowOff>
    </xdr:to>
    <xdr:sp macro="" textlink="">
      <xdr:nvSpPr>
        <xdr:cNvPr id="335" name="円/楕円 334"/>
        <xdr:cNvSpPr/>
      </xdr:nvSpPr>
      <xdr:spPr>
        <a:xfrm>
          <a:off x="16459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153687</xdr:rowOff>
    </xdr:from>
    <xdr:ext cx="762000" cy="259045"/>
    <xdr:sp macro="" textlink="">
      <xdr:nvSpPr>
        <xdr:cNvPr id="336" name="補助費等該当値テキスト"/>
        <xdr:cNvSpPr txBox="1"/>
      </xdr:nvSpPr>
      <xdr:spPr>
        <a:xfrm>
          <a:off x="165989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144780</xdr:rowOff>
    </xdr:from>
    <xdr:to>
      <xdr:col>22</xdr:col>
      <xdr:colOff>615950</xdr:colOff>
      <xdr:row>35</xdr:row>
      <xdr:rowOff>74930</xdr:rowOff>
    </xdr:to>
    <xdr:sp macro="" textlink="">
      <xdr:nvSpPr>
        <xdr:cNvPr id="337" name="円/楕円 336"/>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85107</xdr:rowOff>
    </xdr:from>
    <xdr:ext cx="736600" cy="259045"/>
    <xdr:sp macro="" textlink="">
      <xdr:nvSpPr>
        <xdr:cNvPr id="338" name="テキスト ボックス 337"/>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11430</xdr:rowOff>
    </xdr:from>
    <xdr:to>
      <xdr:col>21</xdr:col>
      <xdr:colOff>412750</xdr:colOff>
      <xdr:row>35</xdr:row>
      <xdr:rowOff>113030</xdr:rowOff>
    </xdr:to>
    <xdr:sp macro="" textlink="">
      <xdr:nvSpPr>
        <xdr:cNvPr id="339" name="円/楕円 338"/>
        <xdr:cNvSpPr/>
      </xdr:nvSpPr>
      <xdr:spPr>
        <a:xfrm>
          <a:off x="14732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123207</xdr:rowOff>
    </xdr:from>
    <xdr:ext cx="762000" cy="259045"/>
    <xdr:sp macro="" textlink="">
      <xdr:nvSpPr>
        <xdr:cNvPr id="340" name="テキスト ボックス 339"/>
        <xdr:cNvSpPr txBox="1"/>
      </xdr:nvSpPr>
      <xdr:spPr>
        <a:xfrm>
          <a:off x="14401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167640</xdr:rowOff>
    </xdr:from>
    <xdr:to>
      <xdr:col>20</xdr:col>
      <xdr:colOff>209550</xdr:colOff>
      <xdr:row>35</xdr:row>
      <xdr:rowOff>97790</xdr:rowOff>
    </xdr:to>
    <xdr:sp macro="" textlink="">
      <xdr:nvSpPr>
        <xdr:cNvPr id="341" name="円/楕円 340"/>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107967</xdr:rowOff>
    </xdr:from>
    <xdr:ext cx="762000" cy="259045"/>
    <xdr:sp macro="" textlink="">
      <xdr:nvSpPr>
        <xdr:cNvPr id="342" name="テキスト ボックス 341"/>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167640</xdr:rowOff>
    </xdr:from>
    <xdr:to>
      <xdr:col>19</xdr:col>
      <xdr:colOff>6350</xdr:colOff>
      <xdr:row>35</xdr:row>
      <xdr:rowOff>97790</xdr:rowOff>
    </xdr:to>
    <xdr:sp macro="" textlink="">
      <xdr:nvSpPr>
        <xdr:cNvPr id="343" name="円/楕円 342"/>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107967</xdr:rowOff>
    </xdr:from>
    <xdr:ext cx="762000" cy="259045"/>
    <xdr:sp macro="" textlink="">
      <xdr:nvSpPr>
        <xdr:cNvPr id="344" name="テキスト ボックス 343"/>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b="0" i="0" baseline="0">
              <a:solidFill>
                <a:schemeClr val="dk1"/>
              </a:solidFill>
              <a:latin typeface="ＭＳ Ｐゴシック"/>
              <a:ea typeface="+mn-ea"/>
              <a:cs typeface="+mn-cs"/>
            </a:rPr>
            <a:t>　</a:t>
          </a:r>
          <a:r>
            <a:rPr lang="ja-JP" altLang="ja-JP" sz="1100" b="0" i="0" baseline="0">
              <a:solidFill>
                <a:schemeClr val="dk1"/>
              </a:solidFill>
              <a:latin typeface="+mn-lt"/>
              <a:ea typeface="+mn-ea"/>
              <a:cs typeface="+mn-cs"/>
            </a:rPr>
            <a:t>昨年度から１．</a:t>
          </a:r>
          <a:r>
            <a:rPr lang="ja-JP" altLang="en-US" sz="1100" b="0" i="0" baseline="0">
              <a:solidFill>
                <a:schemeClr val="dk1"/>
              </a:solidFill>
              <a:latin typeface="+mn-lt"/>
              <a:ea typeface="+mn-ea"/>
              <a:cs typeface="+mn-cs"/>
            </a:rPr>
            <a:t>０</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減少</a:t>
          </a:r>
          <a:r>
            <a:rPr lang="ja-JP" altLang="ja-JP" sz="1100" b="0" i="0" baseline="0">
              <a:solidFill>
                <a:schemeClr val="dk1"/>
              </a:solidFill>
              <a:latin typeface="+mn-lt"/>
              <a:ea typeface="+mn-ea"/>
              <a:cs typeface="+mn-cs"/>
            </a:rPr>
            <a:t>している。</a:t>
          </a:r>
          <a:r>
            <a:rPr lang="ja-JP" altLang="en-US" sz="1100" b="0" i="0" baseline="0">
              <a:solidFill>
                <a:schemeClr val="dk1"/>
              </a:solidFill>
              <a:latin typeface="+mn-lt"/>
              <a:ea typeface="+mn-ea"/>
              <a:cs typeface="+mn-cs"/>
            </a:rPr>
            <a:t>昨年は</a:t>
          </a:r>
          <a:r>
            <a:rPr lang="ja-JP" altLang="ja-JP" sz="1100" b="0" i="0" baseline="0">
              <a:solidFill>
                <a:schemeClr val="dk1"/>
              </a:solidFill>
              <a:latin typeface="+mn-lt"/>
              <a:ea typeface="+mn-ea"/>
              <a:cs typeface="+mn-cs"/>
            </a:rPr>
            <a:t>、平成２２年度借入分の償還開始により、大きく増額となったことが影響し</a:t>
          </a:r>
          <a:r>
            <a:rPr lang="ja-JP" altLang="en-US" sz="1100" b="0" i="0" baseline="0">
              <a:solidFill>
                <a:schemeClr val="dk1"/>
              </a:solidFill>
              <a:latin typeface="+mn-lt"/>
              <a:ea typeface="+mn-ea"/>
              <a:cs typeface="+mn-cs"/>
            </a:rPr>
            <a:t>増となったが</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再び減少に転じており、</a:t>
          </a:r>
          <a:r>
            <a:rPr lang="ja-JP" altLang="ja-JP" sz="1100" b="0" i="0" baseline="0">
              <a:solidFill>
                <a:schemeClr val="dk1"/>
              </a:solidFill>
              <a:latin typeface="+mn-lt"/>
              <a:ea typeface="+mn-ea"/>
              <a:cs typeface="+mn-cs"/>
            </a:rPr>
            <a:t>比較的良好な数値を維持していると考える。財政長期計画に基づ</a:t>
          </a:r>
          <a:r>
            <a:rPr lang="ja-JP" altLang="en-US" sz="1100" b="0" i="0" baseline="0">
              <a:solidFill>
                <a:schemeClr val="dk1"/>
              </a:solidFill>
              <a:latin typeface="+mn-lt"/>
              <a:ea typeface="+mn-ea"/>
              <a:cs typeface="+mn-cs"/>
            </a:rPr>
            <a:t>いた</a:t>
          </a:r>
          <a:r>
            <a:rPr lang="ja-JP" altLang="ja-JP" sz="1100" b="0" i="0" baseline="0">
              <a:solidFill>
                <a:schemeClr val="dk1"/>
              </a:solidFill>
              <a:latin typeface="+mn-lt"/>
              <a:ea typeface="+mn-ea"/>
              <a:cs typeface="+mn-cs"/>
            </a:rPr>
            <a:t>起債抑制策の効果が表れてきていると思われる。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しかしながら、全国平均を上回っていることから、今後もなお一層の起債抑制に努め、交付税措置のある有利な起債を選択し、将来の財政負担増とならないよう健全化に努める。</a:t>
          </a:r>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131572</xdr:rowOff>
    </xdr:from>
    <xdr:to>
      <xdr:col>7</xdr:col>
      <xdr:colOff>15875</xdr:colOff>
      <xdr:row>81</xdr:row>
      <xdr:rowOff>143002</xdr:rowOff>
    </xdr:to>
    <xdr:cxnSp macro="">
      <xdr:nvCxnSpPr>
        <xdr:cNvPr id="370" name="直線コネクタ 369"/>
        <xdr:cNvCxnSpPr/>
      </xdr:nvCxnSpPr>
      <xdr:spPr>
        <a:xfrm flipV="1">
          <a:off x="4826000" y="12475972"/>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71"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72" name="直線コネクタ 371"/>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46499</xdr:rowOff>
    </xdr:from>
    <xdr:ext cx="762000" cy="259045"/>
    <xdr:sp macro="" textlink="">
      <xdr:nvSpPr>
        <xdr:cNvPr id="373" name="公債費最大値テキスト"/>
        <xdr:cNvSpPr txBox="1"/>
      </xdr:nvSpPr>
      <xdr:spPr>
        <a:xfrm>
          <a:off x="4914900" y="1221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72</xdr:row>
      <xdr:rowOff>131572</xdr:rowOff>
    </xdr:from>
    <xdr:to>
      <xdr:col>7</xdr:col>
      <xdr:colOff>104775</xdr:colOff>
      <xdr:row>72</xdr:row>
      <xdr:rowOff>131572</xdr:rowOff>
    </xdr:to>
    <xdr:cxnSp macro="">
      <xdr:nvCxnSpPr>
        <xdr:cNvPr id="374" name="直線コネクタ 373"/>
        <xdr:cNvCxnSpPr/>
      </xdr:nvCxnSpPr>
      <xdr:spPr>
        <a:xfrm>
          <a:off x="4737100" y="1247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90424</xdr:rowOff>
    </xdr:from>
    <xdr:to>
      <xdr:col>7</xdr:col>
      <xdr:colOff>15875</xdr:colOff>
      <xdr:row>79</xdr:row>
      <xdr:rowOff>10413</xdr:rowOff>
    </xdr:to>
    <xdr:cxnSp macro="">
      <xdr:nvCxnSpPr>
        <xdr:cNvPr id="375" name="直線コネクタ 374"/>
        <xdr:cNvCxnSpPr/>
      </xdr:nvCxnSpPr>
      <xdr:spPr>
        <a:xfrm flipV="1">
          <a:off x="3987800" y="13463524"/>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76"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77" name="フローチャート : 判断 376"/>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81280</xdr:rowOff>
    </xdr:from>
    <xdr:to>
      <xdr:col>5</xdr:col>
      <xdr:colOff>549275</xdr:colOff>
      <xdr:row>79</xdr:row>
      <xdr:rowOff>10413</xdr:rowOff>
    </xdr:to>
    <xdr:cxnSp macro="">
      <xdr:nvCxnSpPr>
        <xdr:cNvPr id="378" name="直線コネクタ 377"/>
        <xdr:cNvCxnSpPr/>
      </xdr:nvCxnSpPr>
      <xdr:spPr>
        <a:xfrm>
          <a:off x="3098800" y="13454380"/>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85344</xdr:rowOff>
    </xdr:from>
    <xdr:to>
      <xdr:col>5</xdr:col>
      <xdr:colOff>600075</xdr:colOff>
      <xdr:row>79</xdr:row>
      <xdr:rowOff>15494</xdr:rowOff>
    </xdr:to>
    <xdr:sp macro="" textlink="">
      <xdr:nvSpPr>
        <xdr:cNvPr id="379" name="フローチャート : 判断 378"/>
        <xdr:cNvSpPr/>
      </xdr:nvSpPr>
      <xdr:spPr>
        <a:xfrm>
          <a:off x="3937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25671</xdr:rowOff>
    </xdr:from>
    <xdr:ext cx="736600" cy="259045"/>
    <xdr:sp macro="" textlink="">
      <xdr:nvSpPr>
        <xdr:cNvPr id="380" name="テキスト ボックス 379"/>
        <xdr:cNvSpPr txBox="1"/>
      </xdr:nvSpPr>
      <xdr:spPr>
        <a:xfrm>
          <a:off x="3606800" y="13227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81280</xdr:rowOff>
    </xdr:from>
    <xdr:to>
      <xdr:col>4</xdr:col>
      <xdr:colOff>346075</xdr:colOff>
      <xdr:row>78</xdr:row>
      <xdr:rowOff>163576</xdr:rowOff>
    </xdr:to>
    <xdr:cxnSp macro="">
      <xdr:nvCxnSpPr>
        <xdr:cNvPr id="381" name="直線コネクタ 380"/>
        <xdr:cNvCxnSpPr/>
      </xdr:nvCxnSpPr>
      <xdr:spPr>
        <a:xfrm flipV="1">
          <a:off x="2209800" y="134543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149352</xdr:rowOff>
    </xdr:from>
    <xdr:to>
      <xdr:col>4</xdr:col>
      <xdr:colOff>396875</xdr:colOff>
      <xdr:row>79</xdr:row>
      <xdr:rowOff>79502</xdr:rowOff>
    </xdr:to>
    <xdr:sp macro="" textlink="">
      <xdr:nvSpPr>
        <xdr:cNvPr id="382" name="フローチャート : 判断 381"/>
        <xdr:cNvSpPr/>
      </xdr:nvSpPr>
      <xdr:spPr>
        <a:xfrm>
          <a:off x="3048000" y="135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64279</xdr:rowOff>
    </xdr:from>
    <xdr:ext cx="762000" cy="259045"/>
    <xdr:sp macro="" textlink="">
      <xdr:nvSpPr>
        <xdr:cNvPr id="383" name="テキスト ボックス 382"/>
        <xdr:cNvSpPr txBox="1"/>
      </xdr:nvSpPr>
      <xdr:spPr>
        <a:xfrm>
          <a:off x="2717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163576</xdr:rowOff>
    </xdr:from>
    <xdr:to>
      <xdr:col>3</xdr:col>
      <xdr:colOff>142875</xdr:colOff>
      <xdr:row>79</xdr:row>
      <xdr:rowOff>56135</xdr:rowOff>
    </xdr:to>
    <xdr:cxnSp macro="">
      <xdr:nvCxnSpPr>
        <xdr:cNvPr id="384" name="直線コネクタ 383"/>
        <xdr:cNvCxnSpPr/>
      </xdr:nvCxnSpPr>
      <xdr:spPr>
        <a:xfrm flipV="1">
          <a:off x="1320800" y="135366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51054</xdr:rowOff>
    </xdr:from>
    <xdr:to>
      <xdr:col>3</xdr:col>
      <xdr:colOff>193675</xdr:colOff>
      <xdr:row>79</xdr:row>
      <xdr:rowOff>152654</xdr:rowOff>
    </xdr:to>
    <xdr:sp macro="" textlink="">
      <xdr:nvSpPr>
        <xdr:cNvPr id="385" name="フローチャート : 判断 384"/>
        <xdr:cNvSpPr/>
      </xdr:nvSpPr>
      <xdr:spPr>
        <a:xfrm>
          <a:off x="2159000" y="135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137431</xdr:rowOff>
    </xdr:from>
    <xdr:ext cx="762000" cy="259045"/>
    <xdr:sp macro="" textlink="">
      <xdr:nvSpPr>
        <xdr:cNvPr id="386" name="テキスト ボックス 385"/>
        <xdr:cNvSpPr txBox="1"/>
      </xdr:nvSpPr>
      <xdr:spPr>
        <a:xfrm>
          <a:off x="1828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96774</xdr:rowOff>
    </xdr:from>
    <xdr:to>
      <xdr:col>1</xdr:col>
      <xdr:colOff>676275</xdr:colOff>
      <xdr:row>80</xdr:row>
      <xdr:rowOff>26924</xdr:rowOff>
    </xdr:to>
    <xdr:sp macro="" textlink="">
      <xdr:nvSpPr>
        <xdr:cNvPr id="387" name="フローチャート : 判断 386"/>
        <xdr:cNvSpPr/>
      </xdr:nvSpPr>
      <xdr:spPr>
        <a:xfrm>
          <a:off x="1270000" y="1364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11701</xdr:rowOff>
    </xdr:from>
    <xdr:ext cx="762000" cy="259045"/>
    <xdr:sp macro="" textlink="">
      <xdr:nvSpPr>
        <xdr:cNvPr id="388" name="テキスト ボックス 387"/>
        <xdr:cNvSpPr txBox="1"/>
      </xdr:nvSpPr>
      <xdr:spPr>
        <a:xfrm>
          <a:off x="939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39624</xdr:rowOff>
    </xdr:from>
    <xdr:to>
      <xdr:col>7</xdr:col>
      <xdr:colOff>66675</xdr:colOff>
      <xdr:row>78</xdr:row>
      <xdr:rowOff>141224</xdr:rowOff>
    </xdr:to>
    <xdr:sp macro="" textlink="">
      <xdr:nvSpPr>
        <xdr:cNvPr id="394" name="円/楕円 393"/>
        <xdr:cNvSpPr/>
      </xdr:nvSpPr>
      <xdr:spPr>
        <a:xfrm>
          <a:off x="4775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11701</xdr:rowOff>
    </xdr:from>
    <xdr:ext cx="762000" cy="259045"/>
    <xdr:sp macro="" textlink="">
      <xdr:nvSpPr>
        <xdr:cNvPr id="395" name="公債費該当値テキスト"/>
        <xdr:cNvSpPr txBox="1"/>
      </xdr:nvSpPr>
      <xdr:spPr>
        <a:xfrm>
          <a:off x="4914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131063</xdr:rowOff>
    </xdr:from>
    <xdr:to>
      <xdr:col>5</xdr:col>
      <xdr:colOff>600075</xdr:colOff>
      <xdr:row>79</xdr:row>
      <xdr:rowOff>61213</xdr:rowOff>
    </xdr:to>
    <xdr:sp macro="" textlink="">
      <xdr:nvSpPr>
        <xdr:cNvPr id="396" name="円/楕円 395"/>
        <xdr:cNvSpPr/>
      </xdr:nvSpPr>
      <xdr:spPr>
        <a:xfrm>
          <a:off x="3937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45990</xdr:rowOff>
    </xdr:from>
    <xdr:ext cx="736600" cy="259045"/>
    <xdr:sp macro="" textlink="">
      <xdr:nvSpPr>
        <xdr:cNvPr id="397" name="テキスト ボックス 396"/>
        <xdr:cNvSpPr txBox="1"/>
      </xdr:nvSpPr>
      <xdr:spPr>
        <a:xfrm>
          <a:off x="3606800" y="135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30480</xdr:rowOff>
    </xdr:from>
    <xdr:to>
      <xdr:col>4</xdr:col>
      <xdr:colOff>396875</xdr:colOff>
      <xdr:row>78</xdr:row>
      <xdr:rowOff>132080</xdr:rowOff>
    </xdr:to>
    <xdr:sp macro="" textlink="">
      <xdr:nvSpPr>
        <xdr:cNvPr id="398" name="円/楕円 397"/>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142257</xdr:rowOff>
    </xdr:from>
    <xdr:ext cx="762000" cy="259045"/>
    <xdr:sp macro="" textlink="">
      <xdr:nvSpPr>
        <xdr:cNvPr id="399" name="テキスト ボックス 398"/>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112776</xdr:rowOff>
    </xdr:from>
    <xdr:to>
      <xdr:col>3</xdr:col>
      <xdr:colOff>193675</xdr:colOff>
      <xdr:row>79</xdr:row>
      <xdr:rowOff>42926</xdr:rowOff>
    </xdr:to>
    <xdr:sp macro="" textlink="">
      <xdr:nvSpPr>
        <xdr:cNvPr id="400" name="円/楕円 399"/>
        <xdr:cNvSpPr/>
      </xdr:nvSpPr>
      <xdr:spPr>
        <a:xfrm>
          <a:off x="2159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53103</xdr:rowOff>
    </xdr:from>
    <xdr:ext cx="762000" cy="259045"/>
    <xdr:sp macro="" textlink="">
      <xdr:nvSpPr>
        <xdr:cNvPr id="401" name="テキスト ボックス 400"/>
        <xdr:cNvSpPr txBox="1"/>
      </xdr:nvSpPr>
      <xdr:spPr>
        <a:xfrm>
          <a:off x="1828800" y="1325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5335</xdr:rowOff>
    </xdr:from>
    <xdr:to>
      <xdr:col>1</xdr:col>
      <xdr:colOff>676275</xdr:colOff>
      <xdr:row>79</xdr:row>
      <xdr:rowOff>106935</xdr:rowOff>
    </xdr:to>
    <xdr:sp macro="" textlink="">
      <xdr:nvSpPr>
        <xdr:cNvPr id="402" name="円/楕円 401"/>
        <xdr:cNvSpPr/>
      </xdr:nvSpPr>
      <xdr:spPr>
        <a:xfrm>
          <a:off x="1270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117112</xdr:rowOff>
    </xdr:from>
    <xdr:ext cx="762000" cy="259045"/>
    <xdr:sp macro="" textlink="">
      <xdr:nvSpPr>
        <xdr:cNvPr id="403" name="テキスト ボックス 402"/>
        <xdr:cNvSpPr txBox="1"/>
      </xdr:nvSpPr>
      <xdr:spPr>
        <a:xfrm>
          <a:off x="939800" y="1331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baseline="0">
              <a:solidFill>
                <a:schemeClr val="dk1"/>
              </a:solidFill>
              <a:latin typeface="ＭＳ Ｐゴシック"/>
              <a:ea typeface="+mn-ea"/>
              <a:cs typeface="+mn-cs"/>
            </a:rPr>
            <a:t>　</a:t>
          </a:r>
          <a:r>
            <a:rPr lang="ja-JP" altLang="ja-JP" sz="1100" b="0" i="0" baseline="0">
              <a:solidFill>
                <a:schemeClr val="dk1"/>
              </a:solidFill>
              <a:latin typeface="+mn-lt"/>
              <a:ea typeface="+mn-ea"/>
              <a:cs typeface="+mn-cs"/>
            </a:rPr>
            <a:t>類似団体</a:t>
          </a:r>
          <a:r>
            <a:rPr lang="ja-JP" altLang="en-US" sz="1100" b="0" i="0" baseline="0">
              <a:solidFill>
                <a:schemeClr val="dk1"/>
              </a:solidFill>
              <a:latin typeface="+mn-lt"/>
              <a:ea typeface="+mn-ea"/>
              <a:cs typeface="+mn-cs"/>
            </a:rPr>
            <a:t>の中でも高く、県平均も</a:t>
          </a:r>
          <a:r>
            <a:rPr lang="ja-JP" altLang="ja-JP" sz="1100" b="0" i="0" baseline="0">
              <a:solidFill>
                <a:schemeClr val="dk1"/>
              </a:solidFill>
              <a:latin typeface="+mn-lt"/>
              <a:ea typeface="+mn-ea"/>
              <a:cs typeface="+mn-cs"/>
            </a:rPr>
            <a:t>上回っている状況にある。</a:t>
          </a:r>
          <a:endParaRPr lang="en-US" altLang="ja-JP" sz="1100" b="0" i="0" baseline="0">
            <a:solidFill>
              <a:schemeClr val="dk1"/>
            </a:solidFill>
            <a:latin typeface="+mn-lt"/>
            <a:ea typeface="+mn-ea"/>
            <a:cs typeface="+mn-cs"/>
          </a:endParaRPr>
        </a:p>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人件費、扶助費、物件費、繰出金</a:t>
          </a:r>
          <a:r>
            <a:rPr lang="ja-JP" altLang="en-US" sz="1100" b="0" i="0" baseline="0">
              <a:solidFill>
                <a:schemeClr val="dk1"/>
              </a:solidFill>
              <a:latin typeface="+mn-lt"/>
              <a:ea typeface="+mn-ea"/>
              <a:cs typeface="+mn-cs"/>
            </a:rPr>
            <a:t>など</a:t>
          </a:r>
          <a:r>
            <a:rPr lang="ja-JP" altLang="ja-JP" sz="1100" b="0" i="0" baseline="0">
              <a:solidFill>
                <a:schemeClr val="dk1"/>
              </a:solidFill>
              <a:latin typeface="+mn-lt"/>
              <a:ea typeface="+mn-ea"/>
              <a:cs typeface="+mn-cs"/>
            </a:rPr>
            <a:t>抑制の難しい経費も増えてきているが、全体的に事務事業の見直しを行うなど経常的経費削減の徹底を図っていきたい。</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149860</xdr:rowOff>
    </xdr:from>
    <xdr:to>
      <xdr:col>24</xdr:col>
      <xdr:colOff>31750</xdr:colOff>
      <xdr:row>80</xdr:row>
      <xdr:rowOff>136144</xdr:rowOff>
    </xdr:to>
    <xdr:cxnSp macro="">
      <xdr:nvCxnSpPr>
        <xdr:cNvPr id="429" name="直線コネクタ 428"/>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108221</xdr:rowOff>
    </xdr:from>
    <xdr:ext cx="762000" cy="259045"/>
    <xdr:sp macro="" textlink="">
      <xdr:nvSpPr>
        <xdr:cNvPr id="430"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23</xdr:col>
      <xdr:colOff>628650</xdr:colOff>
      <xdr:row>80</xdr:row>
      <xdr:rowOff>136144</xdr:rowOff>
    </xdr:from>
    <xdr:to>
      <xdr:col>24</xdr:col>
      <xdr:colOff>120650</xdr:colOff>
      <xdr:row>80</xdr:row>
      <xdr:rowOff>136144</xdr:rowOff>
    </xdr:to>
    <xdr:cxnSp macro="">
      <xdr:nvCxnSpPr>
        <xdr:cNvPr id="431" name="直線コネクタ 430"/>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64787</xdr:rowOff>
    </xdr:from>
    <xdr:ext cx="762000" cy="259045"/>
    <xdr:sp macro="" textlink="">
      <xdr:nvSpPr>
        <xdr:cNvPr id="432"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23</xdr:col>
      <xdr:colOff>628650</xdr:colOff>
      <xdr:row>74</xdr:row>
      <xdr:rowOff>149860</xdr:rowOff>
    </xdr:from>
    <xdr:to>
      <xdr:col>24</xdr:col>
      <xdr:colOff>120650</xdr:colOff>
      <xdr:row>74</xdr:row>
      <xdr:rowOff>149860</xdr:rowOff>
    </xdr:to>
    <xdr:cxnSp macro="">
      <xdr:nvCxnSpPr>
        <xdr:cNvPr id="433" name="直線コネクタ 432"/>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74422</xdr:rowOff>
    </xdr:from>
    <xdr:to>
      <xdr:col>24</xdr:col>
      <xdr:colOff>31750</xdr:colOff>
      <xdr:row>79</xdr:row>
      <xdr:rowOff>106426</xdr:rowOff>
    </xdr:to>
    <xdr:cxnSp macro="">
      <xdr:nvCxnSpPr>
        <xdr:cNvPr id="434" name="直線コネクタ 433"/>
        <xdr:cNvCxnSpPr/>
      </xdr:nvCxnSpPr>
      <xdr:spPr>
        <a:xfrm flipV="1">
          <a:off x="15671800" y="136189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131590</xdr:rowOff>
    </xdr:from>
    <xdr:ext cx="762000" cy="259045"/>
    <xdr:sp macro="" textlink="">
      <xdr:nvSpPr>
        <xdr:cNvPr id="435" name="公債費以外平均値テキスト"/>
        <xdr:cNvSpPr txBox="1"/>
      </xdr:nvSpPr>
      <xdr:spPr>
        <a:xfrm>
          <a:off x="16598900" y="13161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115063</xdr:rowOff>
    </xdr:from>
    <xdr:to>
      <xdr:col>24</xdr:col>
      <xdr:colOff>82550</xdr:colOff>
      <xdr:row>78</xdr:row>
      <xdr:rowOff>45213</xdr:rowOff>
    </xdr:to>
    <xdr:sp macro="" textlink="">
      <xdr:nvSpPr>
        <xdr:cNvPr id="436" name="フローチャート : 判断 435"/>
        <xdr:cNvSpPr/>
      </xdr:nvSpPr>
      <xdr:spPr>
        <a:xfrm>
          <a:off x="16459200" y="1331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78994</xdr:rowOff>
    </xdr:from>
    <xdr:to>
      <xdr:col>22</xdr:col>
      <xdr:colOff>565150</xdr:colOff>
      <xdr:row>79</xdr:row>
      <xdr:rowOff>106426</xdr:rowOff>
    </xdr:to>
    <xdr:cxnSp macro="">
      <xdr:nvCxnSpPr>
        <xdr:cNvPr id="437" name="直線コネクタ 436"/>
        <xdr:cNvCxnSpPr/>
      </xdr:nvCxnSpPr>
      <xdr:spPr>
        <a:xfrm>
          <a:off x="14782800" y="136235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119635</xdr:rowOff>
    </xdr:from>
    <xdr:to>
      <xdr:col>22</xdr:col>
      <xdr:colOff>615950</xdr:colOff>
      <xdr:row>78</xdr:row>
      <xdr:rowOff>49785</xdr:rowOff>
    </xdr:to>
    <xdr:sp macro="" textlink="">
      <xdr:nvSpPr>
        <xdr:cNvPr id="438" name="フローチャート : 判断 437"/>
        <xdr:cNvSpPr/>
      </xdr:nvSpPr>
      <xdr:spPr>
        <a:xfrm>
          <a:off x="15621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59962</xdr:rowOff>
    </xdr:from>
    <xdr:ext cx="736600" cy="259045"/>
    <xdr:sp macro="" textlink="">
      <xdr:nvSpPr>
        <xdr:cNvPr id="439" name="テキスト ボックス 438"/>
        <xdr:cNvSpPr txBox="1"/>
      </xdr:nvSpPr>
      <xdr:spPr>
        <a:xfrm>
          <a:off x="15290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33274</xdr:rowOff>
    </xdr:from>
    <xdr:to>
      <xdr:col>21</xdr:col>
      <xdr:colOff>361950</xdr:colOff>
      <xdr:row>79</xdr:row>
      <xdr:rowOff>78994</xdr:rowOff>
    </xdr:to>
    <xdr:cxnSp macro="">
      <xdr:nvCxnSpPr>
        <xdr:cNvPr id="440" name="直線コネクタ 439"/>
        <xdr:cNvCxnSpPr/>
      </xdr:nvCxnSpPr>
      <xdr:spPr>
        <a:xfrm>
          <a:off x="13893800" y="135778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5335</xdr:rowOff>
    </xdr:from>
    <xdr:to>
      <xdr:col>21</xdr:col>
      <xdr:colOff>412750</xdr:colOff>
      <xdr:row>77</xdr:row>
      <xdr:rowOff>106935</xdr:rowOff>
    </xdr:to>
    <xdr:sp macro="" textlink="">
      <xdr:nvSpPr>
        <xdr:cNvPr id="441" name="フローチャート : 判断 440"/>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117112</xdr:rowOff>
    </xdr:from>
    <xdr:ext cx="762000" cy="259045"/>
    <xdr:sp macro="" textlink="">
      <xdr:nvSpPr>
        <xdr:cNvPr id="442" name="テキスト ボックス 441"/>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163576</xdr:rowOff>
    </xdr:from>
    <xdr:to>
      <xdr:col>20</xdr:col>
      <xdr:colOff>158750</xdr:colOff>
      <xdr:row>79</xdr:row>
      <xdr:rowOff>33274</xdr:rowOff>
    </xdr:to>
    <xdr:cxnSp macro="">
      <xdr:nvCxnSpPr>
        <xdr:cNvPr id="443" name="直線コネクタ 442"/>
        <xdr:cNvCxnSpPr/>
      </xdr:nvCxnSpPr>
      <xdr:spPr>
        <a:xfrm>
          <a:off x="13004800" y="135366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14478</xdr:rowOff>
    </xdr:from>
    <xdr:to>
      <xdr:col>20</xdr:col>
      <xdr:colOff>209550</xdr:colOff>
      <xdr:row>77</xdr:row>
      <xdr:rowOff>116078</xdr:rowOff>
    </xdr:to>
    <xdr:sp macro="" textlink="">
      <xdr:nvSpPr>
        <xdr:cNvPr id="444" name="フローチャート : 判断 443"/>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126255</xdr:rowOff>
    </xdr:from>
    <xdr:ext cx="762000" cy="259045"/>
    <xdr:sp macro="" textlink="">
      <xdr:nvSpPr>
        <xdr:cNvPr id="445" name="テキスト ボックス 444"/>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149352</xdr:rowOff>
    </xdr:from>
    <xdr:to>
      <xdr:col>19</xdr:col>
      <xdr:colOff>6350</xdr:colOff>
      <xdr:row>77</xdr:row>
      <xdr:rowOff>79502</xdr:rowOff>
    </xdr:to>
    <xdr:sp macro="" textlink="">
      <xdr:nvSpPr>
        <xdr:cNvPr id="446" name="フローチャート : 判断 445"/>
        <xdr:cNvSpPr/>
      </xdr:nvSpPr>
      <xdr:spPr>
        <a:xfrm>
          <a:off x="12954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89679</xdr:rowOff>
    </xdr:from>
    <xdr:ext cx="762000" cy="259045"/>
    <xdr:sp macro="" textlink="">
      <xdr:nvSpPr>
        <xdr:cNvPr id="447" name="テキスト ボックス 446"/>
        <xdr:cNvSpPr txBox="1"/>
      </xdr:nvSpPr>
      <xdr:spPr>
        <a:xfrm>
          <a:off x="12623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23622</xdr:rowOff>
    </xdr:from>
    <xdr:to>
      <xdr:col>24</xdr:col>
      <xdr:colOff>82550</xdr:colOff>
      <xdr:row>79</xdr:row>
      <xdr:rowOff>125222</xdr:rowOff>
    </xdr:to>
    <xdr:sp macro="" textlink="">
      <xdr:nvSpPr>
        <xdr:cNvPr id="453" name="円/楕円 452"/>
        <xdr:cNvSpPr/>
      </xdr:nvSpPr>
      <xdr:spPr>
        <a:xfrm>
          <a:off x="16459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167149</xdr:rowOff>
    </xdr:from>
    <xdr:ext cx="762000" cy="259045"/>
    <xdr:sp macro="" textlink="">
      <xdr:nvSpPr>
        <xdr:cNvPr id="454" name="公債費以外該当値テキスト"/>
        <xdr:cNvSpPr txBox="1"/>
      </xdr:nvSpPr>
      <xdr:spPr>
        <a:xfrm>
          <a:off x="16598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55626</xdr:rowOff>
    </xdr:from>
    <xdr:to>
      <xdr:col>22</xdr:col>
      <xdr:colOff>615950</xdr:colOff>
      <xdr:row>79</xdr:row>
      <xdr:rowOff>157226</xdr:rowOff>
    </xdr:to>
    <xdr:sp macro="" textlink="">
      <xdr:nvSpPr>
        <xdr:cNvPr id="455" name="円/楕円 454"/>
        <xdr:cNvSpPr/>
      </xdr:nvSpPr>
      <xdr:spPr>
        <a:xfrm>
          <a:off x="15621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142003</xdr:rowOff>
    </xdr:from>
    <xdr:ext cx="736600" cy="259045"/>
    <xdr:sp macro="" textlink="">
      <xdr:nvSpPr>
        <xdr:cNvPr id="456" name="テキスト ボックス 455"/>
        <xdr:cNvSpPr txBox="1"/>
      </xdr:nvSpPr>
      <xdr:spPr>
        <a:xfrm>
          <a:off x="15290800" y="13686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28194</xdr:rowOff>
    </xdr:from>
    <xdr:to>
      <xdr:col>21</xdr:col>
      <xdr:colOff>412750</xdr:colOff>
      <xdr:row>79</xdr:row>
      <xdr:rowOff>129794</xdr:rowOff>
    </xdr:to>
    <xdr:sp macro="" textlink="">
      <xdr:nvSpPr>
        <xdr:cNvPr id="457" name="円/楕円 456"/>
        <xdr:cNvSpPr/>
      </xdr:nvSpPr>
      <xdr:spPr>
        <a:xfrm>
          <a:off x="14732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114571</xdr:rowOff>
    </xdr:from>
    <xdr:ext cx="762000" cy="259045"/>
    <xdr:sp macro="" textlink="">
      <xdr:nvSpPr>
        <xdr:cNvPr id="458" name="テキスト ボックス 457"/>
        <xdr:cNvSpPr txBox="1"/>
      </xdr:nvSpPr>
      <xdr:spPr>
        <a:xfrm>
          <a:off x="14401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153924</xdr:rowOff>
    </xdr:from>
    <xdr:to>
      <xdr:col>20</xdr:col>
      <xdr:colOff>209550</xdr:colOff>
      <xdr:row>79</xdr:row>
      <xdr:rowOff>84074</xdr:rowOff>
    </xdr:to>
    <xdr:sp macro="" textlink="">
      <xdr:nvSpPr>
        <xdr:cNvPr id="459" name="円/楕円 458"/>
        <xdr:cNvSpPr/>
      </xdr:nvSpPr>
      <xdr:spPr>
        <a:xfrm>
          <a:off x="13843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68851</xdr:rowOff>
    </xdr:from>
    <xdr:ext cx="762000" cy="259045"/>
    <xdr:sp macro="" textlink="">
      <xdr:nvSpPr>
        <xdr:cNvPr id="460" name="テキスト ボックス 459"/>
        <xdr:cNvSpPr txBox="1"/>
      </xdr:nvSpPr>
      <xdr:spPr>
        <a:xfrm>
          <a:off x="13512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112776</xdr:rowOff>
    </xdr:from>
    <xdr:to>
      <xdr:col>19</xdr:col>
      <xdr:colOff>6350</xdr:colOff>
      <xdr:row>79</xdr:row>
      <xdr:rowOff>42926</xdr:rowOff>
    </xdr:to>
    <xdr:sp macro="" textlink="">
      <xdr:nvSpPr>
        <xdr:cNvPr id="461" name="円/楕円 460"/>
        <xdr:cNvSpPr/>
      </xdr:nvSpPr>
      <xdr:spPr>
        <a:xfrm>
          <a:off x="12954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27703</xdr:rowOff>
    </xdr:from>
    <xdr:ext cx="762000" cy="259045"/>
    <xdr:sp macro="" textlink="">
      <xdr:nvSpPr>
        <xdr:cNvPr id="462" name="テキスト ボックス 461"/>
        <xdr:cNvSpPr txBox="1"/>
      </xdr:nvSpPr>
      <xdr:spPr>
        <a:xfrm>
          <a:off x="12623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宮崎県国富町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138415</xdr:rowOff>
    </xdr:from>
    <xdr:to>
      <xdr:col>4</xdr:col>
      <xdr:colOff>1117600</xdr:colOff>
      <xdr:row>19</xdr:row>
      <xdr:rowOff>170564</xdr:rowOff>
    </xdr:to>
    <xdr:cxnSp macro="">
      <xdr:nvCxnSpPr>
        <xdr:cNvPr id="45" name="直線コネクタ 44"/>
        <xdr:cNvCxnSpPr/>
      </xdr:nvCxnSpPr>
      <xdr:spPr bwMode="auto">
        <a:xfrm flipV="1">
          <a:off x="5651500" y="2243440"/>
          <a:ext cx="0" cy="12322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9291</xdr:rowOff>
    </xdr:from>
    <xdr:ext cx="762000" cy="259045"/>
    <xdr:sp macro="" textlink="">
      <xdr:nvSpPr>
        <xdr:cNvPr id="46" name="人口1人当たり決算額の推移最小値テキスト130"/>
        <xdr:cNvSpPr txBox="1"/>
      </xdr:nvSpPr>
      <xdr:spPr>
        <a:xfrm>
          <a:off x="5740400" y="348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60,533</a:t>
          </a:r>
          <a:endParaRPr kumimoji="1" lang="ja-JP" altLang="en-US" sz="1000" b="1">
            <a:latin typeface="ＭＳ Ｐゴシック"/>
          </a:endParaRPr>
        </a:p>
      </xdr:txBody>
    </xdr:sp>
    <xdr:clientData/>
  </xdr:oneCellAnchor>
  <xdr:twoCellAnchor>
    <xdr:from>
      <xdr:col>4</xdr:col>
      <xdr:colOff>1028700</xdr:colOff>
      <xdr:row>19</xdr:row>
      <xdr:rowOff>170564</xdr:rowOff>
    </xdr:from>
    <xdr:to>
      <xdr:col>5</xdr:col>
      <xdr:colOff>73025</xdr:colOff>
      <xdr:row>19</xdr:row>
      <xdr:rowOff>170564</xdr:rowOff>
    </xdr:to>
    <xdr:cxnSp macro="">
      <xdr:nvCxnSpPr>
        <xdr:cNvPr id="47" name="直線コネクタ 46"/>
        <xdr:cNvCxnSpPr/>
      </xdr:nvCxnSpPr>
      <xdr:spPr bwMode="auto">
        <a:xfrm>
          <a:off x="5562600" y="34757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53342</xdr:rowOff>
    </xdr:from>
    <xdr:ext cx="762000" cy="259045"/>
    <xdr:sp macro="" textlink="">
      <xdr:nvSpPr>
        <xdr:cNvPr id="48" name="人口1人当たり決算額の推移最大値テキスト130"/>
        <xdr:cNvSpPr txBox="1"/>
      </xdr:nvSpPr>
      <xdr:spPr>
        <a:xfrm>
          <a:off x="5740400" y="198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222,252</a:t>
          </a:r>
          <a:endParaRPr kumimoji="1" lang="ja-JP" altLang="en-US" sz="1000" b="1">
            <a:latin typeface="ＭＳ Ｐゴシック"/>
          </a:endParaRPr>
        </a:p>
      </xdr:txBody>
    </xdr:sp>
    <xdr:clientData/>
  </xdr:oneCellAnchor>
  <xdr:twoCellAnchor>
    <xdr:from>
      <xdr:col>4</xdr:col>
      <xdr:colOff>1028700</xdr:colOff>
      <xdr:row>12</xdr:row>
      <xdr:rowOff>138415</xdr:rowOff>
    </xdr:from>
    <xdr:to>
      <xdr:col>5</xdr:col>
      <xdr:colOff>73025</xdr:colOff>
      <xdr:row>12</xdr:row>
      <xdr:rowOff>138415</xdr:rowOff>
    </xdr:to>
    <xdr:cxnSp macro="">
      <xdr:nvCxnSpPr>
        <xdr:cNvPr id="49" name="直線コネクタ 48"/>
        <xdr:cNvCxnSpPr/>
      </xdr:nvCxnSpPr>
      <xdr:spPr bwMode="auto">
        <a:xfrm>
          <a:off x="5562600" y="224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170564</xdr:rowOff>
    </xdr:from>
    <xdr:to>
      <xdr:col>4</xdr:col>
      <xdr:colOff>1117600</xdr:colOff>
      <xdr:row>20</xdr:row>
      <xdr:rowOff>3122</xdr:rowOff>
    </xdr:to>
    <xdr:cxnSp macro="">
      <xdr:nvCxnSpPr>
        <xdr:cNvPr id="50" name="直線コネクタ 49"/>
        <xdr:cNvCxnSpPr/>
      </xdr:nvCxnSpPr>
      <xdr:spPr bwMode="auto">
        <a:xfrm flipV="1">
          <a:off x="5003800" y="3475739"/>
          <a:ext cx="647700" cy="4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46885</xdr:rowOff>
    </xdr:from>
    <xdr:ext cx="762000" cy="259045"/>
    <xdr:sp macro="" textlink="">
      <xdr:nvSpPr>
        <xdr:cNvPr id="51" name="人口1人当たり決算額の推移平均値テキスト130"/>
        <xdr:cNvSpPr txBox="1"/>
      </xdr:nvSpPr>
      <xdr:spPr>
        <a:xfrm>
          <a:off x="5740400" y="2837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117,266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30358</xdr:rowOff>
    </xdr:from>
    <xdr:to>
      <xdr:col>5</xdr:col>
      <xdr:colOff>34925</xdr:colOff>
      <xdr:row>17</xdr:row>
      <xdr:rowOff>131958</xdr:rowOff>
    </xdr:to>
    <xdr:sp macro="" textlink="">
      <xdr:nvSpPr>
        <xdr:cNvPr id="52" name="フローチャート : 判断 51"/>
        <xdr:cNvSpPr/>
      </xdr:nvSpPr>
      <xdr:spPr bwMode="auto">
        <a:xfrm>
          <a:off x="56007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3122</xdr:rowOff>
    </xdr:from>
    <xdr:to>
      <xdr:col>4</xdr:col>
      <xdr:colOff>469900</xdr:colOff>
      <xdr:row>20</xdr:row>
      <xdr:rowOff>27117</xdr:rowOff>
    </xdr:to>
    <xdr:cxnSp macro="">
      <xdr:nvCxnSpPr>
        <xdr:cNvPr id="53" name="直線コネクタ 52"/>
        <xdr:cNvCxnSpPr/>
      </xdr:nvCxnSpPr>
      <xdr:spPr bwMode="auto">
        <a:xfrm flipV="1">
          <a:off x="4305300" y="3479747"/>
          <a:ext cx="698500" cy="23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131460</xdr:rowOff>
    </xdr:from>
    <xdr:to>
      <xdr:col>4</xdr:col>
      <xdr:colOff>520700</xdr:colOff>
      <xdr:row>18</xdr:row>
      <xdr:rowOff>61610</xdr:rowOff>
    </xdr:to>
    <xdr:sp macro="" textlink="">
      <xdr:nvSpPr>
        <xdr:cNvPr id="54" name="フローチャート : 判断 53"/>
        <xdr:cNvSpPr/>
      </xdr:nvSpPr>
      <xdr:spPr bwMode="auto">
        <a:xfrm>
          <a:off x="4953000" y="3093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71787</xdr:rowOff>
    </xdr:from>
    <xdr:ext cx="736600" cy="259045"/>
    <xdr:sp macro="" textlink="">
      <xdr:nvSpPr>
        <xdr:cNvPr id="55" name="テキスト ボックス 54"/>
        <xdr:cNvSpPr txBox="1"/>
      </xdr:nvSpPr>
      <xdr:spPr>
        <a:xfrm>
          <a:off x="4622800" y="2862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103,998</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9690</xdr:rowOff>
    </xdr:from>
    <xdr:to>
      <xdr:col>3</xdr:col>
      <xdr:colOff>904875</xdr:colOff>
      <xdr:row>20</xdr:row>
      <xdr:rowOff>27117</xdr:rowOff>
    </xdr:to>
    <xdr:cxnSp macro="">
      <xdr:nvCxnSpPr>
        <xdr:cNvPr id="56" name="直線コネクタ 55"/>
        <xdr:cNvCxnSpPr/>
      </xdr:nvCxnSpPr>
      <xdr:spPr bwMode="auto">
        <a:xfrm>
          <a:off x="3606800" y="3486315"/>
          <a:ext cx="698500" cy="17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161910</xdr:rowOff>
    </xdr:from>
    <xdr:to>
      <xdr:col>3</xdr:col>
      <xdr:colOff>955675</xdr:colOff>
      <xdr:row>18</xdr:row>
      <xdr:rowOff>92060</xdr:rowOff>
    </xdr:to>
    <xdr:sp macro="" textlink="">
      <xdr:nvSpPr>
        <xdr:cNvPr id="57" name="フローチャート : 判断 56"/>
        <xdr:cNvSpPr/>
      </xdr:nvSpPr>
      <xdr:spPr bwMode="auto">
        <a:xfrm>
          <a:off x="4254500" y="31241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102237</xdr:rowOff>
    </xdr:from>
    <xdr:ext cx="762000" cy="259045"/>
    <xdr:sp macro="" textlink="">
      <xdr:nvSpPr>
        <xdr:cNvPr id="58" name="テキスト ボックス 57"/>
        <xdr:cNvSpPr txBox="1"/>
      </xdr:nvSpPr>
      <xdr:spPr>
        <a:xfrm>
          <a:off x="3924300" y="2893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100,002</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9690</xdr:rowOff>
    </xdr:from>
    <xdr:to>
      <xdr:col>3</xdr:col>
      <xdr:colOff>206375</xdr:colOff>
      <xdr:row>20</xdr:row>
      <xdr:rowOff>17066</xdr:rowOff>
    </xdr:to>
    <xdr:cxnSp macro="">
      <xdr:nvCxnSpPr>
        <xdr:cNvPr id="59" name="直線コネクタ 58"/>
        <xdr:cNvCxnSpPr/>
      </xdr:nvCxnSpPr>
      <xdr:spPr bwMode="auto">
        <a:xfrm flipV="1">
          <a:off x="2908300" y="3486315"/>
          <a:ext cx="698500" cy="7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146670</xdr:rowOff>
    </xdr:from>
    <xdr:to>
      <xdr:col>3</xdr:col>
      <xdr:colOff>257175</xdr:colOff>
      <xdr:row>18</xdr:row>
      <xdr:rowOff>76820</xdr:rowOff>
    </xdr:to>
    <xdr:sp macro="" textlink="">
      <xdr:nvSpPr>
        <xdr:cNvPr id="60" name="フローチャート : 判断 59"/>
        <xdr:cNvSpPr/>
      </xdr:nvSpPr>
      <xdr:spPr bwMode="auto">
        <a:xfrm>
          <a:off x="3556000" y="3108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86997</xdr:rowOff>
    </xdr:from>
    <xdr:ext cx="762000" cy="259045"/>
    <xdr:sp macro="" textlink="">
      <xdr:nvSpPr>
        <xdr:cNvPr id="61" name="テキスト ボックス 60"/>
        <xdr:cNvSpPr txBox="1"/>
      </xdr:nvSpPr>
      <xdr:spPr>
        <a:xfrm>
          <a:off x="3225800" y="287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102,002</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129593</xdr:rowOff>
    </xdr:from>
    <xdr:to>
      <xdr:col>2</xdr:col>
      <xdr:colOff>692150</xdr:colOff>
      <xdr:row>18</xdr:row>
      <xdr:rowOff>59743</xdr:rowOff>
    </xdr:to>
    <xdr:sp macro="" textlink="">
      <xdr:nvSpPr>
        <xdr:cNvPr id="62" name="フローチャート : 判断 61"/>
        <xdr:cNvSpPr/>
      </xdr:nvSpPr>
      <xdr:spPr bwMode="auto">
        <a:xfrm>
          <a:off x="2857500" y="309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69920</xdr:rowOff>
    </xdr:from>
    <xdr:ext cx="762000" cy="259045"/>
    <xdr:sp macro="" textlink="">
      <xdr:nvSpPr>
        <xdr:cNvPr id="63" name="テキスト ボックス 62"/>
        <xdr:cNvSpPr txBox="1"/>
      </xdr:nvSpPr>
      <xdr:spPr>
        <a:xfrm>
          <a:off x="2527300" y="286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119764</xdr:rowOff>
    </xdr:from>
    <xdr:to>
      <xdr:col>5</xdr:col>
      <xdr:colOff>34925</xdr:colOff>
      <xdr:row>20</xdr:row>
      <xdr:rowOff>49914</xdr:rowOff>
    </xdr:to>
    <xdr:sp macro="" textlink="">
      <xdr:nvSpPr>
        <xdr:cNvPr id="69" name="円/楕円 68"/>
        <xdr:cNvSpPr/>
      </xdr:nvSpPr>
      <xdr:spPr bwMode="auto">
        <a:xfrm>
          <a:off x="5600700" y="3424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28341</xdr:rowOff>
    </xdr:from>
    <xdr:ext cx="762000" cy="259045"/>
    <xdr:sp macro="" textlink="">
      <xdr:nvSpPr>
        <xdr:cNvPr id="70" name="人口1人当たり決算額の推移該当値テキスト130"/>
        <xdr:cNvSpPr txBox="1"/>
      </xdr:nvSpPr>
      <xdr:spPr>
        <a:xfrm>
          <a:off x="5740400" y="33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60,533</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123772</xdr:rowOff>
    </xdr:from>
    <xdr:to>
      <xdr:col>4</xdr:col>
      <xdr:colOff>520700</xdr:colOff>
      <xdr:row>20</xdr:row>
      <xdr:rowOff>53922</xdr:rowOff>
    </xdr:to>
    <xdr:sp macro="" textlink="">
      <xdr:nvSpPr>
        <xdr:cNvPr id="71" name="円/楕円 70"/>
        <xdr:cNvSpPr/>
      </xdr:nvSpPr>
      <xdr:spPr bwMode="auto">
        <a:xfrm>
          <a:off x="4953000" y="3428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38699</xdr:rowOff>
    </xdr:from>
    <xdr:ext cx="736600" cy="259045"/>
    <xdr:sp macro="" textlink="">
      <xdr:nvSpPr>
        <xdr:cNvPr id="72" name="テキスト ボックス 71"/>
        <xdr:cNvSpPr txBox="1"/>
      </xdr:nvSpPr>
      <xdr:spPr>
        <a:xfrm>
          <a:off x="4622800" y="3515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60,007</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147767</xdr:rowOff>
    </xdr:from>
    <xdr:to>
      <xdr:col>3</xdr:col>
      <xdr:colOff>955675</xdr:colOff>
      <xdr:row>20</xdr:row>
      <xdr:rowOff>77917</xdr:rowOff>
    </xdr:to>
    <xdr:sp macro="" textlink="">
      <xdr:nvSpPr>
        <xdr:cNvPr id="73" name="円/楕円 72"/>
        <xdr:cNvSpPr/>
      </xdr:nvSpPr>
      <xdr:spPr bwMode="auto">
        <a:xfrm>
          <a:off x="4254500" y="3452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62694</xdr:rowOff>
    </xdr:from>
    <xdr:ext cx="762000" cy="259045"/>
    <xdr:sp macro="" textlink="">
      <xdr:nvSpPr>
        <xdr:cNvPr id="74" name="テキスト ボックス 73"/>
        <xdr:cNvSpPr txBox="1"/>
      </xdr:nvSpPr>
      <xdr:spPr>
        <a:xfrm>
          <a:off x="3924300" y="353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56,858</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130340</xdr:rowOff>
    </xdr:from>
    <xdr:to>
      <xdr:col>3</xdr:col>
      <xdr:colOff>257175</xdr:colOff>
      <xdr:row>20</xdr:row>
      <xdr:rowOff>60490</xdr:rowOff>
    </xdr:to>
    <xdr:sp macro="" textlink="">
      <xdr:nvSpPr>
        <xdr:cNvPr id="75" name="円/楕円 74"/>
        <xdr:cNvSpPr/>
      </xdr:nvSpPr>
      <xdr:spPr bwMode="auto">
        <a:xfrm>
          <a:off x="3556000" y="3435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45267</xdr:rowOff>
    </xdr:from>
    <xdr:ext cx="762000" cy="259045"/>
    <xdr:sp macro="" textlink="">
      <xdr:nvSpPr>
        <xdr:cNvPr id="76" name="テキスト ボックス 75"/>
        <xdr:cNvSpPr txBox="1"/>
      </xdr:nvSpPr>
      <xdr:spPr>
        <a:xfrm>
          <a:off x="3225800" y="35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59,145</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137716</xdr:rowOff>
    </xdr:from>
    <xdr:to>
      <xdr:col>2</xdr:col>
      <xdr:colOff>692150</xdr:colOff>
      <xdr:row>20</xdr:row>
      <xdr:rowOff>67866</xdr:rowOff>
    </xdr:to>
    <xdr:sp macro="" textlink="">
      <xdr:nvSpPr>
        <xdr:cNvPr id="77" name="円/楕円 76"/>
        <xdr:cNvSpPr/>
      </xdr:nvSpPr>
      <xdr:spPr bwMode="auto">
        <a:xfrm>
          <a:off x="2857500" y="3442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52643</xdr:rowOff>
    </xdr:from>
    <xdr:ext cx="762000" cy="259045"/>
    <xdr:sp macro="" textlink="">
      <xdr:nvSpPr>
        <xdr:cNvPr id="78" name="テキスト ボックス 77"/>
        <xdr:cNvSpPr txBox="1"/>
      </xdr:nvSpPr>
      <xdr:spPr>
        <a:xfrm>
          <a:off x="2527300" y="3529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322091</xdr:rowOff>
    </xdr:from>
    <xdr:to>
      <xdr:col>4</xdr:col>
      <xdr:colOff>1117600</xdr:colOff>
      <xdr:row>37</xdr:row>
      <xdr:rowOff>318243</xdr:rowOff>
    </xdr:to>
    <xdr:cxnSp macro="">
      <xdr:nvCxnSpPr>
        <xdr:cNvPr id="107" name="直線コネクタ 106"/>
        <xdr:cNvCxnSpPr/>
      </xdr:nvCxnSpPr>
      <xdr:spPr bwMode="auto">
        <a:xfrm flipV="1">
          <a:off x="5651500" y="6246641"/>
          <a:ext cx="0" cy="1196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290320</xdr:rowOff>
    </xdr:from>
    <xdr:ext cx="762000" cy="259045"/>
    <xdr:sp macro="" textlink="">
      <xdr:nvSpPr>
        <xdr:cNvPr id="108" name="人口1人当たり決算額の推移最小値テキスト445"/>
        <xdr:cNvSpPr txBox="1"/>
      </xdr:nvSpPr>
      <xdr:spPr>
        <a:xfrm>
          <a:off x="5740400" y="741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5,961</a:t>
          </a:r>
          <a:endParaRPr kumimoji="1" lang="ja-JP" altLang="en-US" sz="1000" b="1">
            <a:latin typeface="ＭＳ Ｐゴシック"/>
          </a:endParaRPr>
        </a:p>
      </xdr:txBody>
    </xdr:sp>
    <xdr:clientData/>
  </xdr:oneCellAnchor>
  <xdr:twoCellAnchor>
    <xdr:from>
      <xdr:col>4</xdr:col>
      <xdr:colOff>1028700</xdr:colOff>
      <xdr:row>37</xdr:row>
      <xdr:rowOff>318243</xdr:rowOff>
    </xdr:from>
    <xdr:to>
      <xdr:col>5</xdr:col>
      <xdr:colOff>73025</xdr:colOff>
      <xdr:row>37</xdr:row>
      <xdr:rowOff>318243</xdr:rowOff>
    </xdr:to>
    <xdr:cxnSp macro="">
      <xdr:nvCxnSpPr>
        <xdr:cNvPr id="109" name="直線コネクタ 108"/>
        <xdr:cNvCxnSpPr/>
      </xdr:nvCxnSpPr>
      <xdr:spPr bwMode="auto">
        <a:xfrm>
          <a:off x="5562600" y="7442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65568</xdr:rowOff>
    </xdr:from>
    <xdr:ext cx="762000" cy="259045"/>
    <xdr:sp macro="" textlink="">
      <xdr:nvSpPr>
        <xdr:cNvPr id="110" name="人口1人当たり決算額の推移最大値テキスト445"/>
        <xdr:cNvSpPr txBox="1"/>
      </xdr:nvSpPr>
      <xdr:spPr>
        <a:xfrm>
          <a:off x="5740400" y="599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68,759</a:t>
          </a:r>
          <a:endParaRPr kumimoji="1" lang="ja-JP" altLang="en-US" sz="1000" b="1">
            <a:latin typeface="ＭＳ Ｐゴシック"/>
          </a:endParaRPr>
        </a:p>
      </xdr:txBody>
    </xdr:sp>
    <xdr:clientData/>
  </xdr:oneCellAnchor>
  <xdr:twoCellAnchor>
    <xdr:from>
      <xdr:col>4</xdr:col>
      <xdr:colOff>1028700</xdr:colOff>
      <xdr:row>33</xdr:row>
      <xdr:rowOff>322091</xdr:rowOff>
    </xdr:from>
    <xdr:to>
      <xdr:col>5</xdr:col>
      <xdr:colOff>73025</xdr:colOff>
      <xdr:row>33</xdr:row>
      <xdr:rowOff>322091</xdr:rowOff>
    </xdr:to>
    <xdr:cxnSp macro="">
      <xdr:nvCxnSpPr>
        <xdr:cNvPr id="111" name="直線コネクタ 110"/>
        <xdr:cNvCxnSpPr/>
      </xdr:nvCxnSpPr>
      <xdr:spPr bwMode="auto">
        <a:xfrm>
          <a:off x="5562600" y="62466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159080</xdr:rowOff>
    </xdr:from>
    <xdr:to>
      <xdr:col>4</xdr:col>
      <xdr:colOff>1117600</xdr:colOff>
      <xdr:row>36</xdr:row>
      <xdr:rowOff>163747</xdr:rowOff>
    </xdr:to>
    <xdr:cxnSp macro="">
      <xdr:nvCxnSpPr>
        <xdr:cNvPr id="112" name="直線コネクタ 111"/>
        <xdr:cNvCxnSpPr/>
      </xdr:nvCxnSpPr>
      <xdr:spPr bwMode="auto">
        <a:xfrm>
          <a:off x="5003800" y="7112330"/>
          <a:ext cx="647700" cy="4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156963</xdr:rowOff>
    </xdr:from>
    <xdr:ext cx="762000" cy="259045"/>
    <xdr:sp macro="" textlink="">
      <xdr:nvSpPr>
        <xdr:cNvPr id="113" name="人口1人当たり決算額の推移平均値テキスト445"/>
        <xdr:cNvSpPr txBox="1"/>
      </xdr:nvSpPr>
      <xdr:spPr>
        <a:xfrm>
          <a:off x="5740400" y="67673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30,628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311886</xdr:rowOff>
    </xdr:from>
    <xdr:to>
      <xdr:col>5</xdr:col>
      <xdr:colOff>34925</xdr:colOff>
      <xdr:row>36</xdr:row>
      <xdr:rowOff>70586</xdr:rowOff>
    </xdr:to>
    <xdr:sp macro="" textlink="">
      <xdr:nvSpPr>
        <xdr:cNvPr id="114" name="フローチャート : 判断 113"/>
        <xdr:cNvSpPr/>
      </xdr:nvSpPr>
      <xdr:spPr bwMode="auto">
        <a:xfrm>
          <a:off x="5600700" y="6922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159080</xdr:rowOff>
    </xdr:from>
    <xdr:to>
      <xdr:col>4</xdr:col>
      <xdr:colOff>469900</xdr:colOff>
      <xdr:row>37</xdr:row>
      <xdr:rowOff>25844</xdr:rowOff>
    </xdr:to>
    <xdr:cxnSp macro="">
      <xdr:nvCxnSpPr>
        <xdr:cNvPr id="115" name="直線コネクタ 114"/>
        <xdr:cNvCxnSpPr/>
      </xdr:nvCxnSpPr>
      <xdr:spPr bwMode="auto">
        <a:xfrm flipV="1">
          <a:off x="4305300" y="7112330"/>
          <a:ext cx="698500" cy="38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72047</xdr:rowOff>
    </xdr:from>
    <xdr:to>
      <xdr:col>4</xdr:col>
      <xdr:colOff>520700</xdr:colOff>
      <xdr:row>37</xdr:row>
      <xdr:rowOff>2197</xdr:rowOff>
    </xdr:to>
    <xdr:sp macro="" textlink="">
      <xdr:nvSpPr>
        <xdr:cNvPr id="116" name="フローチャート : 判断 115"/>
        <xdr:cNvSpPr/>
      </xdr:nvSpPr>
      <xdr:spPr bwMode="auto">
        <a:xfrm>
          <a:off x="4953000" y="7025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183824</xdr:rowOff>
    </xdr:from>
    <xdr:ext cx="736600" cy="259045"/>
    <xdr:sp macro="" textlink="">
      <xdr:nvSpPr>
        <xdr:cNvPr id="117" name="テキスト ボックス 116"/>
        <xdr:cNvSpPr txBox="1"/>
      </xdr:nvSpPr>
      <xdr:spPr>
        <a:xfrm>
          <a:off x="4622800" y="679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25,218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155804</xdr:rowOff>
    </xdr:from>
    <xdr:to>
      <xdr:col>3</xdr:col>
      <xdr:colOff>904875</xdr:colOff>
      <xdr:row>37</xdr:row>
      <xdr:rowOff>25844</xdr:rowOff>
    </xdr:to>
    <xdr:cxnSp macro="">
      <xdr:nvCxnSpPr>
        <xdr:cNvPr id="118" name="直線コネクタ 117"/>
        <xdr:cNvCxnSpPr/>
      </xdr:nvCxnSpPr>
      <xdr:spPr bwMode="auto">
        <a:xfrm>
          <a:off x="3606800" y="7109054"/>
          <a:ext cx="698500" cy="41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337090</xdr:rowOff>
    </xdr:from>
    <xdr:to>
      <xdr:col>3</xdr:col>
      <xdr:colOff>955675</xdr:colOff>
      <xdr:row>36</xdr:row>
      <xdr:rowOff>95790</xdr:rowOff>
    </xdr:to>
    <xdr:sp macro="" textlink="">
      <xdr:nvSpPr>
        <xdr:cNvPr id="119" name="フローチャート : 判断 118"/>
        <xdr:cNvSpPr/>
      </xdr:nvSpPr>
      <xdr:spPr bwMode="auto">
        <a:xfrm>
          <a:off x="4254500" y="6947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105967</xdr:rowOff>
    </xdr:from>
    <xdr:ext cx="762000" cy="259045"/>
    <xdr:sp macro="" textlink="">
      <xdr:nvSpPr>
        <xdr:cNvPr id="120" name="テキスト ボックス 119"/>
        <xdr:cNvSpPr txBox="1"/>
      </xdr:nvSpPr>
      <xdr:spPr>
        <a:xfrm>
          <a:off x="3924300" y="67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29,305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149517</xdr:rowOff>
    </xdr:from>
    <xdr:to>
      <xdr:col>3</xdr:col>
      <xdr:colOff>206375</xdr:colOff>
      <xdr:row>36</xdr:row>
      <xdr:rowOff>155804</xdr:rowOff>
    </xdr:to>
    <xdr:cxnSp macro="">
      <xdr:nvCxnSpPr>
        <xdr:cNvPr id="121" name="直線コネクタ 120"/>
        <xdr:cNvCxnSpPr/>
      </xdr:nvCxnSpPr>
      <xdr:spPr bwMode="auto">
        <a:xfrm>
          <a:off x="2908300" y="7102767"/>
          <a:ext cx="698500" cy="6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277178</xdr:rowOff>
    </xdr:from>
    <xdr:to>
      <xdr:col>3</xdr:col>
      <xdr:colOff>257175</xdr:colOff>
      <xdr:row>36</xdr:row>
      <xdr:rowOff>35878</xdr:rowOff>
    </xdr:to>
    <xdr:sp macro="" textlink="">
      <xdr:nvSpPr>
        <xdr:cNvPr id="122" name="フローチャート : 判断 121"/>
        <xdr:cNvSpPr/>
      </xdr:nvSpPr>
      <xdr:spPr bwMode="auto">
        <a:xfrm>
          <a:off x="3556000" y="68875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46055</xdr:rowOff>
    </xdr:from>
    <xdr:ext cx="762000" cy="259045"/>
    <xdr:sp macro="" textlink="">
      <xdr:nvSpPr>
        <xdr:cNvPr id="123" name="テキスト ボックス 122"/>
        <xdr:cNvSpPr txBox="1"/>
      </xdr:nvSpPr>
      <xdr:spPr>
        <a:xfrm>
          <a:off x="3225800" y="66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32,450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205587</xdr:rowOff>
    </xdr:from>
    <xdr:to>
      <xdr:col>2</xdr:col>
      <xdr:colOff>692150</xdr:colOff>
      <xdr:row>35</xdr:row>
      <xdr:rowOff>307187</xdr:rowOff>
    </xdr:to>
    <xdr:sp macro="" textlink="">
      <xdr:nvSpPr>
        <xdr:cNvPr id="124" name="フローチャート : 判断 123"/>
        <xdr:cNvSpPr/>
      </xdr:nvSpPr>
      <xdr:spPr bwMode="auto">
        <a:xfrm>
          <a:off x="2857500" y="6815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317364</xdr:rowOff>
    </xdr:from>
    <xdr:ext cx="762000" cy="259045"/>
    <xdr:sp macro="" textlink="">
      <xdr:nvSpPr>
        <xdr:cNvPr id="125" name="テキスト ボックス 124"/>
        <xdr:cNvSpPr txBox="1"/>
      </xdr:nvSpPr>
      <xdr:spPr>
        <a:xfrm>
          <a:off x="2527300" y="6584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112947</xdr:rowOff>
    </xdr:from>
    <xdr:to>
      <xdr:col>5</xdr:col>
      <xdr:colOff>34925</xdr:colOff>
      <xdr:row>37</xdr:row>
      <xdr:rowOff>43097</xdr:rowOff>
    </xdr:to>
    <xdr:sp macro="" textlink="">
      <xdr:nvSpPr>
        <xdr:cNvPr id="131" name="円/楕円 130"/>
        <xdr:cNvSpPr/>
      </xdr:nvSpPr>
      <xdr:spPr bwMode="auto">
        <a:xfrm>
          <a:off x="5600700" y="7066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85024</xdr:rowOff>
    </xdr:from>
    <xdr:ext cx="762000" cy="259045"/>
    <xdr:sp macro="" textlink="">
      <xdr:nvSpPr>
        <xdr:cNvPr id="132" name="人口1人当たり決算額の推移該当値テキスト445"/>
        <xdr:cNvSpPr txBox="1"/>
      </xdr:nvSpPr>
      <xdr:spPr>
        <a:xfrm>
          <a:off x="5740400" y="703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23,071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108280</xdr:rowOff>
    </xdr:from>
    <xdr:to>
      <xdr:col>4</xdr:col>
      <xdr:colOff>520700</xdr:colOff>
      <xdr:row>37</xdr:row>
      <xdr:rowOff>38430</xdr:rowOff>
    </xdr:to>
    <xdr:sp macro="" textlink="">
      <xdr:nvSpPr>
        <xdr:cNvPr id="133" name="円/楕円 132"/>
        <xdr:cNvSpPr/>
      </xdr:nvSpPr>
      <xdr:spPr bwMode="auto">
        <a:xfrm>
          <a:off x="4953000" y="7061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23207</xdr:rowOff>
    </xdr:from>
    <xdr:ext cx="736600" cy="259045"/>
    <xdr:sp macro="" textlink="">
      <xdr:nvSpPr>
        <xdr:cNvPr id="134" name="テキスト ボックス 133"/>
        <xdr:cNvSpPr txBox="1"/>
      </xdr:nvSpPr>
      <xdr:spPr>
        <a:xfrm>
          <a:off x="4622800" y="7147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23,316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146494</xdr:rowOff>
    </xdr:from>
    <xdr:to>
      <xdr:col>3</xdr:col>
      <xdr:colOff>955675</xdr:colOff>
      <xdr:row>37</xdr:row>
      <xdr:rowOff>76644</xdr:rowOff>
    </xdr:to>
    <xdr:sp macro="" textlink="">
      <xdr:nvSpPr>
        <xdr:cNvPr id="135" name="円/楕円 134"/>
        <xdr:cNvSpPr/>
      </xdr:nvSpPr>
      <xdr:spPr bwMode="auto">
        <a:xfrm>
          <a:off x="4254500" y="7099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61421</xdr:rowOff>
    </xdr:from>
    <xdr:ext cx="762000" cy="259045"/>
    <xdr:sp macro="" textlink="">
      <xdr:nvSpPr>
        <xdr:cNvPr id="136" name="テキスト ボックス 135"/>
        <xdr:cNvSpPr txBox="1"/>
      </xdr:nvSpPr>
      <xdr:spPr>
        <a:xfrm>
          <a:off x="3924300" y="7186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21,310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105004</xdr:rowOff>
    </xdr:from>
    <xdr:to>
      <xdr:col>3</xdr:col>
      <xdr:colOff>257175</xdr:colOff>
      <xdr:row>37</xdr:row>
      <xdr:rowOff>35154</xdr:rowOff>
    </xdr:to>
    <xdr:sp macro="" textlink="">
      <xdr:nvSpPr>
        <xdr:cNvPr id="137" name="円/楕円 136"/>
        <xdr:cNvSpPr/>
      </xdr:nvSpPr>
      <xdr:spPr bwMode="auto">
        <a:xfrm>
          <a:off x="3556000" y="7058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19931</xdr:rowOff>
    </xdr:from>
    <xdr:ext cx="762000" cy="259045"/>
    <xdr:sp macro="" textlink="">
      <xdr:nvSpPr>
        <xdr:cNvPr id="138" name="テキスト ボックス 137"/>
        <xdr:cNvSpPr txBox="1"/>
      </xdr:nvSpPr>
      <xdr:spPr>
        <a:xfrm>
          <a:off x="3225800" y="714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23,488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98717</xdr:rowOff>
    </xdr:from>
    <xdr:to>
      <xdr:col>2</xdr:col>
      <xdr:colOff>692150</xdr:colOff>
      <xdr:row>37</xdr:row>
      <xdr:rowOff>28867</xdr:rowOff>
    </xdr:to>
    <xdr:sp macro="" textlink="">
      <xdr:nvSpPr>
        <xdr:cNvPr id="139" name="円/楕円 138"/>
        <xdr:cNvSpPr/>
      </xdr:nvSpPr>
      <xdr:spPr bwMode="auto">
        <a:xfrm>
          <a:off x="2857500" y="7051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13644</xdr:rowOff>
    </xdr:from>
    <xdr:ext cx="762000" cy="259045"/>
    <xdr:sp macro="" textlink="">
      <xdr:nvSpPr>
        <xdr:cNvPr id="140" name="テキスト ボックス 139"/>
        <xdr:cNvSpPr txBox="1"/>
      </xdr:nvSpPr>
      <xdr:spPr>
        <a:xfrm>
          <a:off x="2527300" y="713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宮崎県国富町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20,204
20,098
130.63
9,644,554
9,369,409
270,679
5,220,513
8,772,686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72.1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84493</xdr:rowOff>
    </xdr:from>
    <xdr:to>
      <xdr:col>6</xdr:col>
      <xdr:colOff>510540</xdr:colOff>
      <xdr:row>37</xdr:row>
      <xdr:rowOff>155669</xdr:rowOff>
    </xdr:to>
    <xdr:cxnSp macro="">
      <xdr:nvCxnSpPr>
        <xdr:cNvPr id="58" name="直線コネクタ 57"/>
        <xdr:cNvCxnSpPr/>
      </xdr:nvCxnSpPr>
      <xdr:spPr>
        <a:xfrm flipV="1">
          <a:off x="4633595" y="5056543"/>
          <a:ext cx="1270" cy="1442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159497</xdr:rowOff>
    </xdr:from>
    <xdr:ext cx="534377" cy="259045"/>
    <xdr:sp macro="" textlink="">
      <xdr:nvSpPr>
        <xdr:cNvPr id="59" name="人件費最小値テキスト"/>
        <xdr:cNvSpPr txBox="1"/>
      </xdr:nvSpPr>
      <xdr:spPr>
        <a:xfrm>
          <a:off x="4686300" y="650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57,522</a:t>
          </a:r>
          <a:endParaRPr kumimoji="1" lang="ja-JP" altLang="en-US" sz="1000" b="1">
            <a:latin typeface="ＭＳ Ｐゴシック"/>
          </a:endParaRPr>
        </a:p>
      </xdr:txBody>
    </xdr:sp>
    <xdr:clientData/>
  </xdr:oneCellAnchor>
  <xdr:twoCellAnchor>
    <xdr:from>
      <xdr:col>6</xdr:col>
      <xdr:colOff>422275</xdr:colOff>
      <xdr:row>37</xdr:row>
      <xdr:rowOff>155669</xdr:rowOff>
    </xdr:from>
    <xdr:to>
      <xdr:col>6</xdr:col>
      <xdr:colOff>600075</xdr:colOff>
      <xdr:row>37</xdr:row>
      <xdr:rowOff>155669</xdr:rowOff>
    </xdr:to>
    <xdr:cxnSp macro="">
      <xdr:nvCxnSpPr>
        <xdr:cNvPr id="60" name="直線コネクタ 59"/>
        <xdr:cNvCxnSpPr/>
      </xdr:nvCxnSpPr>
      <xdr:spPr>
        <a:xfrm>
          <a:off x="4546600" y="6499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31170</xdr:rowOff>
    </xdr:from>
    <xdr:ext cx="599010" cy="259045"/>
    <xdr:sp macro="" textlink="">
      <xdr:nvSpPr>
        <xdr:cNvPr id="61" name="人件費最大値テキスト"/>
        <xdr:cNvSpPr txBox="1"/>
      </xdr:nvSpPr>
      <xdr:spPr>
        <a:xfrm>
          <a:off x="4686300" y="4831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145,881</a:t>
          </a:r>
          <a:endParaRPr kumimoji="1" lang="ja-JP" altLang="en-US" sz="1000" b="1">
            <a:latin typeface="ＭＳ Ｐゴシック"/>
          </a:endParaRPr>
        </a:p>
      </xdr:txBody>
    </xdr:sp>
    <xdr:clientData/>
  </xdr:oneCellAnchor>
  <xdr:twoCellAnchor>
    <xdr:from>
      <xdr:col>6</xdr:col>
      <xdr:colOff>422275</xdr:colOff>
      <xdr:row>29</xdr:row>
      <xdr:rowOff>84493</xdr:rowOff>
    </xdr:from>
    <xdr:to>
      <xdr:col>6</xdr:col>
      <xdr:colOff>600075</xdr:colOff>
      <xdr:row>29</xdr:row>
      <xdr:rowOff>84493</xdr:rowOff>
    </xdr:to>
    <xdr:cxnSp macro="">
      <xdr:nvCxnSpPr>
        <xdr:cNvPr id="62" name="直線コネクタ 61"/>
        <xdr:cNvCxnSpPr/>
      </xdr:nvCxnSpPr>
      <xdr:spPr>
        <a:xfrm>
          <a:off x="4546600" y="505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155669</xdr:rowOff>
    </xdr:from>
    <xdr:to>
      <xdr:col>6</xdr:col>
      <xdr:colOff>511175</xdr:colOff>
      <xdr:row>37</xdr:row>
      <xdr:rowOff>158543</xdr:rowOff>
    </xdr:to>
    <xdr:cxnSp macro="">
      <xdr:nvCxnSpPr>
        <xdr:cNvPr id="63" name="直線コネクタ 62"/>
        <xdr:cNvCxnSpPr/>
      </xdr:nvCxnSpPr>
      <xdr:spPr>
        <a:xfrm flipV="1">
          <a:off x="3797300" y="6499319"/>
          <a:ext cx="8382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25807</xdr:rowOff>
    </xdr:from>
    <xdr:ext cx="534377" cy="259045"/>
    <xdr:sp macro="" textlink="">
      <xdr:nvSpPr>
        <xdr:cNvPr id="64" name="人件費平均値テキスト"/>
        <xdr:cNvSpPr txBox="1"/>
      </xdr:nvSpPr>
      <xdr:spPr>
        <a:xfrm>
          <a:off x="4686300" y="5683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95,265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2930</xdr:rowOff>
    </xdr:from>
    <xdr:to>
      <xdr:col>6</xdr:col>
      <xdr:colOff>561975</xdr:colOff>
      <xdr:row>34</xdr:row>
      <xdr:rowOff>104530</xdr:rowOff>
    </xdr:to>
    <xdr:sp macro="" textlink="">
      <xdr:nvSpPr>
        <xdr:cNvPr id="65" name="フローチャート : 判断 64"/>
        <xdr:cNvSpPr/>
      </xdr:nvSpPr>
      <xdr:spPr>
        <a:xfrm>
          <a:off x="4584700" y="58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158543</xdr:rowOff>
    </xdr:from>
    <xdr:to>
      <xdr:col>5</xdr:col>
      <xdr:colOff>358775</xdr:colOff>
      <xdr:row>38</xdr:row>
      <xdr:rowOff>26477</xdr:rowOff>
    </xdr:to>
    <xdr:cxnSp macro="">
      <xdr:nvCxnSpPr>
        <xdr:cNvPr id="66" name="直線コネクタ 65"/>
        <xdr:cNvCxnSpPr/>
      </xdr:nvCxnSpPr>
      <xdr:spPr>
        <a:xfrm flipV="1">
          <a:off x="2908300" y="6502193"/>
          <a:ext cx="889000" cy="3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102567</xdr:rowOff>
    </xdr:from>
    <xdr:to>
      <xdr:col>5</xdr:col>
      <xdr:colOff>409575</xdr:colOff>
      <xdr:row>35</xdr:row>
      <xdr:rowOff>32717</xdr:rowOff>
    </xdr:to>
    <xdr:sp macro="" textlink="">
      <xdr:nvSpPr>
        <xdr:cNvPr id="67" name="フローチャート : 判断 66"/>
        <xdr:cNvSpPr/>
      </xdr:nvSpPr>
      <xdr:spPr>
        <a:xfrm>
          <a:off x="3746500" y="593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49244</xdr:rowOff>
    </xdr:from>
    <xdr:ext cx="534377" cy="259045"/>
    <xdr:sp macro="" textlink="">
      <xdr:nvSpPr>
        <xdr:cNvPr id="68" name="テキスト ボックス 67"/>
        <xdr:cNvSpPr txBox="1"/>
      </xdr:nvSpPr>
      <xdr:spPr>
        <a:xfrm>
          <a:off x="3530111" y="57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89,163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12941</xdr:rowOff>
    </xdr:from>
    <xdr:to>
      <xdr:col>4</xdr:col>
      <xdr:colOff>155575</xdr:colOff>
      <xdr:row>38</xdr:row>
      <xdr:rowOff>26477</xdr:rowOff>
    </xdr:to>
    <xdr:cxnSp macro="">
      <xdr:nvCxnSpPr>
        <xdr:cNvPr id="69" name="直線コネクタ 68"/>
        <xdr:cNvCxnSpPr/>
      </xdr:nvCxnSpPr>
      <xdr:spPr>
        <a:xfrm>
          <a:off x="2019300" y="6528041"/>
          <a:ext cx="889000" cy="1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128431</xdr:rowOff>
    </xdr:from>
    <xdr:to>
      <xdr:col>4</xdr:col>
      <xdr:colOff>206375</xdr:colOff>
      <xdr:row>35</xdr:row>
      <xdr:rowOff>58581</xdr:rowOff>
    </xdr:to>
    <xdr:sp macro="" textlink="">
      <xdr:nvSpPr>
        <xdr:cNvPr id="70" name="フローチャート : 判断 69"/>
        <xdr:cNvSpPr/>
      </xdr:nvSpPr>
      <xdr:spPr>
        <a:xfrm>
          <a:off x="2857500" y="595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75108</xdr:rowOff>
    </xdr:from>
    <xdr:ext cx="534377" cy="259045"/>
    <xdr:sp macro="" textlink="">
      <xdr:nvSpPr>
        <xdr:cNvPr id="71" name="テキスト ボックス 70"/>
        <xdr:cNvSpPr txBox="1"/>
      </xdr:nvSpPr>
      <xdr:spPr>
        <a:xfrm>
          <a:off x="2641111" y="573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87,579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12941</xdr:rowOff>
    </xdr:from>
    <xdr:to>
      <xdr:col>2</xdr:col>
      <xdr:colOff>638175</xdr:colOff>
      <xdr:row>38</xdr:row>
      <xdr:rowOff>22967</xdr:rowOff>
    </xdr:to>
    <xdr:cxnSp macro="">
      <xdr:nvCxnSpPr>
        <xdr:cNvPr id="72" name="直線コネクタ 71"/>
        <xdr:cNvCxnSpPr/>
      </xdr:nvCxnSpPr>
      <xdr:spPr>
        <a:xfrm flipV="1">
          <a:off x="1130300" y="6528041"/>
          <a:ext cx="8890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99040</xdr:rowOff>
    </xdr:from>
    <xdr:to>
      <xdr:col>3</xdr:col>
      <xdr:colOff>3175</xdr:colOff>
      <xdr:row>35</xdr:row>
      <xdr:rowOff>29190</xdr:rowOff>
    </xdr:to>
    <xdr:sp macro="" textlink="">
      <xdr:nvSpPr>
        <xdr:cNvPr id="73" name="フローチャート : 判断 72"/>
        <xdr:cNvSpPr/>
      </xdr:nvSpPr>
      <xdr:spPr>
        <a:xfrm>
          <a:off x="1968500" y="592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45717</xdr:rowOff>
    </xdr:from>
    <xdr:ext cx="534377" cy="259045"/>
    <xdr:sp macro="" textlink="">
      <xdr:nvSpPr>
        <xdr:cNvPr id="74" name="テキスト ボックス 73"/>
        <xdr:cNvSpPr txBox="1"/>
      </xdr:nvSpPr>
      <xdr:spPr>
        <a:xfrm>
          <a:off x="1752111" y="570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55508</xdr:rowOff>
    </xdr:from>
    <xdr:to>
      <xdr:col>1</xdr:col>
      <xdr:colOff>485775</xdr:colOff>
      <xdr:row>34</xdr:row>
      <xdr:rowOff>157108</xdr:rowOff>
    </xdr:to>
    <xdr:sp macro="" textlink="">
      <xdr:nvSpPr>
        <xdr:cNvPr id="75" name="フローチャート : 判断 74"/>
        <xdr:cNvSpPr/>
      </xdr:nvSpPr>
      <xdr:spPr>
        <a:xfrm>
          <a:off x="1079500" y="588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2185</xdr:rowOff>
    </xdr:from>
    <xdr:ext cx="534377" cy="259045"/>
    <xdr:sp macro="" textlink="">
      <xdr:nvSpPr>
        <xdr:cNvPr id="76" name="テキスト ボックス 75"/>
        <xdr:cNvSpPr txBox="1"/>
      </xdr:nvSpPr>
      <xdr:spPr>
        <a:xfrm>
          <a:off x="863111" y="566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92,045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104869</xdr:rowOff>
    </xdr:from>
    <xdr:to>
      <xdr:col>6</xdr:col>
      <xdr:colOff>561975</xdr:colOff>
      <xdr:row>38</xdr:row>
      <xdr:rowOff>35020</xdr:rowOff>
    </xdr:to>
    <xdr:sp macro="" textlink="">
      <xdr:nvSpPr>
        <xdr:cNvPr id="82" name="円/楕円 81"/>
        <xdr:cNvSpPr/>
      </xdr:nvSpPr>
      <xdr:spPr>
        <a:xfrm>
          <a:off x="4584700" y="64485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19796</xdr:rowOff>
    </xdr:from>
    <xdr:ext cx="534377" cy="259045"/>
    <xdr:sp macro="" textlink="">
      <xdr:nvSpPr>
        <xdr:cNvPr id="83" name="人件費該当値テキスト"/>
        <xdr:cNvSpPr txBox="1"/>
      </xdr:nvSpPr>
      <xdr:spPr>
        <a:xfrm>
          <a:off x="4686300" y="63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57,522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107743</xdr:rowOff>
    </xdr:from>
    <xdr:to>
      <xdr:col>5</xdr:col>
      <xdr:colOff>409575</xdr:colOff>
      <xdr:row>38</xdr:row>
      <xdr:rowOff>37893</xdr:rowOff>
    </xdr:to>
    <xdr:sp macro="" textlink="">
      <xdr:nvSpPr>
        <xdr:cNvPr id="84" name="円/楕円 83"/>
        <xdr:cNvSpPr/>
      </xdr:nvSpPr>
      <xdr:spPr>
        <a:xfrm>
          <a:off x="3746500" y="645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29020</xdr:rowOff>
    </xdr:from>
    <xdr:ext cx="534377" cy="259045"/>
    <xdr:sp macro="" textlink="">
      <xdr:nvSpPr>
        <xdr:cNvPr id="85" name="テキスト ボックス 84"/>
        <xdr:cNvSpPr txBox="1"/>
      </xdr:nvSpPr>
      <xdr:spPr>
        <a:xfrm>
          <a:off x="3530111" y="65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57,346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147128</xdr:rowOff>
    </xdr:from>
    <xdr:to>
      <xdr:col>4</xdr:col>
      <xdr:colOff>206375</xdr:colOff>
      <xdr:row>38</xdr:row>
      <xdr:rowOff>77277</xdr:rowOff>
    </xdr:to>
    <xdr:sp macro="" textlink="">
      <xdr:nvSpPr>
        <xdr:cNvPr id="86" name="円/楕円 85"/>
        <xdr:cNvSpPr/>
      </xdr:nvSpPr>
      <xdr:spPr>
        <a:xfrm>
          <a:off x="2857500" y="64907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68404</xdr:rowOff>
    </xdr:from>
    <xdr:ext cx="534377" cy="259045"/>
    <xdr:sp macro="" textlink="">
      <xdr:nvSpPr>
        <xdr:cNvPr id="87" name="テキスト ボックス 86"/>
        <xdr:cNvSpPr txBox="1"/>
      </xdr:nvSpPr>
      <xdr:spPr>
        <a:xfrm>
          <a:off x="2641111" y="658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54,934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133591</xdr:rowOff>
    </xdr:from>
    <xdr:to>
      <xdr:col>3</xdr:col>
      <xdr:colOff>3175</xdr:colOff>
      <xdr:row>38</xdr:row>
      <xdr:rowOff>63742</xdr:rowOff>
    </xdr:to>
    <xdr:sp macro="" textlink="">
      <xdr:nvSpPr>
        <xdr:cNvPr id="88" name="円/楕円 87"/>
        <xdr:cNvSpPr/>
      </xdr:nvSpPr>
      <xdr:spPr>
        <a:xfrm>
          <a:off x="1968500" y="64772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54868</xdr:rowOff>
    </xdr:from>
    <xdr:ext cx="534377" cy="259045"/>
    <xdr:sp macro="" textlink="">
      <xdr:nvSpPr>
        <xdr:cNvPr id="89" name="テキスト ボックス 88"/>
        <xdr:cNvSpPr txBox="1"/>
      </xdr:nvSpPr>
      <xdr:spPr>
        <a:xfrm>
          <a:off x="1752111" y="656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55,763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143617</xdr:rowOff>
    </xdr:from>
    <xdr:to>
      <xdr:col>1</xdr:col>
      <xdr:colOff>485775</xdr:colOff>
      <xdr:row>38</xdr:row>
      <xdr:rowOff>73768</xdr:rowOff>
    </xdr:to>
    <xdr:sp macro="" textlink="">
      <xdr:nvSpPr>
        <xdr:cNvPr id="90" name="円/楕円 89"/>
        <xdr:cNvSpPr/>
      </xdr:nvSpPr>
      <xdr:spPr>
        <a:xfrm>
          <a:off x="1079500" y="64872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64894</xdr:rowOff>
    </xdr:from>
    <xdr:ext cx="534377" cy="259045"/>
    <xdr:sp macro="" textlink="">
      <xdr:nvSpPr>
        <xdr:cNvPr id="91" name="テキスト ボックス 90"/>
        <xdr:cNvSpPr txBox="1"/>
      </xdr:nvSpPr>
      <xdr:spPr>
        <a:xfrm>
          <a:off x="863111" y="657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139700</xdr:rowOff>
    </xdr:from>
    <xdr:to>
      <xdr:col>7</xdr:col>
      <xdr:colOff>638175</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58</xdr:row>
      <xdr:rowOff>25400</xdr:rowOff>
    </xdr:from>
    <xdr:to>
      <xdr:col>7</xdr:col>
      <xdr:colOff>638175</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56</xdr:row>
      <xdr:rowOff>82550</xdr:rowOff>
    </xdr:from>
    <xdr:to>
      <xdr:col>7</xdr:col>
      <xdr:colOff>638175</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25400</xdr:rowOff>
    </xdr:from>
    <xdr:to>
      <xdr:col>7</xdr:col>
      <xdr:colOff>638175</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49</xdr:row>
      <xdr:rowOff>139700</xdr:rowOff>
    </xdr:from>
    <xdr:to>
      <xdr:col>7</xdr:col>
      <xdr:colOff>638175</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148772</xdr:rowOff>
    </xdr:from>
    <xdr:to>
      <xdr:col>6</xdr:col>
      <xdr:colOff>510540</xdr:colOff>
      <xdr:row>58</xdr:row>
      <xdr:rowOff>69077</xdr:rowOff>
    </xdr:to>
    <xdr:cxnSp macro="">
      <xdr:nvCxnSpPr>
        <xdr:cNvPr id="120" name="直線コネクタ 119"/>
        <xdr:cNvCxnSpPr/>
      </xdr:nvCxnSpPr>
      <xdr:spPr>
        <a:xfrm flipV="1">
          <a:off x="4633595" y="8721272"/>
          <a:ext cx="1270" cy="1291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72904</xdr:rowOff>
    </xdr:from>
    <xdr:ext cx="534377" cy="259045"/>
    <xdr:sp macro="" textlink="">
      <xdr:nvSpPr>
        <xdr:cNvPr id="121" name="物件費最小値テキスト"/>
        <xdr:cNvSpPr txBox="1"/>
      </xdr:nvSpPr>
      <xdr:spPr>
        <a:xfrm>
          <a:off x="4686300" y="1001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56,943</a:t>
          </a:r>
          <a:endParaRPr kumimoji="1" lang="ja-JP" altLang="en-US" sz="1000" b="1">
            <a:latin typeface="ＭＳ Ｐゴシック"/>
          </a:endParaRPr>
        </a:p>
      </xdr:txBody>
    </xdr:sp>
    <xdr:clientData/>
  </xdr:oneCellAnchor>
  <xdr:twoCellAnchor>
    <xdr:from>
      <xdr:col>6</xdr:col>
      <xdr:colOff>422275</xdr:colOff>
      <xdr:row>58</xdr:row>
      <xdr:rowOff>69077</xdr:rowOff>
    </xdr:from>
    <xdr:to>
      <xdr:col>6</xdr:col>
      <xdr:colOff>600075</xdr:colOff>
      <xdr:row>58</xdr:row>
      <xdr:rowOff>69077</xdr:rowOff>
    </xdr:to>
    <xdr:cxnSp macro="">
      <xdr:nvCxnSpPr>
        <xdr:cNvPr id="122" name="直線コネクタ 121"/>
        <xdr:cNvCxnSpPr/>
      </xdr:nvCxnSpPr>
      <xdr:spPr>
        <a:xfrm>
          <a:off x="4546600" y="1001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95449</xdr:rowOff>
    </xdr:from>
    <xdr:ext cx="599010" cy="259045"/>
    <xdr:sp macro="" textlink="">
      <xdr:nvSpPr>
        <xdr:cNvPr id="123" name="物件費最大値テキスト"/>
        <xdr:cNvSpPr txBox="1"/>
      </xdr:nvSpPr>
      <xdr:spPr>
        <a:xfrm>
          <a:off x="4686300" y="8496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147,365</a:t>
          </a:r>
          <a:endParaRPr kumimoji="1" lang="ja-JP" altLang="en-US" sz="1000" b="1">
            <a:latin typeface="ＭＳ Ｐゴシック"/>
          </a:endParaRPr>
        </a:p>
      </xdr:txBody>
    </xdr:sp>
    <xdr:clientData/>
  </xdr:oneCellAnchor>
  <xdr:twoCellAnchor>
    <xdr:from>
      <xdr:col>6</xdr:col>
      <xdr:colOff>422275</xdr:colOff>
      <xdr:row>50</xdr:row>
      <xdr:rowOff>148772</xdr:rowOff>
    </xdr:from>
    <xdr:to>
      <xdr:col>6</xdr:col>
      <xdr:colOff>600075</xdr:colOff>
      <xdr:row>50</xdr:row>
      <xdr:rowOff>148772</xdr:rowOff>
    </xdr:to>
    <xdr:cxnSp macro="">
      <xdr:nvCxnSpPr>
        <xdr:cNvPr id="124" name="直線コネクタ 123"/>
        <xdr:cNvCxnSpPr/>
      </xdr:nvCxnSpPr>
      <xdr:spPr>
        <a:xfrm>
          <a:off x="4546600" y="872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39088</xdr:rowOff>
    </xdr:from>
    <xdr:to>
      <xdr:col>6</xdr:col>
      <xdr:colOff>511175</xdr:colOff>
      <xdr:row>58</xdr:row>
      <xdr:rowOff>108482</xdr:rowOff>
    </xdr:to>
    <xdr:cxnSp macro="">
      <xdr:nvCxnSpPr>
        <xdr:cNvPr id="125" name="直線コネクタ 124"/>
        <xdr:cNvCxnSpPr/>
      </xdr:nvCxnSpPr>
      <xdr:spPr>
        <a:xfrm flipV="1">
          <a:off x="3797300" y="9983188"/>
          <a:ext cx="838200" cy="6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125750</xdr:rowOff>
    </xdr:from>
    <xdr:ext cx="534377" cy="259045"/>
    <xdr:sp macro="" textlink="">
      <xdr:nvSpPr>
        <xdr:cNvPr id="126" name="物件費平均値テキスト"/>
        <xdr:cNvSpPr txBox="1"/>
      </xdr:nvSpPr>
      <xdr:spPr>
        <a:xfrm>
          <a:off x="4686300" y="9384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87,022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102873</xdr:rowOff>
    </xdr:from>
    <xdr:to>
      <xdr:col>6</xdr:col>
      <xdr:colOff>561975</xdr:colOff>
      <xdr:row>56</xdr:row>
      <xdr:rowOff>33023</xdr:rowOff>
    </xdr:to>
    <xdr:sp macro="" textlink="">
      <xdr:nvSpPr>
        <xdr:cNvPr id="127" name="フローチャート : 判断 126"/>
        <xdr:cNvSpPr/>
      </xdr:nvSpPr>
      <xdr:spPr>
        <a:xfrm>
          <a:off x="4584700" y="953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108482</xdr:rowOff>
    </xdr:from>
    <xdr:to>
      <xdr:col>5</xdr:col>
      <xdr:colOff>358775</xdr:colOff>
      <xdr:row>58</xdr:row>
      <xdr:rowOff>157688</xdr:rowOff>
    </xdr:to>
    <xdr:cxnSp macro="">
      <xdr:nvCxnSpPr>
        <xdr:cNvPr id="128" name="直線コネクタ 127"/>
        <xdr:cNvCxnSpPr/>
      </xdr:nvCxnSpPr>
      <xdr:spPr>
        <a:xfrm flipV="1">
          <a:off x="2908300" y="10052582"/>
          <a:ext cx="889000" cy="4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37723</xdr:rowOff>
    </xdr:from>
    <xdr:to>
      <xdr:col>5</xdr:col>
      <xdr:colOff>409575</xdr:colOff>
      <xdr:row>57</xdr:row>
      <xdr:rowOff>139323</xdr:rowOff>
    </xdr:to>
    <xdr:sp macro="" textlink="">
      <xdr:nvSpPr>
        <xdr:cNvPr id="129" name="フローチャート : 判断 128"/>
        <xdr:cNvSpPr/>
      </xdr:nvSpPr>
      <xdr:spPr>
        <a:xfrm>
          <a:off x="3746500" y="981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155850</xdr:rowOff>
    </xdr:from>
    <xdr:ext cx="534377" cy="259045"/>
    <xdr:sp macro="" textlink="">
      <xdr:nvSpPr>
        <xdr:cNvPr id="130" name="テキスト ボックス 129"/>
        <xdr:cNvSpPr txBox="1"/>
      </xdr:nvSpPr>
      <xdr:spPr>
        <a:xfrm>
          <a:off x="3530111" y="958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146601</xdr:rowOff>
    </xdr:from>
    <xdr:to>
      <xdr:col>4</xdr:col>
      <xdr:colOff>155575</xdr:colOff>
      <xdr:row>58</xdr:row>
      <xdr:rowOff>157688</xdr:rowOff>
    </xdr:to>
    <xdr:cxnSp macro="">
      <xdr:nvCxnSpPr>
        <xdr:cNvPr id="131" name="直線コネクタ 130"/>
        <xdr:cNvCxnSpPr/>
      </xdr:nvCxnSpPr>
      <xdr:spPr>
        <a:xfrm>
          <a:off x="2019300" y="10090701"/>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116460</xdr:rowOff>
    </xdr:from>
    <xdr:to>
      <xdr:col>4</xdr:col>
      <xdr:colOff>206375</xdr:colOff>
      <xdr:row>58</xdr:row>
      <xdr:rowOff>46610</xdr:rowOff>
    </xdr:to>
    <xdr:sp macro="" textlink="">
      <xdr:nvSpPr>
        <xdr:cNvPr id="132" name="フローチャート : 判断 131"/>
        <xdr:cNvSpPr/>
      </xdr:nvSpPr>
      <xdr:spPr>
        <a:xfrm>
          <a:off x="2857500" y="988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63137</xdr:rowOff>
    </xdr:from>
    <xdr:ext cx="534377" cy="259045"/>
    <xdr:sp macro="" textlink="">
      <xdr:nvSpPr>
        <xdr:cNvPr id="133" name="テキスト ボックス 132"/>
        <xdr:cNvSpPr txBox="1"/>
      </xdr:nvSpPr>
      <xdr:spPr>
        <a:xfrm>
          <a:off x="2641111" y="966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121712</xdr:rowOff>
    </xdr:from>
    <xdr:to>
      <xdr:col>2</xdr:col>
      <xdr:colOff>638175</xdr:colOff>
      <xdr:row>58</xdr:row>
      <xdr:rowOff>146601</xdr:rowOff>
    </xdr:to>
    <xdr:cxnSp macro="">
      <xdr:nvCxnSpPr>
        <xdr:cNvPr id="134" name="直線コネクタ 133"/>
        <xdr:cNvCxnSpPr/>
      </xdr:nvCxnSpPr>
      <xdr:spPr>
        <a:xfrm>
          <a:off x="1130300" y="10065812"/>
          <a:ext cx="889000" cy="2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130377</xdr:rowOff>
    </xdr:from>
    <xdr:to>
      <xdr:col>3</xdr:col>
      <xdr:colOff>3175</xdr:colOff>
      <xdr:row>58</xdr:row>
      <xdr:rowOff>60527</xdr:rowOff>
    </xdr:to>
    <xdr:sp macro="" textlink="">
      <xdr:nvSpPr>
        <xdr:cNvPr id="135" name="フローチャート : 判断 134"/>
        <xdr:cNvSpPr/>
      </xdr:nvSpPr>
      <xdr:spPr>
        <a:xfrm>
          <a:off x="1968500" y="990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77054</xdr:rowOff>
    </xdr:from>
    <xdr:ext cx="534377" cy="259045"/>
    <xdr:sp macro="" textlink="">
      <xdr:nvSpPr>
        <xdr:cNvPr id="136" name="テキスト ボックス 135"/>
        <xdr:cNvSpPr txBox="1"/>
      </xdr:nvSpPr>
      <xdr:spPr>
        <a:xfrm>
          <a:off x="1752111" y="967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112131</xdr:rowOff>
    </xdr:from>
    <xdr:to>
      <xdr:col>1</xdr:col>
      <xdr:colOff>485775</xdr:colOff>
      <xdr:row>58</xdr:row>
      <xdr:rowOff>42281</xdr:rowOff>
    </xdr:to>
    <xdr:sp macro="" textlink="">
      <xdr:nvSpPr>
        <xdr:cNvPr id="137" name="フローチャート : 判断 136"/>
        <xdr:cNvSpPr/>
      </xdr:nvSpPr>
      <xdr:spPr>
        <a:xfrm>
          <a:off x="1079500" y="98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58808</xdr:rowOff>
    </xdr:from>
    <xdr:ext cx="534377" cy="259045"/>
    <xdr:sp macro="" textlink="">
      <xdr:nvSpPr>
        <xdr:cNvPr id="138" name="テキスト ボックス 137"/>
        <xdr:cNvSpPr txBox="1"/>
      </xdr:nvSpPr>
      <xdr:spPr>
        <a:xfrm>
          <a:off x="863111" y="966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159738</xdr:rowOff>
    </xdr:from>
    <xdr:to>
      <xdr:col>6</xdr:col>
      <xdr:colOff>561975</xdr:colOff>
      <xdr:row>58</xdr:row>
      <xdr:rowOff>89888</xdr:rowOff>
    </xdr:to>
    <xdr:sp macro="" textlink="">
      <xdr:nvSpPr>
        <xdr:cNvPr id="144" name="円/楕円 143"/>
        <xdr:cNvSpPr/>
      </xdr:nvSpPr>
      <xdr:spPr>
        <a:xfrm>
          <a:off x="4584700" y="993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74665</xdr:rowOff>
    </xdr:from>
    <xdr:ext cx="534377" cy="259045"/>
    <xdr:sp macro="" textlink="">
      <xdr:nvSpPr>
        <xdr:cNvPr id="145" name="物件費該当値テキスト"/>
        <xdr:cNvSpPr txBox="1"/>
      </xdr:nvSpPr>
      <xdr:spPr>
        <a:xfrm>
          <a:off x="4686300" y="984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59,042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57682</xdr:rowOff>
    </xdr:from>
    <xdr:to>
      <xdr:col>5</xdr:col>
      <xdr:colOff>409575</xdr:colOff>
      <xdr:row>58</xdr:row>
      <xdr:rowOff>159282</xdr:rowOff>
    </xdr:to>
    <xdr:sp macro="" textlink="">
      <xdr:nvSpPr>
        <xdr:cNvPr id="146" name="円/楕円 145"/>
        <xdr:cNvSpPr/>
      </xdr:nvSpPr>
      <xdr:spPr>
        <a:xfrm>
          <a:off x="3746500" y="1000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150409</xdr:rowOff>
    </xdr:from>
    <xdr:ext cx="534377" cy="259045"/>
    <xdr:sp macro="" textlink="">
      <xdr:nvSpPr>
        <xdr:cNvPr id="147" name="テキスト ボックス 146"/>
        <xdr:cNvSpPr txBox="1"/>
      </xdr:nvSpPr>
      <xdr:spPr>
        <a:xfrm>
          <a:off x="3530111" y="1009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54,185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106888</xdr:rowOff>
    </xdr:from>
    <xdr:to>
      <xdr:col>4</xdr:col>
      <xdr:colOff>206375</xdr:colOff>
      <xdr:row>59</xdr:row>
      <xdr:rowOff>37038</xdr:rowOff>
    </xdr:to>
    <xdr:sp macro="" textlink="">
      <xdr:nvSpPr>
        <xdr:cNvPr id="148" name="円/楕円 147"/>
        <xdr:cNvSpPr/>
      </xdr:nvSpPr>
      <xdr:spPr>
        <a:xfrm>
          <a:off x="2857500" y="1005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28165</xdr:rowOff>
    </xdr:from>
    <xdr:ext cx="534377" cy="259045"/>
    <xdr:sp macro="" textlink="">
      <xdr:nvSpPr>
        <xdr:cNvPr id="149" name="テキスト ボックス 148"/>
        <xdr:cNvSpPr txBox="1"/>
      </xdr:nvSpPr>
      <xdr:spPr>
        <a:xfrm>
          <a:off x="2641111" y="1014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50,741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95801</xdr:rowOff>
    </xdr:from>
    <xdr:to>
      <xdr:col>3</xdr:col>
      <xdr:colOff>3175</xdr:colOff>
      <xdr:row>59</xdr:row>
      <xdr:rowOff>25951</xdr:rowOff>
    </xdr:to>
    <xdr:sp macro="" textlink="">
      <xdr:nvSpPr>
        <xdr:cNvPr id="150" name="円/楕円 149"/>
        <xdr:cNvSpPr/>
      </xdr:nvSpPr>
      <xdr:spPr>
        <a:xfrm>
          <a:off x="1968500" y="1003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17078</xdr:rowOff>
    </xdr:from>
    <xdr:ext cx="534377" cy="259045"/>
    <xdr:sp macro="" textlink="">
      <xdr:nvSpPr>
        <xdr:cNvPr id="151" name="テキスト ボックス 150"/>
        <xdr:cNvSpPr txBox="1"/>
      </xdr:nvSpPr>
      <xdr:spPr>
        <a:xfrm>
          <a:off x="1752111" y="1013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51,517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70912</xdr:rowOff>
    </xdr:from>
    <xdr:to>
      <xdr:col>1</xdr:col>
      <xdr:colOff>485775</xdr:colOff>
      <xdr:row>59</xdr:row>
      <xdr:rowOff>1062</xdr:rowOff>
    </xdr:to>
    <xdr:sp macro="" textlink="">
      <xdr:nvSpPr>
        <xdr:cNvPr id="152" name="円/楕円 151"/>
        <xdr:cNvSpPr/>
      </xdr:nvSpPr>
      <xdr:spPr>
        <a:xfrm>
          <a:off x="1079500" y="1001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163639</xdr:rowOff>
    </xdr:from>
    <xdr:ext cx="534377" cy="259045"/>
    <xdr:sp macro="" textlink="">
      <xdr:nvSpPr>
        <xdr:cNvPr id="153" name="テキスト ボックス 152"/>
        <xdr:cNvSpPr txBox="1"/>
      </xdr:nvSpPr>
      <xdr:spPr>
        <a:xfrm>
          <a:off x="863111" y="1010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66456</xdr:rowOff>
    </xdr:from>
    <xdr:to>
      <xdr:col>6</xdr:col>
      <xdr:colOff>510540</xdr:colOff>
      <xdr:row>78</xdr:row>
      <xdr:rowOff>98278</xdr:rowOff>
    </xdr:to>
    <xdr:cxnSp macro="">
      <xdr:nvCxnSpPr>
        <xdr:cNvPr id="175" name="直線コネクタ 174"/>
        <xdr:cNvCxnSpPr/>
      </xdr:nvCxnSpPr>
      <xdr:spPr>
        <a:xfrm flipV="1">
          <a:off x="4633595" y="12067956"/>
          <a:ext cx="1270" cy="140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102105</xdr:rowOff>
    </xdr:from>
    <xdr:ext cx="378565" cy="259045"/>
    <xdr:sp macro="" textlink="">
      <xdr:nvSpPr>
        <xdr:cNvPr id="176" name="維持補修費最小値テキスト"/>
        <xdr:cNvSpPr txBox="1"/>
      </xdr:nvSpPr>
      <xdr:spPr>
        <a:xfrm>
          <a:off x="4686300" y="13475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78</xdr:row>
      <xdr:rowOff>98278</xdr:rowOff>
    </xdr:from>
    <xdr:to>
      <xdr:col>6</xdr:col>
      <xdr:colOff>600075</xdr:colOff>
      <xdr:row>78</xdr:row>
      <xdr:rowOff>98278</xdr:rowOff>
    </xdr:to>
    <xdr:cxnSp macro="">
      <xdr:nvCxnSpPr>
        <xdr:cNvPr id="177" name="直線コネクタ 176"/>
        <xdr:cNvCxnSpPr/>
      </xdr:nvCxnSpPr>
      <xdr:spPr>
        <a:xfrm>
          <a:off x="4546600" y="13471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13133</xdr:rowOff>
    </xdr:from>
    <xdr:ext cx="534377" cy="259045"/>
    <xdr:sp macro="" textlink="">
      <xdr:nvSpPr>
        <xdr:cNvPr id="178" name="維持補修費最大値テキスト"/>
        <xdr:cNvSpPr txBox="1"/>
      </xdr:nvSpPr>
      <xdr:spPr>
        <a:xfrm>
          <a:off x="4686300" y="1184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31,602</a:t>
          </a:r>
          <a:endParaRPr kumimoji="1" lang="ja-JP" altLang="en-US" sz="1000" b="1">
            <a:latin typeface="ＭＳ Ｐゴシック"/>
          </a:endParaRPr>
        </a:p>
      </xdr:txBody>
    </xdr:sp>
    <xdr:clientData/>
  </xdr:oneCellAnchor>
  <xdr:twoCellAnchor>
    <xdr:from>
      <xdr:col>6</xdr:col>
      <xdr:colOff>422275</xdr:colOff>
      <xdr:row>70</xdr:row>
      <xdr:rowOff>66456</xdr:rowOff>
    </xdr:from>
    <xdr:to>
      <xdr:col>6</xdr:col>
      <xdr:colOff>600075</xdr:colOff>
      <xdr:row>70</xdr:row>
      <xdr:rowOff>66456</xdr:rowOff>
    </xdr:to>
    <xdr:cxnSp macro="">
      <xdr:nvCxnSpPr>
        <xdr:cNvPr id="179" name="直線コネクタ 178"/>
        <xdr:cNvCxnSpPr/>
      </xdr:nvCxnSpPr>
      <xdr:spPr>
        <a:xfrm>
          <a:off x="4546600" y="120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102758</xdr:rowOff>
    </xdr:from>
    <xdr:to>
      <xdr:col>6</xdr:col>
      <xdr:colOff>511175</xdr:colOff>
      <xdr:row>77</xdr:row>
      <xdr:rowOff>121777</xdr:rowOff>
    </xdr:to>
    <xdr:cxnSp macro="">
      <xdr:nvCxnSpPr>
        <xdr:cNvPr id="180" name="直線コネクタ 179"/>
        <xdr:cNvCxnSpPr/>
      </xdr:nvCxnSpPr>
      <xdr:spPr>
        <a:xfrm flipV="1">
          <a:off x="3797300" y="13304408"/>
          <a:ext cx="8382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30990</xdr:rowOff>
    </xdr:from>
    <xdr:ext cx="469744" cy="259045"/>
    <xdr:sp macro="" textlink="">
      <xdr:nvSpPr>
        <xdr:cNvPr id="181" name="維持補修費平均値テキスト"/>
        <xdr:cNvSpPr txBox="1"/>
      </xdr:nvSpPr>
      <xdr:spPr>
        <a:xfrm>
          <a:off x="4686300" y="12889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8113</xdr:rowOff>
    </xdr:from>
    <xdr:to>
      <xdr:col>6</xdr:col>
      <xdr:colOff>561975</xdr:colOff>
      <xdr:row>76</xdr:row>
      <xdr:rowOff>109713</xdr:rowOff>
    </xdr:to>
    <xdr:sp macro="" textlink="">
      <xdr:nvSpPr>
        <xdr:cNvPr id="182" name="フローチャート : 判断 181"/>
        <xdr:cNvSpPr/>
      </xdr:nvSpPr>
      <xdr:spPr>
        <a:xfrm>
          <a:off x="45847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121777</xdr:rowOff>
    </xdr:from>
    <xdr:to>
      <xdr:col>5</xdr:col>
      <xdr:colOff>358775</xdr:colOff>
      <xdr:row>77</xdr:row>
      <xdr:rowOff>125023</xdr:rowOff>
    </xdr:to>
    <xdr:cxnSp macro="">
      <xdr:nvCxnSpPr>
        <xdr:cNvPr id="183" name="直線コネクタ 182"/>
        <xdr:cNvCxnSpPr/>
      </xdr:nvCxnSpPr>
      <xdr:spPr>
        <a:xfrm flipV="1">
          <a:off x="2908300" y="13323427"/>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132700</xdr:rowOff>
    </xdr:from>
    <xdr:to>
      <xdr:col>5</xdr:col>
      <xdr:colOff>409575</xdr:colOff>
      <xdr:row>77</xdr:row>
      <xdr:rowOff>62850</xdr:rowOff>
    </xdr:to>
    <xdr:sp macro="" textlink="">
      <xdr:nvSpPr>
        <xdr:cNvPr id="184" name="フローチャート : 判断 183"/>
        <xdr:cNvSpPr/>
      </xdr:nvSpPr>
      <xdr:spPr>
        <a:xfrm>
          <a:off x="3746500" y="1316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79377</xdr:rowOff>
    </xdr:from>
    <xdr:ext cx="469744" cy="259045"/>
    <xdr:sp macro="" textlink="">
      <xdr:nvSpPr>
        <xdr:cNvPr id="185" name="テキスト ボックス 184"/>
        <xdr:cNvSpPr txBox="1"/>
      </xdr:nvSpPr>
      <xdr:spPr>
        <a:xfrm>
          <a:off x="3562427" y="1293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113091</xdr:rowOff>
    </xdr:from>
    <xdr:to>
      <xdr:col>4</xdr:col>
      <xdr:colOff>155575</xdr:colOff>
      <xdr:row>77</xdr:row>
      <xdr:rowOff>125023</xdr:rowOff>
    </xdr:to>
    <xdr:cxnSp macro="">
      <xdr:nvCxnSpPr>
        <xdr:cNvPr id="186" name="直線コネクタ 185"/>
        <xdr:cNvCxnSpPr/>
      </xdr:nvCxnSpPr>
      <xdr:spPr>
        <a:xfrm>
          <a:off x="2019300" y="13314741"/>
          <a:ext cx="889000" cy="1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28642</xdr:rowOff>
    </xdr:from>
    <xdr:to>
      <xdr:col>4</xdr:col>
      <xdr:colOff>206375</xdr:colOff>
      <xdr:row>77</xdr:row>
      <xdr:rowOff>130242</xdr:rowOff>
    </xdr:to>
    <xdr:sp macro="" textlink="">
      <xdr:nvSpPr>
        <xdr:cNvPr id="187" name="フローチャート : 判断 186"/>
        <xdr:cNvSpPr/>
      </xdr:nvSpPr>
      <xdr:spPr>
        <a:xfrm>
          <a:off x="2857500" y="1323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146769</xdr:rowOff>
    </xdr:from>
    <xdr:ext cx="469744" cy="259045"/>
    <xdr:sp macro="" textlink="">
      <xdr:nvSpPr>
        <xdr:cNvPr id="188" name="テキスト ボックス 187"/>
        <xdr:cNvSpPr txBox="1"/>
      </xdr:nvSpPr>
      <xdr:spPr>
        <a:xfrm>
          <a:off x="2673427" y="1300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113091</xdr:rowOff>
    </xdr:from>
    <xdr:to>
      <xdr:col>2</xdr:col>
      <xdr:colOff>638175</xdr:colOff>
      <xdr:row>77</xdr:row>
      <xdr:rowOff>155290</xdr:rowOff>
    </xdr:to>
    <xdr:cxnSp macro="">
      <xdr:nvCxnSpPr>
        <xdr:cNvPr id="189" name="直線コネクタ 188"/>
        <xdr:cNvCxnSpPr/>
      </xdr:nvCxnSpPr>
      <xdr:spPr>
        <a:xfrm flipV="1">
          <a:off x="1130300" y="13314741"/>
          <a:ext cx="889000" cy="4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15016</xdr:rowOff>
    </xdr:from>
    <xdr:to>
      <xdr:col>3</xdr:col>
      <xdr:colOff>3175</xdr:colOff>
      <xdr:row>77</xdr:row>
      <xdr:rowOff>116616</xdr:rowOff>
    </xdr:to>
    <xdr:sp macro="" textlink="">
      <xdr:nvSpPr>
        <xdr:cNvPr id="190" name="フローチャート : 判断 189"/>
        <xdr:cNvSpPr/>
      </xdr:nvSpPr>
      <xdr:spPr>
        <a:xfrm>
          <a:off x="1968500" y="132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133143</xdr:rowOff>
    </xdr:from>
    <xdr:ext cx="469744" cy="259045"/>
    <xdr:sp macro="" textlink="">
      <xdr:nvSpPr>
        <xdr:cNvPr id="191" name="テキスト ボックス 190"/>
        <xdr:cNvSpPr txBox="1"/>
      </xdr:nvSpPr>
      <xdr:spPr>
        <a:xfrm>
          <a:off x="1784427" y="129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26401</xdr:rowOff>
    </xdr:from>
    <xdr:to>
      <xdr:col>1</xdr:col>
      <xdr:colOff>485775</xdr:colOff>
      <xdr:row>77</xdr:row>
      <xdr:rowOff>128001</xdr:rowOff>
    </xdr:to>
    <xdr:sp macro="" textlink="">
      <xdr:nvSpPr>
        <xdr:cNvPr id="192" name="フローチャート : 判断 191"/>
        <xdr:cNvSpPr/>
      </xdr:nvSpPr>
      <xdr:spPr>
        <a:xfrm>
          <a:off x="1079500" y="1322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144528</xdr:rowOff>
    </xdr:from>
    <xdr:ext cx="469744" cy="259045"/>
    <xdr:sp macro="" textlink="">
      <xdr:nvSpPr>
        <xdr:cNvPr id="193" name="テキスト ボックス 192"/>
        <xdr:cNvSpPr txBox="1"/>
      </xdr:nvSpPr>
      <xdr:spPr>
        <a:xfrm>
          <a:off x="895427" y="1300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51958</xdr:rowOff>
    </xdr:from>
    <xdr:to>
      <xdr:col>6</xdr:col>
      <xdr:colOff>561975</xdr:colOff>
      <xdr:row>77</xdr:row>
      <xdr:rowOff>153558</xdr:rowOff>
    </xdr:to>
    <xdr:sp macro="" textlink="">
      <xdr:nvSpPr>
        <xdr:cNvPr id="199" name="円/楕円 198"/>
        <xdr:cNvSpPr/>
      </xdr:nvSpPr>
      <xdr:spPr>
        <a:xfrm>
          <a:off x="4584700" y="132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30385</xdr:rowOff>
    </xdr:from>
    <xdr:ext cx="469744" cy="259045"/>
    <xdr:sp macro="" textlink="">
      <xdr:nvSpPr>
        <xdr:cNvPr id="200" name="維持補修費該当値テキスト"/>
        <xdr:cNvSpPr txBox="1"/>
      </xdr:nvSpPr>
      <xdr:spPr>
        <a:xfrm>
          <a:off x="4686300" y="1323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70977</xdr:rowOff>
    </xdr:from>
    <xdr:to>
      <xdr:col>5</xdr:col>
      <xdr:colOff>409575</xdr:colOff>
      <xdr:row>78</xdr:row>
      <xdr:rowOff>1127</xdr:rowOff>
    </xdr:to>
    <xdr:sp macro="" textlink="">
      <xdr:nvSpPr>
        <xdr:cNvPr id="201" name="円/楕円 200"/>
        <xdr:cNvSpPr/>
      </xdr:nvSpPr>
      <xdr:spPr>
        <a:xfrm>
          <a:off x="3746500" y="1327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163704</xdr:rowOff>
    </xdr:from>
    <xdr:ext cx="469744" cy="259045"/>
    <xdr:sp macro="" textlink="">
      <xdr:nvSpPr>
        <xdr:cNvPr id="202" name="テキスト ボックス 201"/>
        <xdr:cNvSpPr txBox="1"/>
      </xdr:nvSpPr>
      <xdr:spPr>
        <a:xfrm>
          <a:off x="3562427" y="1336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74223</xdr:rowOff>
    </xdr:from>
    <xdr:to>
      <xdr:col>4</xdr:col>
      <xdr:colOff>206375</xdr:colOff>
      <xdr:row>78</xdr:row>
      <xdr:rowOff>4373</xdr:rowOff>
    </xdr:to>
    <xdr:sp macro="" textlink="">
      <xdr:nvSpPr>
        <xdr:cNvPr id="203" name="円/楕円 202"/>
        <xdr:cNvSpPr/>
      </xdr:nvSpPr>
      <xdr:spPr>
        <a:xfrm>
          <a:off x="2857500" y="1327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166950</xdr:rowOff>
    </xdr:from>
    <xdr:ext cx="469744" cy="259045"/>
    <xdr:sp macro="" textlink="">
      <xdr:nvSpPr>
        <xdr:cNvPr id="204" name="テキスト ボックス 203"/>
        <xdr:cNvSpPr txBox="1"/>
      </xdr:nvSpPr>
      <xdr:spPr>
        <a:xfrm>
          <a:off x="2673427" y="133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62291</xdr:rowOff>
    </xdr:from>
    <xdr:to>
      <xdr:col>3</xdr:col>
      <xdr:colOff>3175</xdr:colOff>
      <xdr:row>77</xdr:row>
      <xdr:rowOff>163891</xdr:rowOff>
    </xdr:to>
    <xdr:sp macro="" textlink="">
      <xdr:nvSpPr>
        <xdr:cNvPr id="205" name="円/楕円 204"/>
        <xdr:cNvSpPr/>
      </xdr:nvSpPr>
      <xdr:spPr>
        <a:xfrm>
          <a:off x="1968500" y="1326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155018</xdr:rowOff>
    </xdr:from>
    <xdr:ext cx="469744" cy="259045"/>
    <xdr:sp macro="" textlink="">
      <xdr:nvSpPr>
        <xdr:cNvPr id="206" name="テキスト ボックス 205"/>
        <xdr:cNvSpPr txBox="1"/>
      </xdr:nvSpPr>
      <xdr:spPr>
        <a:xfrm>
          <a:off x="1784427" y="1335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104490</xdr:rowOff>
    </xdr:from>
    <xdr:to>
      <xdr:col>1</xdr:col>
      <xdr:colOff>485775</xdr:colOff>
      <xdr:row>78</xdr:row>
      <xdr:rowOff>34640</xdr:rowOff>
    </xdr:to>
    <xdr:sp macro="" textlink="">
      <xdr:nvSpPr>
        <xdr:cNvPr id="207" name="円/楕円 206"/>
        <xdr:cNvSpPr/>
      </xdr:nvSpPr>
      <xdr:spPr>
        <a:xfrm>
          <a:off x="1079500" y="133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25767</xdr:rowOff>
    </xdr:from>
    <xdr:ext cx="469744" cy="259045"/>
    <xdr:sp macro="" textlink="">
      <xdr:nvSpPr>
        <xdr:cNvPr id="208" name="テキスト ボックス 207"/>
        <xdr:cNvSpPr txBox="1"/>
      </xdr:nvSpPr>
      <xdr:spPr>
        <a:xfrm>
          <a:off x="895427" y="1339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114,832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143300</xdr:rowOff>
    </xdr:from>
    <xdr:to>
      <xdr:col>6</xdr:col>
      <xdr:colOff>510540</xdr:colOff>
      <xdr:row>98</xdr:row>
      <xdr:rowOff>158865</xdr:rowOff>
    </xdr:to>
    <xdr:cxnSp macro="">
      <xdr:nvCxnSpPr>
        <xdr:cNvPr id="233" name="直線コネクタ 232"/>
        <xdr:cNvCxnSpPr/>
      </xdr:nvCxnSpPr>
      <xdr:spPr>
        <a:xfrm flipV="1">
          <a:off x="4633595" y="15573800"/>
          <a:ext cx="1270" cy="1387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162692</xdr:rowOff>
    </xdr:from>
    <xdr:ext cx="534377" cy="259045"/>
    <xdr:sp macro="" textlink="">
      <xdr:nvSpPr>
        <xdr:cNvPr id="234" name="扶助費最小値テキスト"/>
        <xdr:cNvSpPr txBox="1"/>
      </xdr:nvSpPr>
      <xdr:spPr>
        <a:xfrm>
          <a:off x="4686300" y="1696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42,994</a:t>
          </a:r>
          <a:endParaRPr kumimoji="1" lang="ja-JP" altLang="en-US" sz="1000" b="1">
            <a:latin typeface="ＭＳ Ｐゴシック"/>
          </a:endParaRPr>
        </a:p>
      </xdr:txBody>
    </xdr:sp>
    <xdr:clientData/>
  </xdr:oneCellAnchor>
  <xdr:twoCellAnchor>
    <xdr:from>
      <xdr:col>6</xdr:col>
      <xdr:colOff>422275</xdr:colOff>
      <xdr:row>98</xdr:row>
      <xdr:rowOff>158865</xdr:rowOff>
    </xdr:from>
    <xdr:to>
      <xdr:col>6</xdr:col>
      <xdr:colOff>600075</xdr:colOff>
      <xdr:row>98</xdr:row>
      <xdr:rowOff>158865</xdr:rowOff>
    </xdr:to>
    <xdr:cxnSp macro="">
      <xdr:nvCxnSpPr>
        <xdr:cNvPr id="235" name="直線コネクタ 234"/>
        <xdr:cNvCxnSpPr/>
      </xdr:nvCxnSpPr>
      <xdr:spPr>
        <a:xfrm>
          <a:off x="4546600" y="1696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89977</xdr:rowOff>
    </xdr:from>
    <xdr:ext cx="599010" cy="259045"/>
    <xdr:sp macro="" textlink="">
      <xdr:nvSpPr>
        <xdr:cNvPr id="236" name="扶助費最大値テキスト"/>
        <xdr:cNvSpPr txBox="1"/>
      </xdr:nvSpPr>
      <xdr:spPr>
        <a:xfrm>
          <a:off x="4686300" y="1534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115,811</a:t>
          </a:r>
          <a:endParaRPr kumimoji="1" lang="ja-JP" altLang="en-US" sz="1000" b="1">
            <a:latin typeface="ＭＳ Ｐゴシック"/>
          </a:endParaRPr>
        </a:p>
      </xdr:txBody>
    </xdr:sp>
    <xdr:clientData/>
  </xdr:oneCellAnchor>
  <xdr:twoCellAnchor>
    <xdr:from>
      <xdr:col>6</xdr:col>
      <xdr:colOff>422275</xdr:colOff>
      <xdr:row>90</xdr:row>
      <xdr:rowOff>143300</xdr:rowOff>
    </xdr:from>
    <xdr:to>
      <xdr:col>6</xdr:col>
      <xdr:colOff>600075</xdr:colOff>
      <xdr:row>90</xdr:row>
      <xdr:rowOff>143300</xdr:rowOff>
    </xdr:to>
    <xdr:cxnSp macro="">
      <xdr:nvCxnSpPr>
        <xdr:cNvPr id="237" name="直線コネクタ 236"/>
        <xdr:cNvCxnSpPr/>
      </xdr:nvCxnSpPr>
      <xdr:spPr>
        <a:xfrm>
          <a:off x="4546600" y="1557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148653</xdr:rowOff>
    </xdr:from>
    <xdr:to>
      <xdr:col>6</xdr:col>
      <xdr:colOff>511175</xdr:colOff>
      <xdr:row>94</xdr:row>
      <xdr:rowOff>29229</xdr:rowOff>
    </xdr:to>
    <xdr:cxnSp macro="">
      <xdr:nvCxnSpPr>
        <xdr:cNvPr id="238" name="直線コネクタ 237"/>
        <xdr:cNvCxnSpPr/>
      </xdr:nvCxnSpPr>
      <xdr:spPr>
        <a:xfrm flipV="1">
          <a:off x="3797300" y="16093503"/>
          <a:ext cx="838200" cy="5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69536</xdr:rowOff>
    </xdr:from>
    <xdr:ext cx="534377" cy="259045"/>
    <xdr:sp macro="" textlink="">
      <xdr:nvSpPr>
        <xdr:cNvPr id="239" name="扶助費平均値テキスト"/>
        <xdr:cNvSpPr txBox="1"/>
      </xdr:nvSpPr>
      <xdr:spPr>
        <a:xfrm>
          <a:off x="4686300" y="16357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70,884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91109</xdr:rowOff>
    </xdr:from>
    <xdr:to>
      <xdr:col>6</xdr:col>
      <xdr:colOff>561975</xdr:colOff>
      <xdr:row>96</xdr:row>
      <xdr:rowOff>21259</xdr:rowOff>
    </xdr:to>
    <xdr:sp macro="" textlink="">
      <xdr:nvSpPr>
        <xdr:cNvPr id="240" name="フローチャート : 判断 239"/>
        <xdr:cNvSpPr/>
      </xdr:nvSpPr>
      <xdr:spPr>
        <a:xfrm>
          <a:off x="4584700" y="163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29229</xdr:rowOff>
    </xdr:from>
    <xdr:to>
      <xdr:col>5</xdr:col>
      <xdr:colOff>358775</xdr:colOff>
      <xdr:row>94</xdr:row>
      <xdr:rowOff>126975</xdr:rowOff>
    </xdr:to>
    <xdr:cxnSp macro="">
      <xdr:nvCxnSpPr>
        <xdr:cNvPr id="241" name="直線コネクタ 240"/>
        <xdr:cNvCxnSpPr/>
      </xdr:nvCxnSpPr>
      <xdr:spPr>
        <a:xfrm flipV="1">
          <a:off x="2908300" y="16145529"/>
          <a:ext cx="889000" cy="9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27884</xdr:rowOff>
    </xdr:from>
    <xdr:to>
      <xdr:col>5</xdr:col>
      <xdr:colOff>409575</xdr:colOff>
      <xdr:row>96</xdr:row>
      <xdr:rowOff>129484</xdr:rowOff>
    </xdr:to>
    <xdr:sp macro="" textlink="">
      <xdr:nvSpPr>
        <xdr:cNvPr id="242" name="フローチャート : 判断 241"/>
        <xdr:cNvSpPr/>
      </xdr:nvSpPr>
      <xdr:spPr>
        <a:xfrm>
          <a:off x="3746500" y="164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120611</xdr:rowOff>
    </xdr:from>
    <xdr:ext cx="534377" cy="259045"/>
    <xdr:sp macro="" textlink="">
      <xdr:nvSpPr>
        <xdr:cNvPr id="243" name="テキスト ボックス 242"/>
        <xdr:cNvSpPr txBox="1"/>
      </xdr:nvSpPr>
      <xdr:spPr>
        <a:xfrm>
          <a:off x="3530111" y="1657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65,203</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126975</xdr:rowOff>
    </xdr:from>
    <xdr:to>
      <xdr:col>4</xdr:col>
      <xdr:colOff>155575</xdr:colOff>
      <xdr:row>94</xdr:row>
      <xdr:rowOff>170884</xdr:rowOff>
    </xdr:to>
    <xdr:cxnSp macro="">
      <xdr:nvCxnSpPr>
        <xdr:cNvPr id="244" name="直線コネクタ 243"/>
        <xdr:cNvCxnSpPr/>
      </xdr:nvCxnSpPr>
      <xdr:spPr>
        <a:xfrm flipV="1">
          <a:off x="2019300" y="16243275"/>
          <a:ext cx="889000" cy="4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146641</xdr:rowOff>
    </xdr:from>
    <xdr:to>
      <xdr:col>4</xdr:col>
      <xdr:colOff>206375</xdr:colOff>
      <xdr:row>97</xdr:row>
      <xdr:rowOff>76791</xdr:rowOff>
    </xdr:to>
    <xdr:sp macro="" textlink="">
      <xdr:nvSpPr>
        <xdr:cNvPr id="245" name="フローチャート : 判断 244"/>
        <xdr:cNvSpPr/>
      </xdr:nvSpPr>
      <xdr:spPr>
        <a:xfrm>
          <a:off x="2857500" y="1660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67918</xdr:rowOff>
    </xdr:from>
    <xdr:ext cx="534377" cy="259045"/>
    <xdr:sp macro="" textlink="">
      <xdr:nvSpPr>
        <xdr:cNvPr id="246" name="テキスト ボックス 245"/>
        <xdr:cNvSpPr txBox="1"/>
      </xdr:nvSpPr>
      <xdr:spPr>
        <a:xfrm>
          <a:off x="2641111" y="1669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58,969</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170884</xdr:rowOff>
    </xdr:from>
    <xdr:to>
      <xdr:col>2</xdr:col>
      <xdr:colOff>638175</xdr:colOff>
      <xdr:row>95</xdr:row>
      <xdr:rowOff>49422</xdr:rowOff>
    </xdr:to>
    <xdr:cxnSp macro="">
      <xdr:nvCxnSpPr>
        <xdr:cNvPr id="247" name="直線コネクタ 246"/>
        <xdr:cNvCxnSpPr/>
      </xdr:nvCxnSpPr>
      <xdr:spPr>
        <a:xfrm flipV="1">
          <a:off x="1130300" y="16287184"/>
          <a:ext cx="889000" cy="4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7252</xdr:rowOff>
    </xdr:from>
    <xdr:to>
      <xdr:col>3</xdr:col>
      <xdr:colOff>3175</xdr:colOff>
      <xdr:row>97</xdr:row>
      <xdr:rowOff>108852</xdr:rowOff>
    </xdr:to>
    <xdr:sp macro="" textlink="">
      <xdr:nvSpPr>
        <xdr:cNvPr id="248" name="フローチャート : 判断 247"/>
        <xdr:cNvSpPr/>
      </xdr:nvSpPr>
      <xdr:spPr>
        <a:xfrm>
          <a:off x="1968500" y="166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99979</xdr:rowOff>
    </xdr:from>
    <xdr:ext cx="534377" cy="259045"/>
    <xdr:sp macro="" textlink="">
      <xdr:nvSpPr>
        <xdr:cNvPr id="249" name="テキスト ボックス 248"/>
        <xdr:cNvSpPr txBox="1"/>
      </xdr:nvSpPr>
      <xdr:spPr>
        <a:xfrm>
          <a:off x="1752111" y="1673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38666</xdr:rowOff>
    </xdr:from>
    <xdr:to>
      <xdr:col>1</xdr:col>
      <xdr:colOff>485775</xdr:colOff>
      <xdr:row>97</xdr:row>
      <xdr:rowOff>140266</xdr:rowOff>
    </xdr:to>
    <xdr:sp macro="" textlink="">
      <xdr:nvSpPr>
        <xdr:cNvPr id="250" name="フローチャート : 判断 249"/>
        <xdr:cNvSpPr/>
      </xdr:nvSpPr>
      <xdr:spPr>
        <a:xfrm>
          <a:off x="1079500" y="1666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131393</xdr:rowOff>
    </xdr:from>
    <xdr:ext cx="534377" cy="259045"/>
    <xdr:sp macro="" textlink="">
      <xdr:nvSpPr>
        <xdr:cNvPr id="251" name="テキスト ボックス 250"/>
        <xdr:cNvSpPr txBox="1"/>
      </xdr:nvSpPr>
      <xdr:spPr>
        <a:xfrm>
          <a:off x="863111" y="1676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97853</xdr:rowOff>
    </xdr:from>
    <xdr:to>
      <xdr:col>6</xdr:col>
      <xdr:colOff>561975</xdr:colOff>
      <xdr:row>94</xdr:row>
      <xdr:rowOff>28003</xdr:rowOff>
    </xdr:to>
    <xdr:sp macro="" textlink="">
      <xdr:nvSpPr>
        <xdr:cNvPr id="257" name="円/楕円 256"/>
        <xdr:cNvSpPr/>
      </xdr:nvSpPr>
      <xdr:spPr>
        <a:xfrm>
          <a:off x="4584700" y="160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120730</xdr:rowOff>
    </xdr:from>
    <xdr:ext cx="534377" cy="259045"/>
    <xdr:sp macro="" textlink="">
      <xdr:nvSpPr>
        <xdr:cNvPr id="258" name="扶助費該当値テキスト"/>
        <xdr:cNvSpPr txBox="1"/>
      </xdr:nvSpPr>
      <xdr:spPr>
        <a:xfrm>
          <a:off x="4686300" y="1589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88,530</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149879</xdr:rowOff>
    </xdr:from>
    <xdr:to>
      <xdr:col>5</xdr:col>
      <xdr:colOff>409575</xdr:colOff>
      <xdr:row>94</xdr:row>
      <xdr:rowOff>80029</xdr:rowOff>
    </xdr:to>
    <xdr:sp macro="" textlink="">
      <xdr:nvSpPr>
        <xdr:cNvPr id="259" name="円/楕円 258"/>
        <xdr:cNvSpPr/>
      </xdr:nvSpPr>
      <xdr:spPr>
        <a:xfrm>
          <a:off x="3746500" y="1609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96556</xdr:rowOff>
    </xdr:from>
    <xdr:ext cx="534377" cy="259045"/>
    <xdr:sp macro="" textlink="">
      <xdr:nvSpPr>
        <xdr:cNvPr id="260" name="テキスト ボックス 259"/>
        <xdr:cNvSpPr txBox="1"/>
      </xdr:nvSpPr>
      <xdr:spPr>
        <a:xfrm>
          <a:off x="3530111" y="1586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85,799</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76175</xdr:rowOff>
    </xdr:from>
    <xdr:to>
      <xdr:col>4</xdr:col>
      <xdr:colOff>206375</xdr:colOff>
      <xdr:row>95</xdr:row>
      <xdr:rowOff>6325</xdr:rowOff>
    </xdr:to>
    <xdr:sp macro="" textlink="">
      <xdr:nvSpPr>
        <xdr:cNvPr id="261" name="円/楕円 260"/>
        <xdr:cNvSpPr/>
      </xdr:nvSpPr>
      <xdr:spPr>
        <a:xfrm>
          <a:off x="2857500" y="1619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22852</xdr:rowOff>
    </xdr:from>
    <xdr:ext cx="534377" cy="259045"/>
    <xdr:sp macro="" textlink="">
      <xdr:nvSpPr>
        <xdr:cNvPr id="262" name="テキスト ボックス 261"/>
        <xdr:cNvSpPr txBox="1"/>
      </xdr:nvSpPr>
      <xdr:spPr>
        <a:xfrm>
          <a:off x="2641111" y="1596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80,668</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120084</xdr:rowOff>
    </xdr:from>
    <xdr:to>
      <xdr:col>3</xdr:col>
      <xdr:colOff>3175</xdr:colOff>
      <xdr:row>95</xdr:row>
      <xdr:rowOff>50234</xdr:rowOff>
    </xdr:to>
    <xdr:sp macro="" textlink="">
      <xdr:nvSpPr>
        <xdr:cNvPr id="263" name="円/楕円 262"/>
        <xdr:cNvSpPr/>
      </xdr:nvSpPr>
      <xdr:spPr>
        <a:xfrm>
          <a:off x="1968500" y="1623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66761</xdr:rowOff>
    </xdr:from>
    <xdr:ext cx="534377" cy="259045"/>
    <xdr:sp macro="" textlink="">
      <xdr:nvSpPr>
        <xdr:cNvPr id="264" name="テキスト ボックス 263"/>
        <xdr:cNvSpPr txBox="1"/>
      </xdr:nvSpPr>
      <xdr:spPr>
        <a:xfrm>
          <a:off x="1752111" y="1601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78,363</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170072</xdr:rowOff>
    </xdr:from>
    <xdr:to>
      <xdr:col>1</xdr:col>
      <xdr:colOff>485775</xdr:colOff>
      <xdr:row>95</xdr:row>
      <xdr:rowOff>100222</xdr:rowOff>
    </xdr:to>
    <xdr:sp macro="" textlink="">
      <xdr:nvSpPr>
        <xdr:cNvPr id="265" name="円/楕円 264"/>
        <xdr:cNvSpPr/>
      </xdr:nvSpPr>
      <xdr:spPr>
        <a:xfrm>
          <a:off x="1079500" y="1628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116749</xdr:rowOff>
    </xdr:from>
    <xdr:ext cx="534377" cy="259045"/>
    <xdr:sp macro="" textlink="">
      <xdr:nvSpPr>
        <xdr:cNvPr id="266" name="テキスト ボックス 265"/>
        <xdr:cNvSpPr txBox="1"/>
      </xdr:nvSpPr>
      <xdr:spPr>
        <a:xfrm>
          <a:off x="863111" y="16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2" name="テキスト ボックス 281"/>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4" name="テキスト ボックス 28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104953</xdr:rowOff>
    </xdr:from>
    <xdr:to>
      <xdr:col>15</xdr:col>
      <xdr:colOff>180340</xdr:colOff>
      <xdr:row>38</xdr:row>
      <xdr:rowOff>1253</xdr:rowOff>
    </xdr:to>
    <xdr:cxnSp macro="">
      <xdr:nvCxnSpPr>
        <xdr:cNvPr id="292" name="直線コネクタ 291"/>
        <xdr:cNvCxnSpPr/>
      </xdr:nvCxnSpPr>
      <xdr:spPr>
        <a:xfrm flipV="1">
          <a:off x="10475595" y="5248453"/>
          <a:ext cx="1270" cy="1267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5080</xdr:rowOff>
    </xdr:from>
    <xdr:ext cx="534377" cy="259045"/>
    <xdr:sp macro="" textlink="">
      <xdr:nvSpPr>
        <xdr:cNvPr id="293" name="補助費等最小値テキスト"/>
        <xdr:cNvSpPr txBox="1"/>
      </xdr:nvSpPr>
      <xdr:spPr>
        <a:xfrm>
          <a:off x="10528300" y="652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41,197</a:t>
          </a:r>
          <a:endParaRPr kumimoji="1" lang="ja-JP" altLang="en-US" sz="1000" b="1">
            <a:latin typeface="ＭＳ Ｐゴシック"/>
          </a:endParaRPr>
        </a:p>
      </xdr:txBody>
    </xdr:sp>
    <xdr:clientData/>
  </xdr:oneCellAnchor>
  <xdr:twoCellAnchor>
    <xdr:from>
      <xdr:col>15</xdr:col>
      <xdr:colOff>92075</xdr:colOff>
      <xdr:row>38</xdr:row>
      <xdr:rowOff>1253</xdr:rowOff>
    </xdr:from>
    <xdr:to>
      <xdr:col>15</xdr:col>
      <xdr:colOff>269875</xdr:colOff>
      <xdr:row>38</xdr:row>
      <xdr:rowOff>1253</xdr:rowOff>
    </xdr:to>
    <xdr:cxnSp macro="">
      <xdr:nvCxnSpPr>
        <xdr:cNvPr id="294" name="直線コネクタ 293"/>
        <xdr:cNvCxnSpPr/>
      </xdr:nvCxnSpPr>
      <xdr:spPr>
        <a:xfrm>
          <a:off x="10388600" y="6516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51630</xdr:rowOff>
    </xdr:from>
    <xdr:ext cx="599010" cy="259045"/>
    <xdr:sp macro="" textlink="">
      <xdr:nvSpPr>
        <xdr:cNvPr id="295" name="補助費等最大値テキスト"/>
        <xdr:cNvSpPr txBox="1"/>
      </xdr:nvSpPr>
      <xdr:spPr>
        <a:xfrm>
          <a:off x="10528300" y="502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235,320</a:t>
          </a:r>
          <a:endParaRPr kumimoji="1" lang="ja-JP" altLang="en-US" sz="1000" b="1">
            <a:latin typeface="ＭＳ Ｐゴシック"/>
          </a:endParaRPr>
        </a:p>
      </xdr:txBody>
    </xdr:sp>
    <xdr:clientData/>
  </xdr:oneCellAnchor>
  <xdr:twoCellAnchor>
    <xdr:from>
      <xdr:col>15</xdr:col>
      <xdr:colOff>92075</xdr:colOff>
      <xdr:row>30</xdr:row>
      <xdr:rowOff>104953</xdr:rowOff>
    </xdr:from>
    <xdr:to>
      <xdr:col>15</xdr:col>
      <xdr:colOff>269875</xdr:colOff>
      <xdr:row>30</xdr:row>
      <xdr:rowOff>104953</xdr:rowOff>
    </xdr:to>
    <xdr:cxnSp macro="">
      <xdr:nvCxnSpPr>
        <xdr:cNvPr id="296" name="直線コネクタ 295"/>
        <xdr:cNvCxnSpPr/>
      </xdr:nvCxnSpPr>
      <xdr:spPr>
        <a:xfrm>
          <a:off x="10388600" y="5248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1253</xdr:rowOff>
    </xdr:from>
    <xdr:to>
      <xdr:col>15</xdr:col>
      <xdr:colOff>180975</xdr:colOff>
      <xdr:row>38</xdr:row>
      <xdr:rowOff>36843</xdr:rowOff>
    </xdr:to>
    <xdr:cxnSp macro="">
      <xdr:nvCxnSpPr>
        <xdr:cNvPr id="297" name="直線コネクタ 296"/>
        <xdr:cNvCxnSpPr/>
      </xdr:nvCxnSpPr>
      <xdr:spPr>
        <a:xfrm flipV="1">
          <a:off x="9639300" y="6516353"/>
          <a:ext cx="838200" cy="3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3708</xdr:rowOff>
    </xdr:from>
    <xdr:ext cx="534377" cy="259045"/>
    <xdr:sp macro="" textlink="">
      <xdr:nvSpPr>
        <xdr:cNvPr id="298" name="補助費等平均値テキスト"/>
        <xdr:cNvSpPr txBox="1"/>
      </xdr:nvSpPr>
      <xdr:spPr>
        <a:xfrm>
          <a:off x="10528300" y="60044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89,046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152281</xdr:rowOff>
    </xdr:from>
    <xdr:to>
      <xdr:col>15</xdr:col>
      <xdr:colOff>231775</xdr:colOff>
      <xdr:row>36</xdr:row>
      <xdr:rowOff>82431</xdr:rowOff>
    </xdr:to>
    <xdr:sp macro="" textlink="">
      <xdr:nvSpPr>
        <xdr:cNvPr id="299" name="フローチャート : 判断 298"/>
        <xdr:cNvSpPr/>
      </xdr:nvSpPr>
      <xdr:spPr>
        <a:xfrm>
          <a:off x="10426700" y="615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32826</xdr:rowOff>
    </xdr:from>
    <xdr:to>
      <xdr:col>14</xdr:col>
      <xdr:colOff>28575</xdr:colOff>
      <xdr:row>38</xdr:row>
      <xdr:rowOff>36843</xdr:rowOff>
    </xdr:to>
    <xdr:cxnSp macro="">
      <xdr:nvCxnSpPr>
        <xdr:cNvPr id="300" name="直線コネクタ 299"/>
        <xdr:cNvCxnSpPr/>
      </xdr:nvCxnSpPr>
      <xdr:spPr>
        <a:xfrm>
          <a:off x="8750300" y="6547926"/>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3920</xdr:rowOff>
    </xdr:from>
    <xdr:to>
      <xdr:col>14</xdr:col>
      <xdr:colOff>79375</xdr:colOff>
      <xdr:row>37</xdr:row>
      <xdr:rowOff>105520</xdr:rowOff>
    </xdr:to>
    <xdr:sp macro="" textlink="">
      <xdr:nvSpPr>
        <xdr:cNvPr id="301" name="フローチャート : 判断 300"/>
        <xdr:cNvSpPr/>
      </xdr:nvSpPr>
      <xdr:spPr>
        <a:xfrm>
          <a:off x="9588500" y="63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122047</xdr:rowOff>
    </xdr:from>
    <xdr:ext cx="534377" cy="259045"/>
    <xdr:sp macro="" textlink="">
      <xdr:nvSpPr>
        <xdr:cNvPr id="302" name="テキスト ボックス 301"/>
        <xdr:cNvSpPr txBox="1"/>
      </xdr:nvSpPr>
      <xdr:spPr>
        <a:xfrm>
          <a:off x="9372111" y="612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32826</xdr:rowOff>
    </xdr:from>
    <xdr:to>
      <xdr:col>12</xdr:col>
      <xdr:colOff>511175</xdr:colOff>
      <xdr:row>38</xdr:row>
      <xdr:rowOff>34113</xdr:rowOff>
    </xdr:to>
    <xdr:cxnSp macro="">
      <xdr:nvCxnSpPr>
        <xdr:cNvPr id="303" name="直線コネクタ 302"/>
        <xdr:cNvCxnSpPr/>
      </xdr:nvCxnSpPr>
      <xdr:spPr>
        <a:xfrm flipV="1">
          <a:off x="7861300" y="6547926"/>
          <a:ext cx="889000" cy="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27687</xdr:rowOff>
    </xdr:from>
    <xdr:to>
      <xdr:col>12</xdr:col>
      <xdr:colOff>561975</xdr:colOff>
      <xdr:row>37</xdr:row>
      <xdr:rowOff>129287</xdr:rowOff>
    </xdr:to>
    <xdr:sp macro="" textlink="">
      <xdr:nvSpPr>
        <xdr:cNvPr id="304" name="フローチャート : 判断 303"/>
        <xdr:cNvSpPr/>
      </xdr:nvSpPr>
      <xdr:spPr>
        <a:xfrm>
          <a:off x="8699500" y="63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145814</xdr:rowOff>
    </xdr:from>
    <xdr:ext cx="534377" cy="259045"/>
    <xdr:sp macro="" textlink="">
      <xdr:nvSpPr>
        <xdr:cNvPr id="305" name="テキスト ボックス 304"/>
        <xdr:cNvSpPr txBox="1"/>
      </xdr:nvSpPr>
      <xdr:spPr>
        <a:xfrm>
          <a:off x="8483111" y="614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55,622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25008</xdr:rowOff>
    </xdr:from>
    <xdr:to>
      <xdr:col>11</xdr:col>
      <xdr:colOff>307975</xdr:colOff>
      <xdr:row>38</xdr:row>
      <xdr:rowOff>34113</xdr:rowOff>
    </xdr:to>
    <xdr:cxnSp macro="">
      <xdr:nvCxnSpPr>
        <xdr:cNvPr id="306" name="直線コネクタ 305"/>
        <xdr:cNvCxnSpPr/>
      </xdr:nvCxnSpPr>
      <xdr:spPr>
        <a:xfrm>
          <a:off x="6972300" y="6540108"/>
          <a:ext cx="889000" cy="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165226</xdr:rowOff>
    </xdr:from>
    <xdr:to>
      <xdr:col>11</xdr:col>
      <xdr:colOff>358775</xdr:colOff>
      <xdr:row>37</xdr:row>
      <xdr:rowOff>95376</xdr:rowOff>
    </xdr:to>
    <xdr:sp macro="" textlink="">
      <xdr:nvSpPr>
        <xdr:cNvPr id="307" name="フローチャート : 判断 306"/>
        <xdr:cNvSpPr/>
      </xdr:nvSpPr>
      <xdr:spPr>
        <a:xfrm>
          <a:off x="7810500" y="633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111903</xdr:rowOff>
    </xdr:from>
    <xdr:ext cx="534377" cy="259045"/>
    <xdr:sp macro="" textlink="">
      <xdr:nvSpPr>
        <xdr:cNvPr id="308" name="テキスト ボックス 307"/>
        <xdr:cNvSpPr txBox="1"/>
      </xdr:nvSpPr>
      <xdr:spPr>
        <a:xfrm>
          <a:off x="7594111" y="611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60,814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16153</xdr:rowOff>
    </xdr:from>
    <xdr:to>
      <xdr:col>10</xdr:col>
      <xdr:colOff>155575</xdr:colOff>
      <xdr:row>37</xdr:row>
      <xdr:rowOff>117753</xdr:rowOff>
    </xdr:to>
    <xdr:sp macro="" textlink="">
      <xdr:nvSpPr>
        <xdr:cNvPr id="309" name="フローチャート : 判断 308"/>
        <xdr:cNvSpPr/>
      </xdr:nvSpPr>
      <xdr:spPr>
        <a:xfrm>
          <a:off x="6921500" y="635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134280</xdr:rowOff>
    </xdr:from>
    <xdr:ext cx="534377" cy="259045"/>
    <xdr:sp macro="" textlink="">
      <xdr:nvSpPr>
        <xdr:cNvPr id="310" name="テキスト ボックス 309"/>
        <xdr:cNvSpPr txBox="1"/>
      </xdr:nvSpPr>
      <xdr:spPr>
        <a:xfrm>
          <a:off x="6705111" y="613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121903</xdr:rowOff>
    </xdr:from>
    <xdr:to>
      <xdr:col>15</xdr:col>
      <xdr:colOff>231775</xdr:colOff>
      <xdr:row>38</xdr:row>
      <xdr:rowOff>52053</xdr:rowOff>
    </xdr:to>
    <xdr:sp macro="" textlink="">
      <xdr:nvSpPr>
        <xdr:cNvPr id="316" name="円/楕円 315"/>
        <xdr:cNvSpPr/>
      </xdr:nvSpPr>
      <xdr:spPr>
        <a:xfrm>
          <a:off x="10426700" y="646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36830</xdr:rowOff>
    </xdr:from>
    <xdr:ext cx="534377" cy="259045"/>
    <xdr:sp macro="" textlink="">
      <xdr:nvSpPr>
        <xdr:cNvPr id="317" name="補助費等該当値テキスト"/>
        <xdr:cNvSpPr txBox="1"/>
      </xdr:nvSpPr>
      <xdr:spPr>
        <a:xfrm>
          <a:off x="10528300" y="638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41,197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157493</xdr:rowOff>
    </xdr:from>
    <xdr:to>
      <xdr:col>14</xdr:col>
      <xdr:colOff>79375</xdr:colOff>
      <xdr:row>38</xdr:row>
      <xdr:rowOff>87643</xdr:rowOff>
    </xdr:to>
    <xdr:sp macro="" textlink="">
      <xdr:nvSpPr>
        <xdr:cNvPr id="318" name="円/楕円 317"/>
        <xdr:cNvSpPr/>
      </xdr:nvSpPr>
      <xdr:spPr>
        <a:xfrm>
          <a:off x="9588500" y="650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78770</xdr:rowOff>
    </xdr:from>
    <xdr:ext cx="534377" cy="259045"/>
    <xdr:sp macro="" textlink="">
      <xdr:nvSpPr>
        <xdr:cNvPr id="319" name="テキスト ボックス 318"/>
        <xdr:cNvSpPr txBox="1"/>
      </xdr:nvSpPr>
      <xdr:spPr>
        <a:xfrm>
          <a:off x="9372111" y="659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35,748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153476</xdr:rowOff>
    </xdr:from>
    <xdr:to>
      <xdr:col>12</xdr:col>
      <xdr:colOff>561975</xdr:colOff>
      <xdr:row>38</xdr:row>
      <xdr:rowOff>83626</xdr:rowOff>
    </xdr:to>
    <xdr:sp macro="" textlink="">
      <xdr:nvSpPr>
        <xdr:cNvPr id="320" name="円/楕円 319"/>
        <xdr:cNvSpPr/>
      </xdr:nvSpPr>
      <xdr:spPr>
        <a:xfrm>
          <a:off x="8699500" y="64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74753</xdr:rowOff>
    </xdr:from>
    <xdr:ext cx="534377" cy="259045"/>
    <xdr:sp macro="" textlink="">
      <xdr:nvSpPr>
        <xdr:cNvPr id="321" name="テキスト ボックス 320"/>
        <xdr:cNvSpPr txBox="1"/>
      </xdr:nvSpPr>
      <xdr:spPr>
        <a:xfrm>
          <a:off x="8483111" y="658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36,363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154763</xdr:rowOff>
    </xdr:from>
    <xdr:to>
      <xdr:col>11</xdr:col>
      <xdr:colOff>358775</xdr:colOff>
      <xdr:row>38</xdr:row>
      <xdr:rowOff>84913</xdr:rowOff>
    </xdr:to>
    <xdr:sp macro="" textlink="">
      <xdr:nvSpPr>
        <xdr:cNvPr id="322" name="円/楕円 321"/>
        <xdr:cNvSpPr/>
      </xdr:nvSpPr>
      <xdr:spPr>
        <a:xfrm>
          <a:off x="7810500" y="64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76040</xdr:rowOff>
    </xdr:from>
    <xdr:ext cx="534377" cy="259045"/>
    <xdr:sp macro="" textlink="">
      <xdr:nvSpPr>
        <xdr:cNvPr id="323" name="テキスト ボックス 322"/>
        <xdr:cNvSpPr txBox="1"/>
      </xdr:nvSpPr>
      <xdr:spPr>
        <a:xfrm>
          <a:off x="7594111" y="659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36,166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145658</xdr:rowOff>
    </xdr:from>
    <xdr:to>
      <xdr:col>10</xdr:col>
      <xdr:colOff>155575</xdr:colOff>
      <xdr:row>38</xdr:row>
      <xdr:rowOff>75808</xdr:rowOff>
    </xdr:to>
    <xdr:sp macro="" textlink="">
      <xdr:nvSpPr>
        <xdr:cNvPr id="324" name="円/楕円 323"/>
        <xdr:cNvSpPr/>
      </xdr:nvSpPr>
      <xdr:spPr>
        <a:xfrm>
          <a:off x="6921500" y="648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66935</xdr:rowOff>
    </xdr:from>
    <xdr:ext cx="534377" cy="259045"/>
    <xdr:sp macro="" textlink="">
      <xdr:nvSpPr>
        <xdr:cNvPr id="325" name="テキスト ボックス 324"/>
        <xdr:cNvSpPr txBox="1"/>
      </xdr:nvSpPr>
      <xdr:spPr>
        <a:xfrm>
          <a:off x="6705111" y="658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148616</xdr:rowOff>
    </xdr:from>
    <xdr:to>
      <xdr:col>15</xdr:col>
      <xdr:colOff>180340</xdr:colOff>
      <xdr:row>58</xdr:row>
      <xdr:rowOff>6330</xdr:rowOff>
    </xdr:to>
    <xdr:cxnSp macro="">
      <xdr:nvCxnSpPr>
        <xdr:cNvPr id="347" name="直線コネクタ 346"/>
        <xdr:cNvCxnSpPr/>
      </xdr:nvCxnSpPr>
      <xdr:spPr>
        <a:xfrm flipV="1">
          <a:off x="10475595" y="8721116"/>
          <a:ext cx="1270" cy="122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10157</xdr:rowOff>
    </xdr:from>
    <xdr:ext cx="534377" cy="259045"/>
    <xdr:sp macro="" textlink="">
      <xdr:nvSpPr>
        <xdr:cNvPr id="348" name="普通建設事業費最小値テキスト"/>
        <xdr:cNvSpPr txBox="1"/>
      </xdr:nvSpPr>
      <xdr:spPr>
        <a:xfrm>
          <a:off x="10528300" y="995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29,171</a:t>
          </a:r>
          <a:endParaRPr kumimoji="1" lang="ja-JP" altLang="en-US" sz="1000" b="1">
            <a:latin typeface="ＭＳ Ｐゴシック"/>
          </a:endParaRPr>
        </a:p>
      </xdr:txBody>
    </xdr:sp>
    <xdr:clientData/>
  </xdr:oneCellAnchor>
  <xdr:twoCellAnchor>
    <xdr:from>
      <xdr:col>15</xdr:col>
      <xdr:colOff>92075</xdr:colOff>
      <xdr:row>58</xdr:row>
      <xdr:rowOff>6330</xdr:rowOff>
    </xdr:from>
    <xdr:to>
      <xdr:col>15</xdr:col>
      <xdr:colOff>269875</xdr:colOff>
      <xdr:row>58</xdr:row>
      <xdr:rowOff>6330</xdr:rowOff>
    </xdr:to>
    <xdr:cxnSp macro="">
      <xdr:nvCxnSpPr>
        <xdr:cNvPr id="349" name="直線コネクタ 348"/>
        <xdr:cNvCxnSpPr/>
      </xdr:nvCxnSpPr>
      <xdr:spPr>
        <a:xfrm>
          <a:off x="10388600" y="995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95293</xdr:rowOff>
    </xdr:from>
    <xdr:ext cx="599010" cy="259045"/>
    <xdr:sp macro="" textlink="">
      <xdr:nvSpPr>
        <xdr:cNvPr id="350" name="普通建設事業費最大値テキスト"/>
        <xdr:cNvSpPr txBox="1"/>
      </xdr:nvSpPr>
      <xdr:spPr>
        <a:xfrm>
          <a:off x="10528300" y="849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298,050</a:t>
          </a:r>
          <a:endParaRPr kumimoji="1" lang="ja-JP" altLang="en-US" sz="1000" b="1">
            <a:latin typeface="ＭＳ Ｐゴシック"/>
          </a:endParaRPr>
        </a:p>
      </xdr:txBody>
    </xdr:sp>
    <xdr:clientData/>
  </xdr:oneCellAnchor>
  <xdr:twoCellAnchor>
    <xdr:from>
      <xdr:col>15</xdr:col>
      <xdr:colOff>92075</xdr:colOff>
      <xdr:row>50</xdr:row>
      <xdr:rowOff>148616</xdr:rowOff>
    </xdr:from>
    <xdr:to>
      <xdr:col>15</xdr:col>
      <xdr:colOff>269875</xdr:colOff>
      <xdr:row>50</xdr:row>
      <xdr:rowOff>148616</xdr:rowOff>
    </xdr:to>
    <xdr:cxnSp macro="">
      <xdr:nvCxnSpPr>
        <xdr:cNvPr id="351" name="直線コネクタ 350"/>
        <xdr:cNvCxnSpPr/>
      </xdr:nvCxnSpPr>
      <xdr:spPr>
        <a:xfrm>
          <a:off x="10388600" y="872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118701</xdr:rowOff>
    </xdr:from>
    <xdr:to>
      <xdr:col>15</xdr:col>
      <xdr:colOff>180975</xdr:colOff>
      <xdr:row>57</xdr:row>
      <xdr:rowOff>92681</xdr:rowOff>
    </xdr:to>
    <xdr:cxnSp macro="">
      <xdr:nvCxnSpPr>
        <xdr:cNvPr id="352" name="直線コネクタ 351"/>
        <xdr:cNvCxnSpPr/>
      </xdr:nvCxnSpPr>
      <xdr:spPr>
        <a:xfrm flipV="1">
          <a:off x="9639300" y="9719901"/>
          <a:ext cx="838200" cy="14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12862</xdr:rowOff>
    </xdr:from>
    <xdr:ext cx="534377" cy="259045"/>
    <xdr:sp macro="" textlink="">
      <xdr:nvSpPr>
        <xdr:cNvPr id="353" name="普通建設事業費平均値テキスト"/>
        <xdr:cNvSpPr txBox="1"/>
      </xdr:nvSpPr>
      <xdr:spPr>
        <a:xfrm>
          <a:off x="10528300" y="9442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96,635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161435</xdr:rowOff>
    </xdr:from>
    <xdr:to>
      <xdr:col>15</xdr:col>
      <xdr:colOff>231775</xdr:colOff>
      <xdr:row>56</xdr:row>
      <xdr:rowOff>91585</xdr:rowOff>
    </xdr:to>
    <xdr:sp macro="" textlink="">
      <xdr:nvSpPr>
        <xdr:cNvPr id="354" name="フローチャート : 判断 353"/>
        <xdr:cNvSpPr/>
      </xdr:nvSpPr>
      <xdr:spPr>
        <a:xfrm>
          <a:off x="10426700" y="95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45814</xdr:rowOff>
    </xdr:from>
    <xdr:to>
      <xdr:col>14</xdr:col>
      <xdr:colOff>28575</xdr:colOff>
      <xdr:row>57</xdr:row>
      <xdr:rowOff>92681</xdr:rowOff>
    </xdr:to>
    <xdr:cxnSp macro="">
      <xdr:nvCxnSpPr>
        <xdr:cNvPr id="355" name="直線コネクタ 354"/>
        <xdr:cNvCxnSpPr/>
      </xdr:nvCxnSpPr>
      <xdr:spPr>
        <a:xfrm>
          <a:off x="8750300" y="9818464"/>
          <a:ext cx="889000" cy="4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72642</xdr:rowOff>
    </xdr:from>
    <xdr:to>
      <xdr:col>14</xdr:col>
      <xdr:colOff>79375</xdr:colOff>
      <xdr:row>57</xdr:row>
      <xdr:rowOff>2792</xdr:rowOff>
    </xdr:to>
    <xdr:sp macro="" textlink="">
      <xdr:nvSpPr>
        <xdr:cNvPr id="356" name="フローチャート : 判断 355"/>
        <xdr:cNvSpPr/>
      </xdr:nvSpPr>
      <xdr:spPr>
        <a:xfrm>
          <a:off x="9588500" y="967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19319</xdr:rowOff>
    </xdr:from>
    <xdr:ext cx="534377" cy="259045"/>
    <xdr:sp macro="" textlink="">
      <xdr:nvSpPr>
        <xdr:cNvPr id="357" name="テキスト ボックス 356"/>
        <xdr:cNvSpPr txBox="1"/>
      </xdr:nvSpPr>
      <xdr:spPr>
        <a:xfrm>
          <a:off x="9372111" y="944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78,556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45814</xdr:rowOff>
    </xdr:from>
    <xdr:to>
      <xdr:col>12</xdr:col>
      <xdr:colOff>511175</xdr:colOff>
      <xdr:row>58</xdr:row>
      <xdr:rowOff>3089</xdr:rowOff>
    </xdr:to>
    <xdr:cxnSp macro="">
      <xdr:nvCxnSpPr>
        <xdr:cNvPr id="358" name="直線コネクタ 357"/>
        <xdr:cNvCxnSpPr/>
      </xdr:nvCxnSpPr>
      <xdr:spPr>
        <a:xfrm flipV="1">
          <a:off x="7861300" y="9818464"/>
          <a:ext cx="889000" cy="12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7985</xdr:rowOff>
    </xdr:from>
    <xdr:to>
      <xdr:col>12</xdr:col>
      <xdr:colOff>561975</xdr:colOff>
      <xdr:row>56</xdr:row>
      <xdr:rowOff>109585</xdr:rowOff>
    </xdr:to>
    <xdr:sp macro="" textlink="">
      <xdr:nvSpPr>
        <xdr:cNvPr id="359" name="フローチャート : 判断 358"/>
        <xdr:cNvSpPr/>
      </xdr:nvSpPr>
      <xdr:spPr>
        <a:xfrm>
          <a:off x="8699500" y="960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126112</xdr:rowOff>
    </xdr:from>
    <xdr:ext cx="534377" cy="259045"/>
    <xdr:sp macro="" textlink="">
      <xdr:nvSpPr>
        <xdr:cNvPr id="360" name="テキスト ボックス 359"/>
        <xdr:cNvSpPr txBox="1"/>
      </xdr:nvSpPr>
      <xdr:spPr>
        <a:xfrm>
          <a:off x="8483111" y="938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108642</xdr:rowOff>
    </xdr:from>
    <xdr:to>
      <xdr:col>11</xdr:col>
      <xdr:colOff>307975</xdr:colOff>
      <xdr:row>58</xdr:row>
      <xdr:rowOff>3089</xdr:rowOff>
    </xdr:to>
    <xdr:cxnSp macro="">
      <xdr:nvCxnSpPr>
        <xdr:cNvPr id="361" name="直線コネクタ 360"/>
        <xdr:cNvCxnSpPr/>
      </xdr:nvCxnSpPr>
      <xdr:spPr>
        <a:xfrm>
          <a:off x="6972300" y="9881292"/>
          <a:ext cx="889000" cy="6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63402</xdr:rowOff>
    </xdr:from>
    <xdr:to>
      <xdr:col>11</xdr:col>
      <xdr:colOff>358775</xdr:colOff>
      <xdr:row>56</xdr:row>
      <xdr:rowOff>165002</xdr:rowOff>
    </xdr:to>
    <xdr:sp macro="" textlink="">
      <xdr:nvSpPr>
        <xdr:cNvPr id="362" name="フローチャート : 判断 361"/>
        <xdr:cNvSpPr/>
      </xdr:nvSpPr>
      <xdr:spPr>
        <a:xfrm>
          <a:off x="7810500" y="966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10079</xdr:rowOff>
    </xdr:from>
    <xdr:ext cx="534377" cy="259045"/>
    <xdr:sp macro="" textlink="">
      <xdr:nvSpPr>
        <xdr:cNvPr id="363" name="テキスト ボックス 362"/>
        <xdr:cNvSpPr txBox="1"/>
      </xdr:nvSpPr>
      <xdr:spPr>
        <a:xfrm>
          <a:off x="7594111" y="943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80,577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55561</xdr:rowOff>
    </xdr:from>
    <xdr:to>
      <xdr:col>10</xdr:col>
      <xdr:colOff>155575</xdr:colOff>
      <xdr:row>56</xdr:row>
      <xdr:rowOff>157161</xdr:rowOff>
    </xdr:to>
    <xdr:sp macro="" textlink="">
      <xdr:nvSpPr>
        <xdr:cNvPr id="364" name="フローチャート : 判断 363"/>
        <xdr:cNvSpPr/>
      </xdr:nvSpPr>
      <xdr:spPr>
        <a:xfrm>
          <a:off x="6921500" y="965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2238</xdr:rowOff>
    </xdr:from>
    <xdr:ext cx="534377" cy="259045"/>
    <xdr:sp macro="" textlink="">
      <xdr:nvSpPr>
        <xdr:cNvPr id="365" name="テキスト ボックス 364"/>
        <xdr:cNvSpPr txBox="1"/>
      </xdr:nvSpPr>
      <xdr:spPr>
        <a:xfrm>
          <a:off x="6705111" y="943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67901</xdr:rowOff>
    </xdr:from>
    <xdr:to>
      <xdr:col>15</xdr:col>
      <xdr:colOff>231775</xdr:colOff>
      <xdr:row>56</xdr:row>
      <xdr:rowOff>169501</xdr:rowOff>
    </xdr:to>
    <xdr:sp macro="" textlink="">
      <xdr:nvSpPr>
        <xdr:cNvPr id="371" name="円/楕円 370"/>
        <xdr:cNvSpPr/>
      </xdr:nvSpPr>
      <xdr:spPr>
        <a:xfrm>
          <a:off x="10426700" y="966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46328</xdr:rowOff>
    </xdr:from>
    <xdr:ext cx="534377" cy="259045"/>
    <xdr:sp macro="" textlink="">
      <xdr:nvSpPr>
        <xdr:cNvPr id="372" name="普通建設事業費該当値テキスト"/>
        <xdr:cNvSpPr txBox="1"/>
      </xdr:nvSpPr>
      <xdr:spPr>
        <a:xfrm>
          <a:off x="10528300" y="964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79,593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41881</xdr:rowOff>
    </xdr:from>
    <xdr:to>
      <xdr:col>14</xdr:col>
      <xdr:colOff>79375</xdr:colOff>
      <xdr:row>57</xdr:row>
      <xdr:rowOff>143481</xdr:rowOff>
    </xdr:to>
    <xdr:sp macro="" textlink="">
      <xdr:nvSpPr>
        <xdr:cNvPr id="373" name="円/楕円 372"/>
        <xdr:cNvSpPr/>
      </xdr:nvSpPr>
      <xdr:spPr>
        <a:xfrm>
          <a:off x="9588500" y="981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134608</xdr:rowOff>
    </xdr:from>
    <xdr:ext cx="534377" cy="259045"/>
    <xdr:sp macro="" textlink="">
      <xdr:nvSpPr>
        <xdr:cNvPr id="374" name="テキスト ボックス 373"/>
        <xdr:cNvSpPr txBox="1"/>
      </xdr:nvSpPr>
      <xdr:spPr>
        <a:xfrm>
          <a:off x="9372111" y="990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47,784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166464</xdr:rowOff>
    </xdr:from>
    <xdr:to>
      <xdr:col>12</xdr:col>
      <xdr:colOff>561975</xdr:colOff>
      <xdr:row>57</xdr:row>
      <xdr:rowOff>96614</xdr:rowOff>
    </xdr:to>
    <xdr:sp macro="" textlink="">
      <xdr:nvSpPr>
        <xdr:cNvPr id="375" name="円/楕円 374"/>
        <xdr:cNvSpPr/>
      </xdr:nvSpPr>
      <xdr:spPr>
        <a:xfrm>
          <a:off x="8699500" y="976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87741</xdr:rowOff>
    </xdr:from>
    <xdr:ext cx="534377" cy="259045"/>
    <xdr:sp macro="" textlink="">
      <xdr:nvSpPr>
        <xdr:cNvPr id="376" name="テキスト ボックス 375"/>
        <xdr:cNvSpPr txBox="1"/>
      </xdr:nvSpPr>
      <xdr:spPr>
        <a:xfrm>
          <a:off x="8483111" y="98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58,035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123739</xdr:rowOff>
    </xdr:from>
    <xdr:to>
      <xdr:col>11</xdr:col>
      <xdr:colOff>358775</xdr:colOff>
      <xdr:row>58</xdr:row>
      <xdr:rowOff>53889</xdr:rowOff>
    </xdr:to>
    <xdr:sp macro="" textlink="">
      <xdr:nvSpPr>
        <xdr:cNvPr id="377" name="円/楕円 376"/>
        <xdr:cNvSpPr/>
      </xdr:nvSpPr>
      <xdr:spPr>
        <a:xfrm>
          <a:off x="7810500" y="989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45016</xdr:rowOff>
    </xdr:from>
    <xdr:ext cx="534377" cy="259045"/>
    <xdr:sp macro="" textlink="">
      <xdr:nvSpPr>
        <xdr:cNvPr id="378" name="テキスト ボックス 377"/>
        <xdr:cNvSpPr txBox="1"/>
      </xdr:nvSpPr>
      <xdr:spPr>
        <a:xfrm>
          <a:off x="7594111" y="998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29,880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57842</xdr:rowOff>
    </xdr:from>
    <xdr:to>
      <xdr:col>10</xdr:col>
      <xdr:colOff>155575</xdr:colOff>
      <xdr:row>57</xdr:row>
      <xdr:rowOff>159442</xdr:rowOff>
    </xdr:to>
    <xdr:sp macro="" textlink="">
      <xdr:nvSpPr>
        <xdr:cNvPr id="379" name="円/楕円 378"/>
        <xdr:cNvSpPr/>
      </xdr:nvSpPr>
      <xdr:spPr>
        <a:xfrm>
          <a:off x="6921500" y="983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150569</xdr:rowOff>
    </xdr:from>
    <xdr:ext cx="534377" cy="259045"/>
    <xdr:sp macro="" textlink="">
      <xdr:nvSpPr>
        <xdr:cNvPr id="380" name="テキスト ボックス 379"/>
        <xdr:cNvSpPr txBox="1"/>
      </xdr:nvSpPr>
      <xdr:spPr>
        <a:xfrm>
          <a:off x="6705111" y="992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89522</xdr:rowOff>
    </xdr:from>
    <xdr:to>
      <xdr:col>15</xdr:col>
      <xdr:colOff>180340</xdr:colOff>
      <xdr:row>79</xdr:row>
      <xdr:rowOff>32029</xdr:rowOff>
    </xdr:to>
    <xdr:cxnSp macro="">
      <xdr:nvCxnSpPr>
        <xdr:cNvPr id="404" name="直線コネクタ 403"/>
        <xdr:cNvCxnSpPr/>
      </xdr:nvCxnSpPr>
      <xdr:spPr>
        <a:xfrm flipV="1">
          <a:off x="10475595" y="12091022"/>
          <a:ext cx="1270" cy="148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35856</xdr:rowOff>
    </xdr:from>
    <xdr:ext cx="378565" cy="259045"/>
    <xdr:sp macro="" textlink="">
      <xdr:nvSpPr>
        <xdr:cNvPr id="405" name="普通建設事業費 （ うち新規整備　）最小値テキスト"/>
        <xdr:cNvSpPr txBox="1"/>
      </xdr:nvSpPr>
      <xdr:spPr>
        <a:xfrm>
          <a:off x="10528300" y="13580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15</xdr:col>
      <xdr:colOff>92075</xdr:colOff>
      <xdr:row>79</xdr:row>
      <xdr:rowOff>32029</xdr:rowOff>
    </xdr:from>
    <xdr:to>
      <xdr:col>15</xdr:col>
      <xdr:colOff>269875</xdr:colOff>
      <xdr:row>79</xdr:row>
      <xdr:rowOff>32029</xdr:rowOff>
    </xdr:to>
    <xdr:cxnSp macro="">
      <xdr:nvCxnSpPr>
        <xdr:cNvPr id="406" name="直線コネクタ 405"/>
        <xdr:cNvCxnSpPr/>
      </xdr:nvCxnSpPr>
      <xdr:spPr>
        <a:xfrm>
          <a:off x="10388600" y="13576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36199</xdr:rowOff>
    </xdr:from>
    <xdr:ext cx="599010" cy="259045"/>
    <xdr:sp macro="" textlink="">
      <xdr:nvSpPr>
        <xdr:cNvPr id="407" name="普通建設事業費 （ うち新規整備　）最大値テキスト"/>
        <xdr:cNvSpPr txBox="1"/>
      </xdr:nvSpPr>
      <xdr:spPr>
        <a:xfrm>
          <a:off x="10528300" y="1186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117,951</a:t>
          </a:r>
          <a:endParaRPr kumimoji="1" lang="ja-JP" altLang="en-US" sz="1000" b="1">
            <a:latin typeface="ＭＳ Ｐゴシック"/>
          </a:endParaRPr>
        </a:p>
      </xdr:txBody>
    </xdr:sp>
    <xdr:clientData/>
  </xdr:oneCellAnchor>
  <xdr:twoCellAnchor>
    <xdr:from>
      <xdr:col>15</xdr:col>
      <xdr:colOff>92075</xdr:colOff>
      <xdr:row>70</xdr:row>
      <xdr:rowOff>89522</xdr:rowOff>
    </xdr:from>
    <xdr:to>
      <xdr:col>15</xdr:col>
      <xdr:colOff>269875</xdr:colOff>
      <xdr:row>70</xdr:row>
      <xdr:rowOff>89522</xdr:rowOff>
    </xdr:to>
    <xdr:cxnSp macro="">
      <xdr:nvCxnSpPr>
        <xdr:cNvPr id="408" name="直線コネクタ 407"/>
        <xdr:cNvCxnSpPr/>
      </xdr:nvCxnSpPr>
      <xdr:spPr>
        <a:xfrm>
          <a:off x="10388600" y="12091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92366</xdr:rowOff>
    </xdr:from>
    <xdr:to>
      <xdr:col>15</xdr:col>
      <xdr:colOff>180975</xdr:colOff>
      <xdr:row>78</xdr:row>
      <xdr:rowOff>98323</xdr:rowOff>
    </xdr:to>
    <xdr:cxnSp macro="">
      <xdr:nvCxnSpPr>
        <xdr:cNvPr id="409" name="直線コネクタ 408"/>
        <xdr:cNvCxnSpPr/>
      </xdr:nvCxnSpPr>
      <xdr:spPr>
        <a:xfrm flipV="1">
          <a:off x="9639300" y="13122566"/>
          <a:ext cx="838200" cy="34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50627</xdr:rowOff>
    </xdr:from>
    <xdr:ext cx="534377" cy="259045"/>
    <xdr:sp macro="" textlink="">
      <xdr:nvSpPr>
        <xdr:cNvPr id="410" name="普通建設事業費 （ うち新規整備　）平均値テキスト"/>
        <xdr:cNvSpPr txBox="1"/>
      </xdr:nvSpPr>
      <xdr:spPr>
        <a:xfrm>
          <a:off x="10528300" y="130808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34,315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72200</xdr:rowOff>
    </xdr:from>
    <xdr:to>
      <xdr:col>15</xdr:col>
      <xdr:colOff>231775</xdr:colOff>
      <xdr:row>77</xdr:row>
      <xdr:rowOff>2350</xdr:rowOff>
    </xdr:to>
    <xdr:sp macro="" textlink="">
      <xdr:nvSpPr>
        <xdr:cNvPr id="411" name="フローチャート : 判断 410"/>
        <xdr:cNvSpPr/>
      </xdr:nvSpPr>
      <xdr:spPr>
        <a:xfrm>
          <a:off x="10426700" y="131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100521</xdr:rowOff>
    </xdr:from>
    <xdr:to>
      <xdr:col>14</xdr:col>
      <xdr:colOff>79375</xdr:colOff>
      <xdr:row>78</xdr:row>
      <xdr:rowOff>30671</xdr:rowOff>
    </xdr:to>
    <xdr:sp macro="" textlink="">
      <xdr:nvSpPr>
        <xdr:cNvPr id="412" name="フローチャート : 判断 411"/>
        <xdr:cNvSpPr/>
      </xdr:nvSpPr>
      <xdr:spPr>
        <a:xfrm>
          <a:off x="9588500" y="1330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47198</xdr:rowOff>
    </xdr:from>
    <xdr:ext cx="534377" cy="259045"/>
    <xdr:sp macro="" textlink="">
      <xdr:nvSpPr>
        <xdr:cNvPr id="413" name="テキスト ボックス 412"/>
        <xdr:cNvSpPr txBox="1"/>
      </xdr:nvSpPr>
      <xdr:spPr>
        <a:xfrm>
          <a:off x="9372111" y="1307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41566</xdr:rowOff>
    </xdr:from>
    <xdr:to>
      <xdr:col>15</xdr:col>
      <xdr:colOff>231775</xdr:colOff>
      <xdr:row>76</xdr:row>
      <xdr:rowOff>143166</xdr:rowOff>
    </xdr:to>
    <xdr:sp macro="" textlink="">
      <xdr:nvSpPr>
        <xdr:cNvPr id="419" name="円/楕円 418"/>
        <xdr:cNvSpPr/>
      </xdr:nvSpPr>
      <xdr:spPr>
        <a:xfrm>
          <a:off x="10426700" y="1307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64444</xdr:rowOff>
    </xdr:from>
    <xdr:ext cx="534377" cy="259045"/>
    <xdr:sp macro="" textlink="">
      <xdr:nvSpPr>
        <xdr:cNvPr id="420" name="普通建設事業費 （ うち新規整備　）該当値テキスト"/>
        <xdr:cNvSpPr txBox="1"/>
      </xdr:nvSpPr>
      <xdr:spPr>
        <a:xfrm>
          <a:off x="10528300" y="1292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36,727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47523</xdr:rowOff>
    </xdr:from>
    <xdr:to>
      <xdr:col>14</xdr:col>
      <xdr:colOff>79375</xdr:colOff>
      <xdr:row>78</xdr:row>
      <xdr:rowOff>149123</xdr:rowOff>
    </xdr:to>
    <xdr:sp macro="" textlink="">
      <xdr:nvSpPr>
        <xdr:cNvPr id="421" name="円/楕円 420"/>
        <xdr:cNvSpPr/>
      </xdr:nvSpPr>
      <xdr:spPr>
        <a:xfrm>
          <a:off x="9588500" y="134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140250</xdr:rowOff>
    </xdr:from>
    <xdr:ext cx="469744" cy="259045"/>
    <xdr:sp macro="" textlink="">
      <xdr:nvSpPr>
        <xdr:cNvPr id="422" name="テキスト ボックス 421"/>
        <xdr:cNvSpPr txBox="1"/>
      </xdr:nvSpPr>
      <xdr:spPr>
        <a:xfrm>
          <a:off x="9404427" y="13513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3" name="直線コネクタ 43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4" name="テキスト ボックス 43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7" name="直線コネクタ 43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8" name="テキスト ボックス 43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33795</xdr:rowOff>
    </xdr:from>
    <xdr:to>
      <xdr:col>15</xdr:col>
      <xdr:colOff>180340</xdr:colOff>
      <xdr:row>98</xdr:row>
      <xdr:rowOff>22583</xdr:rowOff>
    </xdr:to>
    <xdr:cxnSp macro="">
      <xdr:nvCxnSpPr>
        <xdr:cNvPr id="442" name="直線コネクタ 441"/>
        <xdr:cNvCxnSpPr/>
      </xdr:nvCxnSpPr>
      <xdr:spPr>
        <a:xfrm flipV="1">
          <a:off x="10475595" y="15635745"/>
          <a:ext cx="1270" cy="118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26410</xdr:rowOff>
    </xdr:from>
    <xdr:ext cx="378565" cy="259045"/>
    <xdr:sp macro="" textlink="">
      <xdr:nvSpPr>
        <xdr:cNvPr id="443" name="普通建設事業費 （ うち更新整備　）最小値テキスト"/>
        <xdr:cNvSpPr txBox="1"/>
      </xdr:nvSpPr>
      <xdr:spPr>
        <a:xfrm>
          <a:off x="10528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15</xdr:col>
      <xdr:colOff>92075</xdr:colOff>
      <xdr:row>98</xdr:row>
      <xdr:rowOff>22583</xdr:rowOff>
    </xdr:from>
    <xdr:to>
      <xdr:col>15</xdr:col>
      <xdr:colOff>269875</xdr:colOff>
      <xdr:row>98</xdr:row>
      <xdr:rowOff>22583</xdr:rowOff>
    </xdr:to>
    <xdr:cxnSp macro="">
      <xdr:nvCxnSpPr>
        <xdr:cNvPr id="444" name="直線コネクタ 443"/>
        <xdr:cNvCxnSpPr/>
      </xdr:nvCxnSpPr>
      <xdr:spPr>
        <a:xfrm>
          <a:off x="10388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151922</xdr:rowOff>
    </xdr:from>
    <xdr:ext cx="599010" cy="259045"/>
    <xdr:sp macro="" textlink="">
      <xdr:nvSpPr>
        <xdr:cNvPr id="445" name="普通建設事業費 （ うち更新整備　）最大値テキスト"/>
        <xdr:cNvSpPr txBox="1"/>
      </xdr:nvSpPr>
      <xdr:spPr>
        <a:xfrm>
          <a:off x="10528300" y="1541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208,531</a:t>
          </a:r>
          <a:endParaRPr kumimoji="1" lang="ja-JP" altLang="en-US" sz="1000" b="1">
            <a:latin typeface="ＭＳ Ｐゴシック"/>
          </a:endParaRPr>
        </a:p>
      </xdr:txBody>
    </xdr:sp>
    <xdr:clientData/>
  </xdr:oneCellAnchor>
  <xdr:twoCellAnchor>
    <xdr:from>
      <xdr:col>15</xdr:col>
      <xdr:colOff>92075</xdr:colOff>
      <xdr:row>91</xdr:row>
      <xdr:rowOff>33795</xdr:rowOff>
    </xdr:from>
    <xdr:to>
      <xdr:col>15</xdr:col>
      <xdr:colOff>269875</xdr:colOff>
      <xdr:row>91</xdr:row>
      <xdr:rowOff>33795</xdr:rowOff>
    </xdr:to>
    <xdr:cxnSp macro="">
      <xdr:nvCxnSpPr>
        <xdr:cNvPr id="446" name="直線コネクタ 445"/>
        <xdr:cNvCxnSpPr/>
      </xdr:nvCxnSpPr>
      <xdr:spPr>
        <a:xfrm>
          <a:off x="10388600" y="1563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158617</xdr:rowOff>
    </xdr:from>
    <xdr:to>
      <xdr:col>15</xdr:col>
      <xdr:colOff>180975</xdr:colOff>
      <xdr:row>97</xdr:row>
      <xdr:rowOff>43100</xdr:rowOff>
    </xdr:to>
    <xdr:cxnSp macro="">
      <xdr:nvCxnSpPr>
        <xdr:cNvPr id="447" name="直線コネクタ 446"/>
        <xdr:cNvCxnSpPr/>
      </xdr:nvCxnSpPr>
      <xdr:spPr>
        <a:xfrm>
          <a:off x="9639300" y="16617817"/>
          <a:ext cx="838200" cy="5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105650</xdr:rowOff>
    </xdr:from>
    <xdr:ext cx="534377" cy="259045"/>
    <xdr:sp macro="" textlink="">
      <xdr:nvSpPr>
        <xdr:cNvPr id="448" name="普通建設事業費 （ うち更新整備　）平均値テキスト"/>
        <xdr:cNvSpPr txBox="1"/>
      </xdr:nvSpPr>
      <xdr:spPr>
        <a:xfrm>
          <a:off x="10528300" y="1639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41,072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82773</xdr:rowOff>
    </xdr:from>
    <xdr:to>
      <xdr:col>15</xdr:col>
      <xdr:colOff>231775</xdr:colOff>
      <xdr:row>97</xdr:row>
      <xdr:rowOff>12923</xdr:rowOff>
    </xdr:to>
    <xdr:sp macro="" textlink="">
      <xdr:nvSpPr>
        <xdr:cNvPr id="449" name="フローチャート : 判断 448"/>
        <xdr:cNvSpPr/>
      </xdr:nvSpPr>
      <xdr:spPr>
        <a:xfrm>
          <a:off x="104267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46648</xdr:rowOff>
    </xdr:from>
    <xdr:to>
      <xdr:col>14</xdr:col>
      <xdr:colOff>79375</xdr:colOff>
      <xdr:row>96</xdr:row>
      <xdr:rowOff>148248</xdr:rowOff>
    </xdr:to>
    <xdr:sp macro="" textlink="">
      <xdr:nvSpPr>
        <xdr:cNvPr id="450" name="フローチャート : 判断 449"/>
        <xdr:cNvSpPr/>
      </xdr:nvSpPr>
      <xdr:spPr>
        <a:xfrm>
          <a:off x="9588500" y="165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164775</xdr:rowOff>
    </xdr:from>
    <xdr:ext cx="534377" cy="259045"/>
    <xdr:sp macro="" textlink="">
      <xdr:nvSpPr>
        <xdr:cNvPr id="451" name="テキスト ボックス 450"/>
        <xdr:cNvSpPr txBox="1"/>
      </xdr:nvSpPr>
      <xdr:spPr>
        <a:xfrm>
          <a:off x="9372111" y="162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163750</xdr:rowOff>
    </xdr:from>
    <xdr:to>
      <xdr:col>15</xdr:col>
      <xdr:colOff>231775</xdr:colOff>
      <xdr:row>97</xdr:row>
      <xdr:rowOff>93900</xdr:rowOff>
    </xdr:to>
    <xdr:sp macro="" textlink="">
      <xdr:nvSpPr>
        <xdr:cNvPr id="457" name="円/楕円 456"/>
        <xdr:cNvSpPr/>
      </xdr:nvSpPr>
      <xdr:spPr>
        <a:xfrm>
          <a:off x="10426700" y="166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142177</xdr:rowOff>
    </xdr:from>
    <xdr:ext cx="534377" cy="259045"/>
    <xdr:sp macro="" textlink="">
      <xdr:nvSpPr>
        <xdr:cNvPr id="458" name="普通建設事業費 （ うち更新整備　）該当値テキスト"/>
        <xdr:cNvSpPr txBox="1"/>
      </xdr:nvSpPr>
      <xdr:spPr>
        <a:xfrm>
          <a:off x="10528300" y="1660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26,903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107817</xdr:rowOff>
    </xdr:from>
    <xdr:to>
      <xdr:col>14</xdr:col>
      <xdr:colOff>79375</xdr:colOff>
      <xdr:row>97</xdr:row>
      <xdr:rowOff>37967</xdr:rowOff>
    </xdr:to>
    <xdr:sp macro="" textlink="">
      <xdr:nvSpPr>
        <xdr:cNvPr id="459" name="円/楕円 458"/>
        <xdr:cNvSpPr/>
      </xdr:nvSpPr>
      <xdr:spPr>
        <a:xfrm>
          <a:off x="9588500" y="165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29094</xdr:rowOff>
    </xdr:from>
    <xdr:ext cx="534377" cy="259045"/>
    <xdr:sp macro="" textlink="">
      <xdr:nvSpPr>
        <xdr:cNvPr id="460" name="テキスト ボックス 459"/>
        <xdr:cNvSpPr txBox="1"/>
      </xdr:nvSpPr>
      <xdr:spPr>
        <a:xfrm>
          <a:off x="9372111" y="1665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1" name="直線コネクタ 47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2" name="テキスト ボックス 47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3" name="直線コネクタ 47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4" name="テキスト ボックス 47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5" name="直線コネクタ 47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6" name="テキスト ボックス 47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7" name="直線コネクタ 47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8" name="テキスト ボックス 47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9" name="直線コネクタ 47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0" name="テキスト ボックス 47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2" name="テキスト ボックス 48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2387</xdr:rowOff>
    </xdr:from>
    <xdr:to>
      <xdr:col>23</xdr:col>
      <xdr:colOff>516889</xdr:colOff>
      <xdr:row>39</xdr:row>
      <xdr:rowOff>44450</xdr:rowOff>
    </xdr:to>
    <xdr:cxnSp macro="">
      <xdr:nvCxnSpPr>
        <xdr:cNvPr id="484" name="直線コネクタ 483"/>
        <xdr:cNvCxnSpPr/>
      </xdr:nvCxnSpPr>
      <xdr:spPr>
        <a:xfrm flipV="1">
          <a:off x="16317595" y="5145887"/>
          <a:ext cx="1269" cy="15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6" name="直線コネクタ 48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120514</xdr:rowOff>
    </xdr:from>
    <xdr:ext cx="534377" cy="259045"/>
    <xdr:sp macro="" textlink="">
      <xdr:nvSpPr>
        <xdr:cNvPr id="487" name="災害復旧事業費最大値テキスト"/>
        <xdr:cNvSpPr txBox="1"/>
      </xdr:nvSpPr>
      <xdr:spPr>
        <a:xfrm>
          <a:off x="16370300" y="49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41,604</a:t>
          </a:r>
          <a:endParaRPr kumimoji="1" lang="ja-JP" altLang="en-US" sz="1000" b="1">
            <a:latin typeface="ＭＳ Ｐゴシック"/>
          </a:endParaRPr>
        </a:p>
      </xdr:txBody>
    </xdr:sp>
    <xdr:clientData/>
  </xdr:oneCellAnchor>
  <xdr:twoCellAnchor>
    <xdr:from>
      <xdr:col>23</xdr:col>
      <xdr:colOff>428625</xdr:colOff>
      <xdr:row>30</xdr:row>
      <xdr:rowOff>2387</xdr:rowOff>
    </xdr:from>
    <xdr:to>
      <xdr:col>23</xdr:col>
      <xdr:colOff>606425</xdr:colOff>
      <xdr:row>30</xdr:row>
      <xdr:rowOff>2387</xdr:rowOff>
    </xdr:to>
    <xdr:cxnSp macro="">
      <xdr:nvCxnSpPr>
        <xdr:cNvPr id="488" name="直線コネクタ 487"/>
        <xdr:cNvCxnSpPr/>
      </xdr:nvCxnSpPr>
      <xdr:spPr>
        <a:xfrm>
          <a:off x="16230600" y="51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28715</xdr:rowOff>
    </xdr:from>
    <xdr:to>
      <xdr:col>23</xdr:col>
      <xdr:colOff>517525</xdr:colOff>
      <xdr:row>39</xdr:row>
      <xdr:rowOff>30200</xdr:rowOff>
    </xdr:to>
    <xdr:cxnSp macro="">
      <xdr:nvCxnSpPr>
        <xdr:cNvPr id="489" name="直線コネクタ 488"/>
        <xdr:cNvCxnSpPr/>
      </xdr:nvCxnSpPr>
      <xdr:spPr>
        <a:xfrm flipV="1">
          <a:off x="15481300" y="6715265"/>
          <a:ext cx="8382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25061</xdr:rowOff>
    </xdr:from>
    <xdr:ext cx="469744" cy="259045"/>
    <xdr:sp macro="" textlink="">
      <xdr:nvSpPr>
        <xdr:cNvPr id="490" name="災害復旧事業費平均値テキスト"/>
        <xdr:cNvSpPr txBox="1"/>
      </xdr:nvSpPr>
      <xdr:spPr>
        <a:xfrm>
          <a:off x="16370300" y="636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2184</xdr:rowOff>
    </xdr:from>
    <xdr:to>
      <xdr:col>23</xdr:col>
      <xdr:colOff>568325</xdr:colOff>
      <xdr:row>38</xdr:row>
      <xdr:rowOff>103784</xdr:rowOff>
    </xdr:to>
    <xdr:sp macro="" textlink="">
      <xdr:nvSpPr>
        <xdr:cNvPr id="491" name="フローチャート : 判断 490"/>
        <xdr:cNvSpPr/>
      </xdr:nvSpPr>
      <xdr:spPr>
        <a:xfrm>
          <a:off x="16268700" y="65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30200</xdr:rowOff>
    </xdr:from>
    <xdr:to>
      <xdr:col>22</xdr:col>
      <xdr:colOff>365125</xdr:colOff>
      <xdr:row>39</xdr:row>
      <xdr:rowOff>32524</xdr:rowOff>
    </xdr:to>
    <xdr:cxnSp macro="">
      <xdr:nvCxnSpPr>
        <xdr:cNvPr id="492" name="直線コネクタ 491"/>
        <xdr:cNvCxnSpPr/>
      </xdr:nvCxnSpPr>
      <xdr:spPr>
        <a:xfrm flipV="1">
          <a:off x="14592300" y="6716750"/>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63411</xdr:rowOff>
    </xdr:from>
    <xdr:to>
      <xdr:col>22</xdr:col>
      <xdr:colOff>415925</xdr:colOff>
      <xdr:row>38</xdr:row>
      <xdr:rowOff>165011</xdr:rowOff>
    </xdr:to>
    <xdr:sp macro="" textlink="">
      <xdr:nvSpPr>
        <xdr:cNvPr id="493" name="フローチャート : 判断 492"/>
        <xdr:cNvSpPr/>
      </xdr:nvSpPr>
      <xdr:spPr>
        <a:xfrm>
          <a:off x="15430500" y="657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10088</xdr:rowOff>
    </xdr:from>
    <xdr:ext cx="469744" cy="259045"/>
    <xdr:sp macro="" textlink="">
      <xdr:nvSpPr>
        <xdr:cNvPr id="494" name="テキスト ボックス 493"/>
        <xdr:cNvSpPr txBox="1"/>
      </xdr:nvSpPr>
      <xdr:spPr>
        <a:xfrm>
          <a:off x="15246427" y="635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26581</xdr:rowOff>
    </xdr:from>
    <xdr:to>
      <xdr:col>21</xdr:col>
      <xdr:colOff>161925</xdr:colOff>
      <xdr:row>39</xdr:row>
      <xdr:rowOff>32524</xdr:rowOff>
    </xdr:to>
    <xdr:cxnSp macro="">
      <xdr:nvCxnSpPr>
        <xdr:cNvPr id="495" name="直線コネクタ 494"/>
        <xdr:cNvCxnSpPr/>
      </xdr:nvCxnSpPr>
      <xdr:spPr>
        <a:xfrm>
          <a:off x="13703300" y="6713131"/>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69812</xdr:rowOff>
    </xdr:from>
    <xdr:to>
      <xdr:col>21</xdr:col>
      <xdr:colOff>212725</xdr:colOff>
      <xdr:row>38</xdr:row>
      <xdr:rowOff>171412</xdr:rowOff>
    </xdr:to>
    <xdr:sp macro="" textlink="">
      <xdr:nvSpPr>
        <xdr:cNvPr id="496" name="フローチャート : 判断 495"/>
        <xdr:cNvSpPr/>
      </xdr:nvSpPr>
      <xdr:spPr>
        <a:xfrm>
          <a:off x="14541500" y="65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16489</xdr:rowOff>
    </xdr:from>
    <xdr:ext cx="469744" cy="259045"/>
    <xdr:sp macro="" textlink="">
      <xdr:nvSpPr>
        <xdr:cNvPr id="497" name="テキスト ボックス 496"/>
        <xdr:cNvSpPr txBox="1"/>
      </xdr:nvSpPr>
      <xdr:spPr>
        <a:xfrm>
          <a:off x="14357427" y="636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119317</xdr:rowOff>
    </xdr:from>
    <xdr:to>
      <xdr:col>19</xdr:col>
      <xdr:colOff>644525</xdr:colOff>
      <xdr:row>39</xdr:row>
      <xdr:rowOff>26581</xdr:rowOff>
    </xdr:to>
    <xdr:cxnSp macro="">
      <xdr:nvCxnSpPr>
        <xdr:cNvPr id="498" name="直線コネクタ 497"/>
        <xdr:cNvCxnSpPr/>
      </xdr:nvCxnSpPr>
      <xdr:spPr>
        <a:xfrm>
          <a:off x="12814300" y="6634417"/>
          <a:ext cx="889000" cy="7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156566</xdr:rowOff>
    </xdr:from>
    <xdr:to>
      <xdr:col>20</xdr:col>
      <xdr:colOff>9525</xdr:colOff>
      <xdr:row>38</xdr:row>
      <xdr:rowOff>86716</xdr:rowOff>
    </xdr:to>
    <xdr:sp macro="" textlink="">
      <xdr:nvSpPr>
        <xdr:cNvPr id="499" name="フローチャート : 判断 498"/>
        <xdr:cNvSpPr/>
      </xdr:nvSpPr>
      <xdr:spPr>
        <a:xfrm>
          <a:off x="13652500" y="650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103243</xdr:rowOff>
    </xdr:from>
    <xdr:ext cx="469744" cy="259045"/>
    <xdr:sp macro="" textlink="">
      <xdr:nvSpPr>
        <xdr:cNvPr id="500" name="テキスト ボックス 499"/>
        <xdr:cNvSpPr txBox="1"/>
      </xdr:nvSpPr>
      <xdr:spPr>
        <a:xfrm>
          <a:off x="13468427" y="6275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156566</xdr:rowOff>
    </xdr:from>
    <xdr:to>
      <xdr:col>18</xdr:col>
      <xdr:colOff>492125</xdr:colOff>
      <xdr:row>38</xdr:row>
      <xdr:rowOff>86716</xdr:rowOff>
    </xdr:to>
    <xdr:sp macro="" textlink="">
      <xdr:nvSpPr>
        <xdr:cNvPr id="501" name="フローチャート : 判断 500"/>
        <xdr:cNvSpPr/>
      </xdr:nvSpPr>
      <xdr:spPr>
        <a:xfrm>
          <a:off x="12763500" y="650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103243</xdr:rowOff>
    </xdr:from>
    <xdr:ext cx="469744" cy="259045"/>
    <xdr:sp macro="" textlink="">
      <xdr:nvSpPr>
        <xdr:cNvPr id="502" name="テキスト ボックス 501"/>
        <xdr:cNvSpPr txBox="1"/>
      </xdr:nvSpPr>
      <xdr:spPr>
        <a:xfrm>
          <a:off x="12579427" y="6275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149365</xdr:rowOff>
    </xdr:from>
    <xdr:to>
      <xdr:col>23</xdr:col>
      <xdr:colOff>568325</xdr:colOff>
      <xdr:row>39</xdr:row>
      <xdr:rowOff>79515</xdr:rowOff>
    </xdr:to>
    <xdr:sp macro="" textlink="">
      <xdr:nvSpPr>
        <xdr:cNvPr id="508" name="円/楕円 507"/>
        <xdr:cNvSpPr/>
      </xdr:nvSpPr>
      <xdr:spPr>
        <a:xfrm>
          <a:off x="16268700" y="66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64292</xdr:rowOff>
    </xdr:from>
    <xdr:ext cx="378565" cy="259045"/>
    <xdr:sp macro="" textlink="">
      <xdr:nvSpPr>
        <xdr:cNvPr id="509" name="災害復旧事業費該当値テキスト"/>
        <xdr:cNvSpPr txBox="1"/>
      </xdr:nvSpPr>
      <xdr:spPr>
        <a:xfrm>
          <a:off x="16370300" y="657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150850</xdr:rowOff>
    </xdr:from>
    <xdr:to>
      <xdr:col>22</xdr:col>
      <xdr:colOff>415925</xdr:colOff>
      <xdr:row>39</xdr:row>
      <xdr:rowOff>81000</xdr:rowOff>
    </xdr:to>
    <xdr:sp macro="" textlink="">
      <xdr:nvSpPr>
        <xdr:cNvPr id="510" name="円/楕円 509"/>
        <xdr:cNvSpPr/>
      </xdr:nvSpPr>
      <xdr:spPr>
        <a:xfrm>
          <a:off x="15430500" y="66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72127</xdr:rowOff>
    </xdr:from>
    <xdr:ext cx="378565" cy="259045"/>
    <xdr:sp macro="" textlink="">
      <xdr:nvSpPr>
        <xdr:cNvPr id="511" name="テキスト ボックス 510"/>
        <xdr:cNvSpPr txBox="1"/>
      </xdr:nvSpPr>
      <xdr:spPr>
        <a:xfrm>
          <a:off x="15292017" y="6758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153174</xdr:rowOff>
    </xdr:from>
    <xdr:to>
      <xdr:col>21</xdr:col>
      <xdr:colOff>212725</xdr:colOff>
      <xdr:row>39</xdr:row>
      <xdr:rowOff>83324</xdr:rowOff>
    </xdr:to>
    <xdr:sp macro="" textlink="">
      <xdr:nvSpPr>
        <xdr:cNvPr id="512" name="円/楕円 511"/>
        <xdr:cNvSpPr/>
      </xdr:nvSpPr>
      <xdr:spPr>
        <a:xfrm>
          <a:off x="14541500" y="666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74451</xdr:rowOff>
    </xdr:from>
    <xdr:ext cx="378565" cy="259045"/>
    <xdr:sp macro="" textlink="">
      <xdr:nvSpPr>
        <xdr:cNvPr id="513" name="テキスト ボックス 512"/>
        <xdr:cNvSpPr txBox="1"/>
      </xdr:nvSpPr>
      <xdr:spPr>
        <a:xfrm>
          <a:off x="14403017" y="6761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147231</xdr:rowOff>
    </xdr:from>
    <xdr:to>
      <xdr:col>20</xdr:col>
      <xdr:colOff>9525</xdr:colOff>
      <xdr:row>39</xdr:row>
      <xdr:rowOff>77381</xdr:rowOff>
    </xdr:to>
    <xdr:sp macro="" textlink="">
      <xdr:nvSpPr>
        <xdr:cNvPr id="514" name="円/楕円 513"/>
        <xdr:cNvSpPr/>
      </xdr:nvSpPr>
      <xdr:spPr>
        <a:xfrm>
          <a:off x="13652500" y="666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68508</xdr:rowOff>
    </xdr:from>
    <xdr:ext cx="378565" cy="259045"/>
    <xdr:sp macro="" textlink="">
      <xdr:nvSpPr>
        <xdr:cNvPr id="515" name="テキスト ボックス 514"/>
        <xdr:cNvSpPr txBox="1"/>
      </xdr:nvSpPr>
      <xdr:spPr>
        <a:xfrm>
          <a:off x="13514017" y="675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68517</xdr:rowOff>
    </xdr:from>
    <xdr:to>
      <xdr:col>18</xdr:col>
      <xdr:colOff>492125</xdr:colOff>
      <xdr:row>38</xdr:row>
      <xdr:rowOff>170117</xdr:rowOff>
    </xdr:to>
    <xdr:sp macro="" textlink="">
      <xdr:nvSpPr>
        <xdr:cNvPr id="516" name="円/楕円 515"/>
        <xdr:cNvSpPr/>
      </xdr:nvSpPr>
      <xdr:spPr>
        <a:xfrm>
          <a:off x="12763500" y="658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161244</xdr:rowOff>
    </xdr:from>
    <xdr:ext cx="469744" cy="259045"/>
    <xdr:sp macro="" textlink="">
      <xdr:nvSpPr>
        <xdr:cNvPr id="517" name="テキスト ボックス 516"/>
        <xdr:cNvSpPr txBox="1"/>
      </xdr:nvSpPr>
      <xdr:spPr>
        <a:xfrm>
          <a:off x="12579427" y="667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3" name="テキスト ボックス 54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0" name="テキスト ボックス 55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7" name="テキスト ボックス 57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9" name="テキスト ボックス 578"/>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1" name="テキスト ボックス 58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3" name="テキスト ボックス 58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9" name="テキスト ボックス 58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61278</xdr:rowOff>
    </xdr:from>
    <xdr:to>
      <xdr:col>23</xdr:col>
      <xdr:colOff>516889</xdr:colOff>
      <xdr:row>79</xdr:row>
      <xdr:rowOff>109843</xdr:rowOff>
    </xdr:to>
    <xdr:cxnSp macro="">
      <xdr:nvCxnSpPr>
        <xdr:cNvPr id="591" name="直線コネクタ 590"/>
        <xdr:cNvCxnSpPr/>
      </xdr:nvCxnSpPr>
      <xdr:spPr>
        <a:xfrm flipV="1">
          <a:off x="16317595" y="12234228"/>
          <a:ext cx="1269" cy="14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113670</xdr:rowOff>
    </xdr:from>
    <xdr:ext cx="534377" cy="259045"/>
    <xdr:sp macro="" textlink="">
      <xdr:nvSpPr>
        <xdr:cNvPr id="592" name="公債費最小値テキスト"/>
        <xdr:cNvSpPr txBox="1"/>
      </xdr:nvSpPr>
      <xdr:spPr>
        <a:xfrm>
          <a:off x="16370300" y="1365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24,851</a:t>
          </a:r>
          <a:endParaRPr kumimoji="1" lang="ja-JP" altLang="en-US" sz="1000" b="1">
            <a:latin typeface="ＭＳ Ｐゴシック"/>
          </a:endParaRPr>
        </a:p>
      </xdr:txBody>
    </xdr:sp>
    <xdr:clientData/>
  </xdr:oneCellAnchor>
  <xdr:twoCellAnchor>
    <xdr:from>
      <xdr:col>23</xdr:col>
      <xdr:colOff>428625</xdr:colOff>
      <xdr:row>79</xdr:row>
      <xdr:rowOff>109843</xdr:rowOff>
    </xdr:from>
    <xdr:to>
      <xdr:col>23</xdr:col>
      <xdr:colOff>606425</xdr:colOff>
      <xdr:row>79</xdr:row>
      <xdr:rowOff>109843</xdr:rowOff>
    </xdr:to>
    <xdr:cxnSp macro="">
      <xdr:nvCxnSpPr>
        <xdr:cNvPr id="593" name="直線コネクタ 592"/>
        <xdr:cNvCxnSpPr/>
      </xdr:nvCxnSpPr>
      <xdr:spPr>
        <a:xfrm>
          <a:off x="16230600" y="1365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7955</xdr:rowOff>
    </xdr:from>
    <xdr:ext cx="599010" cy="259045"/>
    <xdr:sp macro="" textlink="">
      <xdr:nvSpPr>
        <xdr:cNvPr id="594" name="公債費最大値テキスト"/>
        <xdr:cNvSpPr txBox="1"/>
      </xdr:nvSpPr>
      <xdr:spPr>
        <a:xfrm>
          <a:off x="16370300" y="1200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136,675</a:t>
          </a:r>
          <a:endParaRPr kumimoji="1" lang="ja-JP" altLang="en-US" sz="1000" b="1">
            <a:latin typeface="ＭＳ Ｐゴシック"/>
          </a:endParaRPr>
        </a:p>
      </xdr:txBody>
    </xdr:sp>
    <xdr:clientData/>
  </xdr:oneCellAnchor>
  <xdr:twoCellAnchor>
    <xdr:from>
      <xdr:col>23</xdr:col>
      <xdr:colOff>428625</xdr:colOff>
      <xdr:row>71</xdr:row>
      <xdr:rowOff>61278</xdr:rowOff>
    </xdr:from>
    <xdr:to>
      <xdr:col>23</xdr:col>
      <xdr:colOff>606425</xdr:colOff>
      <xdr:row>71</xdr:row>
      <xdr:rowOff>61278</xdr:rowOff>
    </xdr:to>
    <xdr:cxnSp macro="">
      <xdr:nvCxnSpPr>
        <xdr:cNvPr id="595" name="直線コネクタ 594"/>
        <xdr:cNvCxnSpPr/>
      </xdr:nvCxnSpPr>
      <xdr:spPr>
        <a:xfrm>
          <a:off x="16230600" y="1223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108445</xdr:rowOff>
    </xdr:from>
    <xdr:to>
      <xdr:col>23</xdr:col>
      <xdr:colOff>517525</xdr:colOff>
      <xdr:row>77</xdr:row>
      <xdr:rowOff>117373</xdr:rowOff>
    </xdr:to>
    <xdr:cxnSp macro="">
      <xdr:nvCxnSpPr>
        <xdr:cNvPr id="596" name="直線コネクタ 595"/>
        <xdr:cNvCxnSpPr/>
      </xdr:nvCxnSpPr>
      <xdr:spPr>
        <a:xfrm>
          <a:off x="15481300" y="13310095"/>
          <a:ext cx="8382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67822</xdr:rowOff>
    </xdr:from>
    <xdr:ext cx="534377" cy="259045"/>
    <xdr:sp macro="" textlink="">
      <xdr:nvSpPr>
        <xdr:cNvPr id="597" name="公債費平均値テキスト"/>
        <xdr:cNvSpPr txBox="1"/>
      </xdr:nvSpPr>
      <xdr:spPr>
        <a:xfrm>
          <a:off x="16370300" y="127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44945</xdr:rowOff>
    </xdr:from>
    <xdr:to>
      <xdr:col>23</xdr:col>
      <xdr:colOff>568325</xdr:colOff>
      <xdr:row>75</xdr:row>
      <xdr:rowOff>146546</xdr:rowOff>
    </xdr:to>
    <xdr:sp macro="" textlink="">
      <xdr:nvSpPr>
        <xdr:cNvPr id="598" name="フローチャート : 判断 597"/>
        <xdr:cNvSpPr/>
      </xdr:nvSpPr>
      <xdr:spPr>
        <a:xfrm>
          <a:off x="162687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108445</xdr:rowOff>
    </xdr:from>
    <xdr:to>
      <xdr:col>22</xdr:col>
      <xdr:colOff>365125</xdr:colOff>
      <xdr:row>77</xdr:row>
      <xdr:rowOff>156451</xdr:rowOff>
    </xdr:to>
    <xdr:cxnSp macro="">
      <xdr:nvCxnSpPr>
        <xdr:cNvPr id="599" name="直線コネクタ 598"/>
        <xdr:cNvCxnSpPr/>
      </xdr:nvCxnSpPr>
      <xdr:spPr>
        <a:xfrm flipV="1">
          <a:off x="14592300" y="13310095"/>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148577</xdr:rowOff>
    </xdr:from>
    <xdr:to>
      <xdr:col>22</xdr:col>
      <xdr:colOff>415925</xdr:colOff>
      <xdr:row>76</xdr:row>
      <xdr:rowOff>78727</xdr:rowOff>
    </xdr:to>
    <xdr:sp macro="" textlink="">
      <xdr:nvSpPr>
        <xdr:cNvPr id="600" name="フローチャート : 判断 599"/>
        <xdr:cNvSpPr/>
      </xdr:nvSpPr>
      <xdr:spPr>
        <a:xfrm>
          <a:off x="15430500" y="1300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95254</xdr:rowOff>
    </xdr:from>
    <xdr:ext cx="534377" cy="259045"/>
    <xdr:sp macro="" textlink="">
      <xdr:nvSpPr>
        <xdr:cNvPr id="601" name="テキスト ボックス 600"/>
        <xdr:cNvSpPr txBox="1"/>
      </xdr:nvSpPr>
      <xdr:spPr>
        <a:xfrm>
          <a:off x="15214111" y="1278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124219</xdr:rowOff>
    </xdr:from>
    <xdr:to>
      <xdr:col>21</xdr:col>
      <xdr:colOff>161925</xdr:colOff>
      <xdr:row>77</xdr:row>
      <xdr:rowOff>156451</xdr:rowOff>
    </xdr:to>
    <xdr:cxnSp macro="">
      <xdr:nvCxnSpPr>
        <xdr:cNvPr id="602" name="直線コネクタ 601"/>
        <xdr:cNvCxnSpPr/>
      </xdr:nvCxnSpPr>
      <xdr:spPr>
        <a:xfrm>
          <a:off x="13703300" y="13325869"/>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107772</xdr:rowOff>
    </xdr:from>
    <xdr:to>
      <xdr:col>21</xdr:col>
      <xdr:colOff>212725</xdr:colOff>
      <xdr:row>76</xdr:row>
      <xdr:rowOff>37923</xdr:rowOff>
    </xdr:to>
    <xdr:sp macro="" textlink="">
      <xdr:nvSpPr>
        <xdr:cNvPr id="603" name="フローチャート : 判断 602"/>
        <xdr:cNvSpPr/>
      </xdr:nvSpPr>
      <xdr:spPr>
        <a:xfrm>
          <a:off x="14541500" y="129665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54449</xdr:rowOff>
    </xdr:from>
    <xdr:ext cx="534377" cy="259045"/>
    <xdr:sp macro="" textlink="">
      <xdr:nvSpPr>
        <xdr:cNvPr id="604" name="テキスト ボックス 603"/>
        <xdr:cNvSpPr txBox="1"/>
      </xdr:nvSpPr>
      <xdr:spPr>
        <a:xfrm>
          <a:off x="14325111" y="127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75,014</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104711</xdr:rowOff>
    </xdr:from>
    <xdr:to>
      <xdr:col>19</xdr:col>
      <xdr:colOff>644525</xdr:colOff>
      <xdr:row>77</xdr:row>
      <xdr:rowOff>124219</xdr:rowOff>
    </xdr:to>
    <xdr:cxnSp macro="">
      <xdr:nvCxnSpPr>
        <xdr:cNvPr id="605" name="直線コネクタ 604"/>
        <xdr:cNvCxnSpPr/>
      </xdr:nvCxnSpPr>
      <xdr:spPr>
        <a:xfrm>
          <a:off x="12814300" y="13306361"/>
          <a:ext cx="889000" cy="1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86970</xdr:rowOff>
    </xdr:from>
    <xdr:to>
      <xdr:col>20</xdr:col>
      <xdr:colOff>9525</xdr:colOff>
      <xdr:row>76</xdr:row>
      <xdr:rowOff>17120</xdr:rowOff>
    </xdr:to>
    <xdr:sp macro="" textlink="">
      <xdr:nvSpPr>
        <xdr:cNvPr id="606" name="フローチャート : 判断 605"/>
        <xdr:cNvSpPr/>
      </xdr:nvSpPr>
      <xdr:spPr>
        <a:xfrm>
          <a:off x="13652500" y="1294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33647</xdr:rowOff>
    </xdr:from>
    <xdr:ext cx="534377" cy="259045"/>
    <xdr:sp macro="" textlink="">
      <xdr:nvSpPr>
        <xdr:cNvPr id="607" name="テキスト ボックス 606"/>
        <xdr:cNvSpPr txBox="1"/>
      </xdr:nvSpPr>
      <xdr:spPr>
        <a:xfrm>
          <a:off x="13436111" y="1272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76,652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43549</xdr:rowOff>
    </xdr:from>
    <xdr:to>
      <xdr:col>18</xdr:col>
      <xdr:colOff>492125</xdr:colOff>
      <xdr:row>75</xdr:row>
      <xdr:rowOff>145149</xdr:rowOff>
    </xdr:to>
    <xdr:sp macro="" textlink="">
      <xdr:nvSpPr>
        <xdr:cNvPr id="608" name="フローチャート : 判断 607"/>
        <xdr:cNvSpPr/>
      </xdr:nvSpPr>
      <xdr:spPr>
        <a:xfrm>
          <a:off x="12763500" y="1290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161676</xdr:rowOff>
    </xdr:from>
    <xdr:ext cx="534377" cy="259045"/>
    <xdr:sp macro="" textlink="">
      <xdr:nvSpPr>
        <xdr:cNvPr id="609" name="テキスト ボックス 608"/>
        <xdr:cNvSpPr txBox="1"/>
      </xdr:nvSpPr>
      <xdr:spPr>
        <a:xfrm>
          <a:off x="12547111" y="1267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66573</xdr:rowOff>
    </xdr:from>
    <xdr:to>
      <xdr:col>23</xdr:col>
      <xdr:colOff>568325</xdr:colOff>
      <xdr:row>77</xdr:row>
      <xdr:rowOff>168173</xdr:rowOff>
    </xdr:to>
    <xdr:sp macro="" textlink="">
      <xdr:nvSpPr>
        <xdr:cNvPr id="615" name="円/楕円 614"/>
        <xdr:cNvSpPr/>
      </xdr:nvSpPr>
      <xdr:spPr>
        <a:xfrm>
          <a:off x="16268700" y="1326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45000</xdr:rowOff>
    </xdr:from>
    <xdr:ext cx="534377" cy="259045"/>
    <xdr:sp macro="" textlink="">
      <xdr:nvSpPr>
        <xdr:cNvPr id="616" name="公債費該当値テキスト"/>
        <xdr:cNvSpPr txBox="1"/>
      </xdr:nvSpPr>
      <xdr:spPr>
        <a:xfrm>
          <a:off x="16370300" y="1324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51,258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57645</xdr:rowOff>
    </xdr:from>
    <xdr:to>
      <xdr:col>22</xdr:col>
      <xdr:colOff>415925</xdr:colOff>
      <xdr:row>77</xdr:row>
      <xdr:rowOff>159245</xdr:rowOff>
    </xdr:to>
    <xdr:sp macro="" textlink="">
      <xdr:nvSpPr>
        <xdr:cNvPr id="617" name="円/楕円 616"/>
        <xdr:cNvSpPr/>
      </xdr:nvSpPr>
      <xdr:spPr>
        <a:xfrm>
          <a:off x="15430500" y="1325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150372</xdr:rowOff>
    </xdr:from>
    <xdr:ext cx="534377" cy="259045"/>
    <xdr:sp macro="" textlink="">
      <xdr:nvSpPr>
        <xdr:cNvPr id="618" name="テキスト ボックス 617"/>
        <xdr:cNvSpPr txBox="1"/>
      </xdr:nvSpPr>
      <xdr:spPr>
        <a:xfrm>
          <a:off x="15214111" y="1335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51,961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105651</xdr:rowOff>
    </xdr:from>
    <xdr:to>
      <xdr:col>21</xdr:col>
      <xdr:colOff>212725</xdr:colOff>
      <xdr:row>78</xdr:row>
      <xdr:rowOff>35801</xdr:rowOff>
    </xdr:to>
    <xdr:sp macro="" textlink="">
      <xdr:nvSpPr>
        <xdr:cNvPr id="619" name="円/楕円 618"/>
        <xdr:cNvSpPr/>
      </xdr:nvSpPr>
      <xdr:spPr>
        <a:xfrm>
          <a:off x="14541500" y="1330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26928</xdr:rowOff>
    </xdr:from>
    <xdr:ext cx="534377" cy="259045"/>
    <xdr:sp macro="" textlink="">
      <xdr:nvSpPr>
        <xdr:cNvPr id="620" name="テキスト ボックス 619"/>
        <xdr:cNvSpPr txBox="1"/>
      </xdr:nvSpPr>
      <xdr:spPr>
        <a:xfrm>
          <a:off x="14325111" y="1340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48,181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73419</xdr:rowOff>
    </xdr:from>
    <xdr:to>
      <xdr:col>20</xdr:col>
      <xdr:colOff>9525</xdr:colOff>
      <xdr:row>78</xdr:row>
      <xdr:rowOff>3569</xdr:rowOff>
    </xdr:to>
    <xdr:sp macro="" textlink="">
      <xdr:nvSpPr>
        <xdr:cNvPr id="621" name="円/楕円 620"/>
        <xdr:cNvSpPr/>
      </xdr:nvSpPr>
      <xdr:spPr>
        <a:xfrm>
          <a:off x="13652500" y="1327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166146</xdr:rowOff>
    </xdr:from>
    <xdr:ext cx="534377" cy="259045"/>
    <xdr:sp macro="" textlink="">
      <xdr:nvSpPr>
        <xdr:cNvPr id="622" name="テキスト ボックス 621"/>
        <xdr:cNvSpPr txBox="1"/>
      </xdr:nvSpPr>
      <xdr:spPr>
        <a:xfrm>
          <a:off x="13436111" y="1336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50,719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53911</xdr:rowOff>
    </xdr:from>
    <xdr:to>
      <xdr:col>18</xdr:col>
      <xdr:colOff>492125</xdr:colOff>
      <xdr:row>77</xdr:row>
      <xdr:rowOff>155511</xdr:rowOff>
    </xdr:to>
    <xdr:sp macro="" textlink="">
      <xdr:nvSpPr>
        <xdr:cNvPr id="623" name="円/楕円 622"/>
        <xdr:cNvSpPr/>
      </xdr:nvSpPr>
      <xdr:spPr>
        <a:xfrm>
          <a:off x="12763500" y="1325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146638</xdr:rowOff>
    </xdr:from>
    <xdr:ext cx="534377" cy="259045"/>
    <xdr:sp macro="" textlink="">
      <xdr:nvSpPr>
        <xdr:cNvPr id="624" name="テキスト ボックス 623"/>
        <xdr:cNvSpPr txBox="1"/>
      </xdr:nvSpPr>
      <xdr:spPr>
        <a:xfrm>
          <a:off x="12547111" y="1334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5" name="直線コネクタ 63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6" name="テキスト ボックス 63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7" name="直線コネクタ 63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38" name="テキスト ボックス 63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9" name="直線コネクタ 63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0" name="テキスト ボックス 63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1" name="直線コネクタ 64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2" name="テキスト ボックス 64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3" name="直線コネクタ 64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4" name="テキスト ボックス 64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5" name="直線コネクタ 64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6" name="テキスト ボックス 64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172</xdr:rowOff>
    </xdr:from>
    <xdr:to>
      <xdr:col>23</xdr:col>
      <xdr:colOff>516889</xdr:colOff>
      <xdr:row>99</xdr:row>
      <xdr:rowOff>77863</xdr:rowOff>
    </xdr:to>
    <xdr:cxnSp macro="">
      <xdr:nvCxnSpPr>
        <xdr:cNvPr id="650" name="直線コネクタ 649"/>
        <xdr:cNvCxnSpPr/>
      </xdr:nvCxnSpPr>
      <xdr:spPr>
        <a:xfrm flipV="1">
          <a:off x="16317595" y="15602122"/>
          <a:ext cx="1269" cy="1449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81690</xdr:rowOff>
    </xdr:from>
    <xdr:ext cx="469744" cy="259045"/>
    <xdr:sp macro="" textlink="">
      <xdr:nvSpPr>
        <xdr:cNvPr id="651" name="積立金最小値テキスト"/>
        <xdr:cNvSpPr txBox="1"/>
      </xdr:nvSpPr>
      <xdr:spPr>
        <a:xfrm>
          <a:off x="16370300" y="1705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1,287</a:t>
          </a:r>
          <a:endParaRPr kumimoji="1" lang="ja-JP" altLang="en-US" sz="1000" b="1">
            <a:latin typeface="ＭＳ Ｐゴシック"/>
          </a:endParaRPr>
        </a:p>
      </xdr:txBody>
    </xdr:sp>
    <xdr:clientData/>
  </xdr:oneCellAnchor>
  <xdr:twoCellAnchor>
    <xdr:from>
      <xdr:col>23</xdr:col>
      <xdr:colOff>428625</xdr:colOff>
      <xdr:row>99</xdr:row>
      <xdr:rowOff>77863</xdr:rowOff>
    </xdr:from>
    <xdr:to>
      <xdr:col>23</xdr:col>
      <xdr:colOff>606425</xdr:colOff>
      <xdr:row>99</xdr:row>
      <xdr:rowOff>77863</xdr:rowOff>
    </xdr:to>
    <xdr:cxnSp macro="">
      <xdr:nvCxnSpPr>
        <xdr:cNvPr id="652" name="直線コネクタ 651"/>
        <xdr:cNvCxnSpPr/>
      </xdr:nvCxnSpPr>
      <xdr:spPr>
        <a:xfrm>
          <a:off x="16230600" y="1705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118299</xdr:rowOff>
    </xdr:from>
    <xdr:ext cx="534377" cy="259045"/>
    <xdr:sp macro="" textlink="">
      <xdr:nvSpPr>
        <xdr:cNvPr id="653" name="積立金最大値テキスト"/>
        <xdr:cNvSpPr txBox="1"/>
      </xdr:nvSpPr>
      <xdr:spPr>
        <a:xfrm>
          <a:off x="16370300" y="1537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90,045</a:t>
          </a:r>
          <a:endParaRPr kumimoji="1" lang="ja-JP" altLang="en-US" sz="1000" b="1">
            <a:latin typeface="ＭＳ Ｐゴシック"/>
          </a:endParaRPr>
        </a:p>
      </xdr:txBody>
    </xdr:sp>
    <xdr:clientData/>
  </xdr:oneCellAnchor>
  <xdr:twoCellAnchor>
    <xdr:from>
      <xdr:col>23</xdr:col>
      <xdr:colOff>428625</xdr:colOff>
      <xdr:row>91</xdr:row>
      <xdr:rowOff>172</xdr:rowOff>
    </xdr:from>
    <xdr:to>
      <xdr:col>23</xdr:col>
      <xdr:colOff>606425</xdr:colOff>
      <xdr:row>91</xdr:row>
      <xdr:rowOff>172</xdr:rowOff>
    </xdr:to>
    <xdr:cxnSp macro="">
      <xdr:nvCxnSpPr>
        <xdr:cNvPr id="654" name="直線コネクタ 653"/>
        <xdr:cNvCxnSpPr/>
      </xdr:nvCxnSpPr>
      <xdr:spPr>
        <a:xfrm>
          <a:off x="16230600" y="15602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111223</xdr:rowOff>
    </xdr:from>
    <xdr:to>
      <xdr:col>23</xdr:col>
      <xdr:colOff>517525</xdr:colOff>
      <xdr:row>98</xdr:row>
      <xdr:rowOff>99924</xdr:rowOff>
    </xdr:to>
    <xdr:cxnSp macro="">
      <xdr:nvCxnSpPr>
        <xdr:cNvPr id="655" name="直線コネクタ 654"/>
        <xdr:cNvCxnSpPr/>
      </xdr:nvCxnSpPr>
      <xdr:spPr>
        <a:xfrm flipV="1">
          <a:off x="15481300" y="16741873"/>
          <a:ext cx="838200" cy="16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78205</xdr:rowOff>
    </xdr:from>
    <xdr:ext cx="534377" cy="259045"/>
    <xdr:sp macro="" textlink="">
      <xdr:nvSpPr>
        <xdr:cNvPr id="656" name="積立金平均値テキスト"/>
        <xdr:cNvSpPr txBox="1"/>
      </xdr:nvSpPr>
      <xdr:spPr>
        <a:xfrm>
          <a:off x="16370300" y="16365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55328</xdr:rowOff>
    </xdr:from>
    <xdr:to>
      <xdr:col>23</xdr:col>
      <xdr:colOff>568325</xdr:colOff>
      <xdr:row>96</xdr:row>
      <xdr:rowOff>156928</xdr:rowOff>
    </xdr:to>
    <xdr:sp macro="" textlink="">
      <xdr:nvSpPr>
        <xdr:cNvPr id="657" name="フローチャート : 判断 656"/>
        <xdr:cNvSpPr/>
      </xdr:nvSpPr>
      <xdr:spPr>
        <a:xfrm>
          <a:off x="16268700" y="1651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56979</xdr:rowOff>
    </xdr:from>
    <xdr:to>
      <xdr:col>22</xdr:col>
      <xdr:colOff>365125</xdr:colOff>
      <xdr:row>98</xdr:row>
      <xdr:rowOff>99924</xdr:rowOff>
    </xdr:to>
    <xdr:cxnSp macro="">
      <xdr:nvCxnSpPr>
        <xdr:cNvPr id="658" name="直線コネクタ 657"/>
        <xdr:cNvCxnSpPr/>
      </xdr:nvCxnSpPr>
      <xdr:spPr>
        <a:xfrm>
          <a:off x="14592300" y="16687629"/>
          <a:ext cx="889000" cy="21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54611</xdr:rowOff>
    </xdr:from>
    <xdr:to>
      <xdr:col>22</xdr:col>
      <xdr:colOff>415925</xdr:colOff>
      <xdr:row>97</xdr:row>
      <xdr:rowOff>156211</xdr:rowOff>
    </xdr:to>
    <xdr:sp macro="" textlink="">
      <xdr:nvSpPr>
        <xdr:cNvPr id="659" name="フローチャート : 判断 658"/>
        <xdr:cNvSpPr/>
      </xdr:nvSpPr>
      <xdr:spPr>
        <a:xfrm>
          <a:off x="15430500" y="1668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1288</xdr:rowOff>
    </xdr:from>
    <xdr:ext cx="534377" cy="259045"/>
    <xdr:sp macro="" textlink="">
      <xdr:nvSpPr>
        <xdr:cNvPr id="660" name="テキスト ボックス 659"/>
        <xdr:cNvSpPr txBox="1"/>
      </xdr:nvSpPr>
      <xdr:spPr>
        <a:xfrm>
          <a:off x="15214111" y="1646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56979</xdr:rowOff>
    </xdr:from>
    <xdr:to>
      <xdr:col>21</xdr:col>
      <xdr:colOff>161925</xdr:colOff>
      <xdr:row>98</xdr:row>
      <xdr:rowOff>144517</xdr:rowOff>
    </xdr:to>
    <xdr:cxnSp macro="">
      <xdr:nvCxnSpPr>
        <xdr:cNvPr id="661" name="直線コネクタ 660"/>
        <xdr:cNvCxnSpPr/>
      </xdr:nvCxnSpPr>
      <xdr:spPr>
        <a:xfrm flipV="1">
          <a:off x="13703300" y="16687629"/>
          <a:ext cx="889000" cy="25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36796</xdr:rowOff>
    </xdr:from>
    <xdr:to>
      <xdr:col>21</xdr:col>
      <xdr:colOff>212725</xdr:colOff>
      <xdr:row>97</xdr:row>
      <xdr:rowOff>138396</xdr:rowOff>
    </xdr:to>
    <xdr:sp macro="" textlink="">
      <xdr:nvSpPr>
        <xdr:cNvPr id="662" name="フローチャート : 判断 661"/>
        <xdr:cNvSpPr/>
      </xdr:nvSpPr>
      <xdr:spPr>
        <a:xfrm>
          <a:off x="14541500" y="1666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129523</xdr:rowOff>
    </xdr:from>
    <xdr:ext cx="534377" cy="259045"/>
    <xdr:sp macro="" textlink="">
      <xdr:nvSpPr>
        <xdr:cNvPr id="663" name="テキスト ボックス 662"/>
        <xdr:cNvSpPr txBox="1"/>
      </xdr:nvSpPr>
      <xdr:spPr>
        <a:xfrm>
          <a:off x="14325111" y="1676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144517</xdr:rowOff>
    </xdr:from>
    <xdr:to>
      <xdr:col>19</xdr:col>
      <xdr:colOff>644525</xdr:colOff>
      <xdr:row>98</xdr:row>
      <xdr:rowOff>148796</xdr:rowOff>
    </xdr:to>
    <xdr:cxnSp macro="">
      <xdr:nvCxnSpPr>
        <xdr:cNvPr id="664" name="直線コネクタ 663"/>
        <xdr:cNvCxnSpPr/>
      </xdr:nvCxnSpPr>
      <xdr:spPr>
        <a:xfrm flipV="1">
          <a:off x="12814300" y="16946617"/>
          <a:ext cx="889000" cy="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99301</xdr:rowOff>
    </xdr:from>
    <xdr:to>
      <xdr:col>20</xdr:col>
      <xdr:colOff>9525</xdr:colOff>
      <xdr:row>98</xdr:row>
      <xdr:rowOff>29451</xdr:rowOff>
    </xdr:to>
    <xdr:sp macro="" textlink="">
      <xdr:nvSpPr>
        <xdr:cNvPr id="665" name="フローチャート : 判断 664"/>
        <xdr:cNvSpPr/>
      </xdr:nvSpPr>
      <xdr:spPr>
        <a:xfrm>
          <a:off x="13652500" y="1672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45978</xdr:rowOff>
    </xdr:from>
    <xdr:ext cx="534377" cy="259045"/>
    <xdr:sp macro="" textlink="">
      <xdr:nvSpPr>
        <xdr:cNvPr id="666" name="テキスト ボックス 665"/>
        <xdr:cNvSpPr txBox="1"/>
      </xdr:nvSpPr>
      <xdr:spPr>
        <a:xfrm>
          <a:off x="13436111" y="1650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17,863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96329</xdr:rowOff>
    </xdr:from>
    <xdr:to>
      <xdr:col>18</xdr:col>
      <xdr:colOff>492125</xdr:colOff>
      <xdr:row>98</xdr:row>
      <xdr:rowOff>26479</xdr:rowOff>
    </xdr:to>
    <xdr:sp macro="" textlink="">
      <xdr:nvSpPr>
        <xdr:cNvPr id="667" name="フローチャート : 判断 666"/>
        <xdr:cNvSpPr/>
      </xdr:nvSpPr>
      <xdr:spPr>
        <a:xfrm>
          <a:off x="12763500" y="1672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43006</xdr:rowOff>
    </xdr:from>
    <xdr:ext cx="534377" cy="259045"/>
    <xdr:sp macro="" textlink="">
      <xdr:nvSpPr>
        <xdr:cNvPr id="668" name="テキスト ボックス 667"/>
        <xdr:cNvSpPr txBox="1"/>
      </xdr:nvSpPr>
      <xdr:spPr>
        <a:xfrm>
          <a:off x="12547111" y="1650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60423</xdr:rowOff>
    </xdr:from>
    <xdr:to>
      <xdr:col>23</xdr:col>
      <xdr:colOff>568325</xdr:colOff>
      <xdr:row>97</xdr:row>
      <xdr:rowOff>162023</xdr:rowOff>
    </xdr:to>
    <xdr:sp macro="" textlink="">
      <xdr:nvSpPr>
        <xdr:cNvPr id="674" name="円/楕円 673"/>
        <xdr:cNvSpPr/>
      </xdr:nvSpPr>
      <xdr:spPr>
        <a:xfrm>
          <a:off x="16268700" y="1669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38850</xdr:rowOff>
    </xdr:from>
    <xdr:ext cx="534377" cy="259045"/>
    <xdr:sp macro="" textlink="">
      <xdr:nvSpPr>
        <xdr:cNvPr id="675" name="積立金該当値テキスト"/>
        <xdr:cNvSpPr txBox="1"/>
      </xdr:nvSpPr>
      <xdr:spPr>
        <a:xfrm>
          <a:off x="16370300" y="1666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20,244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49124</xdr:rowOff>
    </xdr:from>
    <xdr:to>
      <xdr:col>22</xdr:col>
      <xdr:colOff>415925</xdr:colOff>
      <xdr:row>98</xdr:row>
      <xdr:rowOff>150724</xdr:rowOff>
    </xdr:to>
    <xdr:sp macro="" textlink="">
      <xdr:nvSpPr>
        <xdr:cNvPr id="676" name="円/楕円 675"/>
        <xdr:cNvSpPr/>
      </xdr:nvSpPr>
      <xdr:spPr>
        <a:xfrm>
          <a:off x="15430500" y="168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141851</xdr:rowOff>
    </xdr:from>
    <xdr:ext cx="534377" cy="259045"/>
    <xdr:sp macro="" textlink="">
      <xdr:nvSpPr>
        <xdr:cNvPr id="677" name="テキスト ボックス 676"/>
        <xdr:cNvSpPr txBox="1"/>
      </xdr:nvSpPr>
      <xdr:spPr>
        <a:xfrm>
          <a:off x="15214111" y="1694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6179</xdr:rowOff>
    </xdr:from>
    <xdr:to>
      <xdr:col>21</xdr:col>
      <xdr:colOff>212725</xdr:colOff>
      <xdr:row>97</xdr:row>
      <xdr:rowOff>107779</xdr:rowOff>
    </xdr:to>
    <xdr:sp macro="" textlink="">
      <xdr:nvSpPr>
        <xdr:cNvPr id="678" name="円/楕円 677"/>
        <xdr:cNvSpPr/>
      </xdr:nvSpPr>
      <xdr:spPr>
        <a:xfrm>
          <a:off x="14541500" y="1663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124306</xdr:rowOff>
    </xdr:from>
    <xdr:ext cx="534377" cy="259045"/>
    <xdr:sp macro="" textlink="">
      <xdr:nvSpPr>
        <xdr:cNvPr id="679" name="テキスト ボックス 678"/>
        <xdr:cNvSpPr txBox="1"/>
      </xdr:nvSpPr>
      <xdr:spPr>
        <a:xfrm>
          <a:off x="14325111" y="1641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23,566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93717</xdr:rowOff>
    </xdr:from>
    <xdr:to>
      <xdr:col>20</xdr:col>
      <xdr:colOff>9525</xdr:colOff>
      <xdr:row>99</xdr:row>
      <xdr:rowOff>23867</xdr:rowOff>
    </xdr:to>
    <xdr:sp macro="" textlink="">
      <xdr:nvSpPr>
        <xdr:cNvPr id="680" name="円/楕円 679"/>
        <xdr:cNvSpPr/>
      </xdr:nvSpPr>
      <xdr:spPr>
        <a:xfrm>
          <a:off x="13652500" y="1689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14994</xdr:rowOff>
    </xdr:from>
    <xdr:ext cx="469744" cy="259045"/>
    <xdr:sp macro="" textlink="">
      <xdr:nvSpPr>
        <xdr:cNvPr id="681" name="テキスト ボックス 680"/>
        <xdr:cNvSpPr txBox="1"/>
      </xdr:nvSpPr>
      <xdr:spPr>
        <a:xfrm>
          <a:off x="13468427" y="16988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97996</xdr:rowOff>
    </xdr:from>
    <xdr:to>
      <xdr:col>18</xdr:col>
      <xdr:colOff>492125</xdr:colOff>
      <xdr:row>99</xdr:row>
      <xdr:rowOff>28146</xdr:rowOff>
    </xdr:to>
    <xdr:sp macro="" textlink="">
      <xdr:nvSpPr>
        <xdr:cNvPr id="682" name="円/楕円 681"/>
        <xdr:cNvSpPr/>
      </xdr:nvSpPr>
      <xdr:spPr>
        <a:xfrm>
          <a:off x="12763500" y="1690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19273</xdr:rowOff>
    </xdr:from>
    <xdr:ext cx="469744" cy="259045"/>
    <xdr:sp macro="" textlink="">
      <xdr:nvSpPr>
        <xdr:cNvPr id="683" name="テキスト ボックス 682"/>
        <xdr:cNvSpPr txBox="1"/>
      </xdr:nvSpPr>
      <xdr:spPr>
        <a:xfrm>
          <a:off x="12579427" y="1699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134747</xdr:rowOff>
    </xdr:from>
    <xdr:to>
      <xdr:col>32</xdr:col>
      <xdr:colOff>186689</xdr:colOff>
      <xdr:row>39</xdr:row>
      <xdr:rowOff>44450</xdr:rowOff>
    </xdr:to>
    <xdr:cxnSp macro="">
      <xdr:nvCxnSpPr>
        <xdr:cNvPr id="707" name="直線コネクタ 706"/>
        <xdr:cNvCxnSpPr/>
      </xdr:nvCxnSpPr>
      <xdr:spPr>
        <a:xfrm flipV="1">
          <a:off x="22159595" y="5106797"/>
          <a:ext cx="1269" cy="162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81424</xdr:rowOff>
    </xdr:from>
    <xdr:ext cx="534377" cy="259045"/>
    <xdr:sp macro="" textlink="">
      <xdr:nvSpPr>
        <xdr:cNvPr id="710" name="投資及び出資金最大値テキスト"/>
        <xdr:cNvSpPr txBox="1"/>
      </xdr:nvSpPr>
      <xdr:spPr>
        <a:xfrm>
          <a:off x="22212300" y="488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12,789</a:t>
          </a:r>
          <a:endParaRPr kumimoji="1" lang="ja-JP" altLang="en-US" sz="1000" b="1">
            <a:latin typeface="ＭＳ Ｐゴシック"/>
          </a:endParaRPr>
        </a:p>
      </xdr:txBody>
    </xdr:sp>
    <xdr:clientData/>
  </xdr:oneCellAnchor>
  <xdr:twoCellAnchor>
    <xdr:from>
      <xdr:col>32</xdr:col>
      <xdr:colOff>98425</xdr:colOff>
      <xdr:row>29</xdr:row>
      <xdr:rowOff>134747</xdr:rowOff>
    </xdr:from>
    <xdr:to>
      <xdr:col>32</xdr:col>
      <xdr:colOff>276225</xdr:colOff>
      <xdr:row>29</xdr:row>
      <xdr:rowOff>134747</xdr:rowOff>
    </xdr:to>
    <xdr:cxnSp macro="">
      <xdr:nvCxnSpPr>
        <xdr:cNvPr id="711" name="直線コネクタ 710"/>
        <xdr:cNvCxnSpPr/>
      </xdr:nvCxnSpPr>
      <xdr:spPr>
        <a:xfrm>
          <a:off x="22072600" y="5106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103268</xdr:rowOff>
    </xdr:from>
    <xdr:ext cx="469744" cy="259045"/>
    <xdr:sp macro="" textlink="">
      <xdr:nvSpPr>
        <xdr:cNvPr id="713" name="投資及び出資金平均値テキスト"/>
        <xdr:cNvSpPr txBox="1"/>
      </xdr:nvSpPr>
      <xdr:spPr>
        <a:xfrm>
          <a:off x="22212300" y="627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80391</xdr:rowOff>
    </xdr:from>
    <xdr:to>
      <xdr:col>32</xdr:col>
      <xdr:colOff>238125</xdr:colOff>
      <xdr:row>38</xdr:row>
      <xdr:rowOff>10540</xdr:rowOff>
    </xdr:to>
    <xdr:sp macro="" textlink="">
      <xdr:nvSpPr>
        <xdr:cNvPr id="714" name="フローチャート : 判断 713"/>
        <xdr:cNvSpPr/>
      </xdr:nvSpPr>
      <xdr:spPr>
        <a:xfrm>
          <a:off x="22110700" y="64240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99568</xdr:rowOff>
    </xdr:from>
    <xdr:to>
      <xdr:col>31</xdr:col>
      <xdr:colOff>85725</xdr:colOff>
      <xdr:row>39</xdr:row>
      <xdr:rowOff>29718</xdr:rowOff>
    </xdr:to>
    <xdr:sp macro="" textlink="">
      <xdr:nvSpPr>
        <xdr:cNvPr id="716" name="フローチャート : 判断 715"/>
        <xdr:cNvSpPr/>
      </xdr:nvSpPr>
      <xdr:spPr>
        <a:xfrm>
          <a:off x="21272500" y="661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46245</xdr:rowOff>
    </xdr:from>
    <xdr:ext cx="378565" cy="259045"/>
    <xdr:sp macro="" textlink="">
      <xdr:nvSpPr>
        <xdr:cNvPr id="717" name="テキスト ボックス 716"/>
        <xdr:cNvSpPr txBox="1"/>
      </xdr:nvSpPr>
      <xdr:spPr>
        <a:xfrm>
          <a:off x="21134017" y="6389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58039</xdr:rowOff>
    </xdr:from>
    <xdr:to>
      <xdr:col>29</xdr:col>
      <xdr:colOff>568325</xdr:colOff>
      <xdr:row>38</xdr:row>
      <xdr:rowOff>159639</xdr:rowOff>
    </xdr:to>
    <xdr:sp macro="" textlink="">
      <xdr:nvSpPr>
        <xdr:cNvPr id="719" name="フローチャート : 判断 718"/>
        <xdr:cNvSpPr/>
      </xdr:nvSpPr>
      <xdr:spPr>
        <a:xfrm>
          <a:off x="20383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4716</xdr:rowOff>
    </xdr:from>
    <xdr:ext cx="378565" cy="259045"/>
    <xdr:sp macro="" textlink="">
      <xdr:nvSpPr>
        <xdr:cNvPr id="720" name="テキスト ボックス 719"/>
        <xdr:cNvSpPr txBox="1"/>
      </xdr:nvSpPr>
      <xdr:spPr>
        <a:xfrm>
          <a:off x="20245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81915</xdr:rowOff>
    </xdr:from>
    <xdr:to>
      <xdr:col>28</xdr:col>
      <xdr:colOff>365125</xdr:colOff>
      <xdr:row>39</xdr:row>
      <xdr:rowOff>12065</xdr:rowOff>
    </xdr:to>
    <xdr:sp macro="" textlink="">
      <xdr:nvSpPr>
        <xdr:cNvPr id="722" name="フローチャート : 判断 721"/>
        <xdr:cNvSpPr/>
      </xdr:nvSpPr>
      <xdr:spPr>
        <a:xfrm>
          <a:off x="19494500" y="65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28592</xdr:rowOff>
    </xdr:from>
    <xdr:ext cx="378565" cy="259045"/>
    <xdr:sp macro="" textlink="">
      <xdr:nvSpPr>
        <xdr:cNvPr id="723" name="テキスト ボックス 722"/>
        <xdr:cNvSpPr txBox="1"/>
      </xdr:nvSpPr>
      <xdr:spPr>
        <a:xfrm>
          <a:off x="19356017" y="6372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96266</xdr:rowOff>
    </xdr:from>
    <xdr:to>
      <xdr:col>27</xdr:col>
      <xdr:colOff>161925</xdr:colOff>
      <xdr:row>39</xdr:row>
      <xdr:rowOff>26416</xdr:rowOff>
    </xdr:to>
    <xdr:sp macro="" textlink="">
      <xdr:nvSpPr>
        <xdr:cNvPr id="724" name="フローチャート : 判断 723"/>
        <xdr:cNvSpPr/>
      </xdr:nvSpPr>
      <xdr:spPr>
        <a:xfrm>
          <a:off x="18605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42943</xdr:rowOff>
    </xdr:from>
    <xdr:ext cx="378565" cy="259045"/>
    <xdr:sp macro="" textlink="">
      <xdr:nvSpPr>
        <xdr:cNvPr id="725" name="テキスト ボックス 724"/>
        <xdr:cNvSpPr txBox="1"/>
      </xdr:nvSpPr>
      <xdr:spPr>
        <a:xfrm>
          <a:off x="18467017" y="6386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1" name="直線コネクタ 75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2" name="テキスト ボックス 75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3" name="直線コネクタ 75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4" name="テキスト ボックス 75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5" name="直線コネクタ 75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6" name="テキスト ボックス 75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7" name="直線コネクタ 75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8" name="テキスト ボックス 75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0" name="テキスト ボックス 75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39619</xdr:rowOff>
    </xdr:from>
    <xdr:to>
      <xdr:col>32</xdr:col>
      <xdr:colOff>186689</xdr:colOff>
      <xdr:row>58</xdr:row>
      <xdr:rowOff>139700</xdr:rowOff>
    </xdr:to>
    <xdr:cxnSp macro="">
      <xdr:nvCxnSpPr>
        <xdr:cNvPr id="762" name="直線コネクタ 761"/>
        <xdr:cNvCxnSpPr/>
      </xdr:nvCxnSpPr>
      <xdr:spPr>
        <a:xfrm flipV="1">
          <a:off x="22159595" y="8612119"/>
          <a:ext cx="1269" cy="1471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4" name="直線コネクタ 76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157746</xdr:rowOff>
    </xdr:from>
    <xdr:ext cx="534377" cy="259045"/>
    <xdr:sp macro="" textlink="">
      <xdr:nvSpPr>
        <xdr:cNvPr id="765" name="貸付金最大値テキスト"/>
        <xdr:cNvSpPr txBox="1"/>
      </xdr:nvSpPr>
      <xdr:spPr>
        <a:xfrm>
          <a:off x="22212300" y="838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32,189</a:t>
          </a:r>
          <a:endParaRPr kumimoji="1" lang="ja-JP" altLang="en-US" sz="1000" b="1">
            <a:latin typeface="ＭＳ Ｐゴシック"/>
          </a:endParaRPr>
        </a:p>
      </xdr:txBody>
    </xdr:sp>
    <xdr:clientData/>
  </xdr:oneCellAnchor>
  <xdr:twoCellAnchor>
    <xdr:from>
      <xdr:col>32</xdr:col>
      <xdr:colOff>98425</xdr:colOff>
      <xdr:row>50</xdr:row>
      <xdr:rowOff>39619</xdr:rowOff>
    </xdr:from>
    <xdr:to>
      <xdr:col>32</xdr:col>
      <xdr:colOff>276225</xdr:colOff>
      <xdr:row>50</xdr:row>
      <xdr:rowOff>39619</xdr:rowOff>
    </xdr:to>
    <xdr:cxnSp macro="">
      <xdr:nvCxnSpPr>
        <xdr:cNvPr id="766" name="直線コネクタ 765"/>
        <xdr:cNvCxnSpPr/>
      </xdr:nvCxnSpPr>
      <xdr:spPr>
        <a:xfrm>
          <a:off x="22072600" y="861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98461</xdr:rowOff>
    </xdr:from>
    <xdr:to>
      <xdr:col>32</xdr:col>
      <xdr:colOff>187325</xdr:colOff>
      <xdr:row>56</xdr:row>
      <xdr:rowOff>102667</xdr:rowOff>
    </xdr:to>
    <xdr:cxnSp macro="">
      <xdr:nvCxnSpPr>
        <xdr:cNvPr id="767" name="直線コネクタ 766"/>
        <xdr:cNvCxnSpPr/>
      </xdr:nvCxnSpPr>
      <xdr:spPr>
        <a:xfrm flipV="1">
          <a:off x="21323300" y="9699661"/>
          <a:ext cx="8382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93250</xdr:rowOff>
    </xdr:from>
    <xdr:ext cx="469744" cy="259045"/>
    <xdr:sp macro="" textlink="">
      <xdr:nvSpPr>
        <xdr:cNvPr id="768" name="貸付金平均値テキスト"/>
        <xdr:cNvSpPr txBox="1"/>
      </xdr:nvSpPr>
      <xdr:spPr>
        <a:xfrm>
          <a:off x="22212300" y="986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114823</xdr:rowOff>
    </xdr:from>
    <xdr:to>
      <xdr:col>32</xdr:col>
      <xdr:colOff>238125</xdr:colOff>
      <xdr:row>58</xdr:row>
      <xdr:rowOff>44973</xdr:rowOff>
    </xdr:to>
    <xdr:sp macro="" textlink="">
      <xdr:nvSpPr>
        <xdr:cNvPr id="769" name="フローチャート : 判断 768"/>
        <xdr:cNvSpPr/>
      </xdr:nvSpPr>
      <xdr:spPr>
        <a:xfrm>
          <a:off x="221107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102667</xdr:rowOff>
    </xdr:from>
    <xdr:to>
      <xdr:col>31</xdr:col>
      <xdr:colOff>34925</xdr:colOff>
      <xdr:row>56</xdr:row>
      <xdr:rowOff>106096</xdr:rowOff>
    </xdr:to>
    <xdr:cxnSp macro="">
      <xdr:nvCxnSpPr>
        <xdr:cNvPr id="770" name="直線コネクタ 769"/>
        <xdr:cNvCxnSpPr/>
      </xdr:nvCxnSpPr>
      <xdr:spPr>
        <a:xfrm flipV="1">
          <a:off x="20434300" y="970386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8067</xdr:rowOff>
    </xdr:from>
    <xdr:to>
      <xdr:col>31</xdr:col>
      <xdr:colOff>85725</xdr:colOff>
      <xdr:row>57</xdr:row>
      <xdr:rowOff>109667</xdr:rowOff>
    </xdr:to>
    <xdr:sp macro="" textlink="">
      <xdr:nvSpPr>
        <xdr:cNvPr id="771" name="フローチャート : 判断 770"/>
        <xdr:cNvSpPr/>
      </xdr:nvSpPr>
      <xdr:spPr>
        <a:xfrm>
          <a:off x="21272500" y="97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100794</xdr:rowOff>
    </xdr:from>
    <xdr:ext cx="469744" cy="259045"/>
    <xdr:sp macro="" textlink="">
      <xdr:nvSpPr>
        <xdr:cNvPr id="772" name="テキスト ボックス 771"/>
        <xdr:cNvSpPr txBox="1"/>
      </xdr:nvSpPr>
      <xdr:spPr>
        <a:xfrm>
          <a:off x="21088427" y="987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106096</xdr:rowOff>
    </xdr:from>
    <xdr:to>
      <xdr:col>29</xdr:col>
      <xdr:colOff>517525</xdr:colOff>
      <xdr:row>56</xdr:row>
      <xdr:rowOff>107056</xdr:rowOff>
    </xdr:to>
    <xdr:cxnSp macro="">
      <xdr:nvCxnSpPr>
        <xdr:cNvPr id="773" name="直線コネクタ 772"/>
        <xdr:cNvCxnSpPr/>
      </xdr:nvCxnSpPr>
      <xdr:spPr>
        <a:xfrm flipV="1">
          <a:off x="19545300" y="9707296"/>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2718</xdr:rowOff>
    </xdr:from>
    <xdr:to>
      <xdr:col>29</xdr:col>
      <xdr:colOff>568325</xdr:colOff>
      <xdr:row>57</xdr:row>
      <xdr:rowOff>104318</xdr:rowOff>
    </xdr:to>
    <xdr:sp macro="" textlink="">
      <xdr:nvSpPr>
        <xdr:cNvPr id="774" name="フローチャート : 判断 773"/>
        <xdr:cNvSpPr/>
      </xdr:nvSpPr>
      <xdr:spPr>
        <a:xfrm>
          <a:off x="20383500" y="977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95445</xdr:rowOff>
    </xdr:from>
    <xdr:ext cx="469744" cy="259045"/>
    <xdr:sp macro="" textlink="">
      <xdr:nvSpPr>
        <xdr:cNvPr id="775" name="テキスト ボックス 774"/>
        <xdr:cNvSpPr txBox="1"/>
      </xdr:nvSpPr>
      <xdr:spPr>
        <a:xfrm>
          <a:off x="20199427" y="98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5,635</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107056</xdr:rowOff>
    </xdr:from>
    <xdr:to>
      <xdr:col>28</xdr:col>
      <xdr:colOff>314325</xdr:colOff>
      <xdr:row>56</xdr:row>
      <xdr:rowOff>109754</xdr:rowOff>
    </xdr:to>
    <xdr:cxnSp macro="">
      <xdr:nvCxnSpPr>
        <xdr:cNvPr id="776" name="直線コネクタ 775"/>
        <xdr:cNvCxnSpPr/>
      </xdr:nvCxnSpPr>
      <xdr:spPr>
        <a:xfrm flipV="1">
          <a:off x="18656300" y="9708256"/>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10582</xdr:rowOff>
    </xdr:from>
    <xdr:to>
      <xdr:col>28</xdr:col>
      <xdr:colOff>365125</xdr:colOff>
      <xdr:row>57</xdr:row>
      <xdr:rowOff>112182</xdr:rowOff>
    </xdr:to>
    <xdr:sp macro="" textlink="">
      <xdr:nvSpPr>
        <xdr:cNvPr id="777" name="フローチャート : 判断 776"/>
        <xdr:cNvSpPr/>
      </xdr:nvSpPr>
      <xdr:spPr>
        <a:xfrm>
          <a:off x="19494500" y="97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103309</xdr:rowOff>
    </xdr:from>
    <xdr:ext cx="469744" cy="259045"/>
    <xdr:sp macro="" textlink="">
      <xdr:nvSpPr>
        <xdr:cNvPr id="778" name="テキスト ボックス 777"/>
        <xdr:cNvSpPr txBox="1"/>
      </xdr:nvSpPr>
      <xdr:spPr>
        <a:xfrm>
          <a:off x="19310427" y="98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15291</xdr:rowOff>
    </xdr:from>
    <xdr:to>
      <xdr:col>27</xdr:col>
      <xdr:colOff>161925</xdr:colOff>
      <xdr:row>57</xdr:row>
      <xdr:rowOff>116891</xdr:rowOff>
    </xdr:to>
    <xdr:sp macro="" textlink="">
      <xdr:nvSpPr>
        <xdr:cNvPr id="779" name="フローチャート : 判断 778"/>
        <xdr:cNvSpPr/>
      </xdr:nvSpPr>
      <xdr:spPr>
        <a:xfrm>
          <a:off x="18605500" y="978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108018</xdr:rowOff>
    </xdr:from>
    <xdr:ext cx="469744" cy="259045"/>
    <xdr:sp macro="" textlink="">
      <xdr:nvSpPr>
        <xdr:cNvPr id="780" name="テキスト ボックス 779"/>
        <xdr:cNvSpPr txBox="1"/>
      </xdr:nvSpPr>
      <xdr:spPr>
        <a:xfrm>
          <a:off x="18421427" y="98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47661</xdr:rowOff>
    </xdr:from>
    <xdr:to>
      <xdr:col>32</xdr:col>
      <xdr:colOff>238125</xdr:colOff>
      <xdr:row>56</xdr:row>
      <xdr:rowOff>149261</xdr:rowOff>
    </xdr:to>
    <xdr:sp macro="" textlink="">
      <xdr:nvSpPr>
        <xdr:cNvPr id="786" name="円/楕円 785"/>
        <xdr:cNvSpPr/>
      </xdr:nvSpPr>
      <xdr:spPr>
        <a:xfrm>
          <a:off x="22110700" y="964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70538</xdr:rowOff>
    </xdr:from>
    <xdr:ext cx="469744" cy="259045"/>
    <xdr:sp macro="" textlink="">
      <xdr:nvSpPr>
        <xdr:cNvPr id="787" name="貸付金該当値テキスト"/>
        <xdr:cNvSpPr txBox="1"/>
      </xdr:nvSpPr>
      <xdr:spPr>
        <a:xfrm>
          <a:off x="22212300" y="950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8,402</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51867</xdr:rowOff>
    </xdr:from>
    <xdr:to>
      <xdr:col>31</xdr:col>
      <xdr:colOff>85725</xdr:colOff>
      <xdr:row>56</xdr:row>
      <xdr:rowOff>153467</xdr:rowOff>
    </xdr:to>
    <xdr:sp macro="" textlink="">
      <xdr:nvSpPr>
        <xdr:cNvPr id="788" name="円/楕円 787"/>
        <xdr:cNvSpPr/>
      </xdr:nvSpPr>
      <xdr:spPr>
        <a:xfrm>
          <a:off x="21272500" y="96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169994</xdr:rowOff>
    </xdr:from>
    <xdr:ext cx="469744" cy="259045"/>
    <xdr:sp macro="" textlink="">
      <xdr:nvSpPr>
        <xdr:cNvPr id="789" name="テキスト ボックス 788"/>
        <xdr:cNvSpPr txBox="1"/>
      </xdr:nvSpPr>
      <xdr:spPr>
        <a:xfrm>
          <a:off x="21088427" y="942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8,310</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55296</xdr:rowOff>
    </xdr:from>
    <xdr:to>
      <xdr:col>29</xdr:col>
      <xdr:colOff>568325</xdr:colOff>
      <xdr:row>56</xdr:row>
      <xdr:rowOff>156896</xdr:rowOff>
    </xdr:to>
    <xdr:sp macro="" textlink="">
      <xdr:nvSpPr>
        <xdr:cNvPr id="790" name="円/楕円 789"/>
        <xdr:cNvSpPr/>
      </xdr:nvSpPr>
      <xdr:spPr>
        <a:xfrm>
          <a:off x="20383500" y="965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1973</xdr:rowOff>
    </xdr:from>
    <xdr:ext cx="469744" cy="259045"/>
    <xdr:sp macro="" textlink="">
      <xdr:nvSpPr>
        <xdr:cNvPr id="791" name="テキスト ボックス 790"/>
        <xdr:cNvSpPr txBox="1"/>
      </xdr:nvSpPr>
      <xdr:spPr>
        <a:xfrm>
          <a:off x="20199427" y="943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8,235</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56256</xdr:rowOff>
    </xdr:from>
    <xdr:to>
      <xdr:col>28</xdr:col>
      <xdr:colOff>365125</xdr:colOff>
      <xdr:row>56</xdr:row>
      <xdr:rowOff>157856</xdr:rowOff>
    </xdr:to>
    <xdr:sp macro="" textlink="">
      <xdr:nvSpPr>
        <xdr:cNvPr id="792" name="円/楕円 791"/>
        <xdr:cNvSpPr/>
      </xdr:nvSpPr>
      <xdr:spPr>
        <a:xfrm>
          <a:off x="19494500" y="965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2933</xdr:rowOff>
    </xdr:from>
    <xdr:ext cx="469744" cy="259045"/>
    <xdr:sp macro="" textlink="">
      <xdr:nvSpPr>
        <xdr:cNvPr id="793" name="テキスト ボックス 792"/>
        <xdr:cNvSpPr txBox="1"/>
      </xdr:nvSpPr>
      <xdr:spPr>
        <a:xfrm>
          <a:off x="19310427" y="943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8,214</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58954</xdr:rowOff>
    </xdr:from>
    <xdr:to>
      <xdr:col>27</xdr:col>
      <xdr:colOff>161925</xdr:colOff>
      <xdr:row>56</xdr:row>
      <xdr:rowOff>160554</xdr:rowOff>
    </xdr:to>
    <xdr:sp macro="" textlink="">
      <xdr:nvSpPr>
        <xdr:cNvPr id="794" name="円/楕円 793"/>
        <xdr:cNvSpPr/>
      </xdr:nvSpPr>
      <xdr:spPr>
        <a:xfrm>
          <a:off x="18605500" y="966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5631</xdr:rowOff>
    </xdr:from>
    <xdr:ext cx="469744" cy="259045"/>
    <xdr:sp macro="" textlink="">
      <xdr:nvSpPr>
        <xdr:cNvPr id="795" name="テキスト ボックス 794"/>
        <xdr:cNvSpPr txBox="1"/>
      </xdr:nvSpPr>
      <xdr:spPr>
        <a:xfrm>
          <a:off x="18421427" y="943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6" name="テキスト ボックス 80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46300</xdr:rowOff>
    </xdr:from>
    <xdr:to>
      <xdr:col>32</xdr:col>
      <xdr:colOff>186689</xdr:colOff>
      <xdr:row>79</xdr:row>
      <xdr:rowOff>37516</xdr:rowOff>
    </xdr:to>
    <xdr:cxnSp macro="">
      <xdr:nvCxnSpPr>
        <xdr:cNvPr id="822" name="直線コネクタ 821"/>
        <xdr:cNvCxnSpPr/>
      </xdr:nvCxnSpPr>
      <xdr:spPr>
        <a:xfrm flipV="1">
          <a:off x="22159595" y="12047800"/>
          <a:ext cx="1269" cy="153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41343</xdr:rowOff>
    </xdr:from>
    <xdr:ext cx="534377" cy="259045"/>
    <xdr:sp macro="" textlink="">
      <xdr:nvSpPr>
        <xdr:cNvPr id="823" name="繰出金最小値テキスト"/>
        <xdr:cNvSpPr txBox="1"/>
      </xdr:nvSpPr>
      <xdr:spPr>
        <a:xfrm>
          <a:off x="22212300" y="1358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43,758</a:t>
          </a:r>
          <a:endParaRPr kumimoji="1" lang="ja-JP" altLang="en-US" sz="1000" b="1">
            <a:latin typeface="ＭＳ Ｐゴシック"/>
          </a:endParaRPr>
        </a:p>
      </xdr:txBody>
    </xdr:sp>
    <xdr:clientData/>
  </xdr:oneCellAnchor>
  <xdr:twoCellAnchor>
    <xdr:from>
      <xdr:col>32</xdr:col>
      <xdr:colOff>98425</xdr:colOff>
      <xdr:row>79</xdr:row>
      <xdr:rowOff>37516</xdr:rowOff>
    </xdr:from>
    <xdr:to>
      <xdr:col>32</xdr:col>
      <xdr:colOff>276225</xdr:colOff>
      <xdr:row>79</xdr:row>
      <xdr:rowOff>37516</xdr:rowOff>
    </xdr:to>
    <xdr:cxnSp macro="">
      <xdr:nvCxnSpPr>
        <xdr:cNvPr id="824" name="直線コネクタ 823"/>
        <xdr:cNvCxnSpPr/>
      </xdr:nvCxnSpPr>
      <xdr:spPr>
        <a:xfrm>
          <a:off x="22072600" y="1358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164427</xdr:rowOff>
    </xdr:from>
    <xdr:ext cx="599010" cy="259045"/>
    <xdr:sp macro="" textlink="">
      <xdr:nvSpPr>
        <xdr:cNvPr id="825" name="繰出金最大値テキスト"/>
        <xdr:cNvSpPr txBox="1"/>
      </xdr:nvSpPr>
      <xdr:spPr>
        <a:xfrm>
          <a:off x="22212300" y="118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137,720</a:t>
          </a:r>
          <a:endParaRPr kumimoji="1" lang="ja-JP" altLang="en-US" sz="1000" b="1">
            <a:latin typeface="ＭＳ Ｐゴシック"/>
          </a:endParaRPr>
        </a:p>
      </xdr:txBody>
    </xdr:sp>
    <xdr:clientData/>
  </xdr:oneCellAnchor>
  <xdr:twoCellAnchor>
    <xdr:from>
      <xdr:col>32</xdr:col>
      <xdr:colOff>98425</xdr:colOff>
      <xdr:row>70</xdr:row>
      <xdr:rowOff>46300</xdr:rowOff>
    </xdr:from>
    <xdr:to>
      <xdr:col>32</xdr:col>
      <xdr:colOff>276225</xdr:colOff>
      <xdr:row>70</xdr:row>
      <xdr:rowOff>46300</xdr:rowOff>
    </xdr:to>
    <xdr:cxnSp macro="">
      <xdr:nvCxnSpPr>
        <xdr:cNvPr id="826" name="直線コネクタ 825"/>
        <xdr:cNvCxnSpPr/>
      </xdr:nvCxnSpPr>
      <xdr:spPr>
        <a:xfrm>
          <a:off x="22072600" y="1204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58351</xdr:rowOff>
    </xdr:from>
    <xdr:to>
      <xdr:col>32</xdr:col>
      <xdr:colOff>187325</xdr:colOff>
      <xdr:row>78</xdr:row>
      <xdr:rowOff>108838</xdr:rowOff>
    </xdr:to>
    <xdr:cxnSp macro="">
      <xdr:nvCxnSpPr>
        <xdr:cNvPr id="827" name="直線コネクタ 826"/>
        <xdr:cNvCxnSpPr/>
      </xdr:nvCxnSpPr>
      <xdr:spPr>
        <a:xfrm flipV="1">
          <a:off x="21323300" y="13431451"/>
          <a:ext cx="838200" cy="5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56766</xdr:rowOff>
    </xdr:from>
    <xdr:ext cx="534377" cy="259045"/>
    <xdr:sp macro="" textlink="">
      <xdr:nvSpPr>
        <xdr:cNvPr id="828" name="繰出金平均値テキスト"/>
        <xdr:cNvSpPr txBox="1"/>
      </xdr:nvSpPr>
      <xdr:spPr>
        <a:xfrm>
          <a:off x="22212300" y="12915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72,369</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33889</xdr:rowOff>
    </xdr:from>
    <xdr:to>
      <xdr:col>32</xdr:col>
      <xdr:colOff>238125</xdr:colOff>
      <xdr:row>76</xdr:row>
      <xdr:rowOff>135489</xdr:rowOff>
    </xdr:to>
    <xdr:sp macro="" textlink="">
      <xdr:nvSpPr>
        <xdr:cNvPr id="829" name="フローチャート : 判断 828"/>
        <xdr:cNvSpPr/>
      </xdr:nvSpPr>
      <xdr:spPr>
        <a:xfrm>
          <a:off x="22110700" y="1306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108838</xdr:rowOff>
    </xdr:from>
    <xdr:to>
      <xdr:col>31</xdr:col>
      <xdr:colOff>34925</xdr:colOff>
      <xdr:row>78</xdr:row>
      <xdr:rowOff>141464</xdr:rowOff>
    </xdr:to>
    <xdr:cxnSp macro="">
      <xdr:nvCxnSpPr>
        <xdr:cNvPr id="830" name="直線コネクタ 829"/>
        <xdr:cNvCxnSpPr/>
      </xdr:nvCxnSpPr>
      <xdr:spPr>
        <a:xfrm flipV="1">
          <a:off x="20434300" y="13481938"/>
          <a:ext cx="889000" cy="3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46005</xdr:rowOff>
    </xdr:from>
    <xdr:to>
      <xdr:col>31</xdr:col>
      <xdr:colOff>85725</xdr:colOff>
      <xdr:row>77</xdr:row>
      <xdr:rowOff>147605</xdr:rowOff>
    </xdr:to>
    <xdr:sp macro="" textlink="">
      <xdr:nvSpPr>
        <xdr:cNvPr id="831" name="フローチャート : 判断 830"/>
        <xdr:cNvSpPr/>
      </xdr:nvSpPr>
      <xdr:spPr>
        <a:xfrm>
          <a:off x="21272500" y="132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164132</xdr:rowOff>
    </xdr:from>
    <xdr:ext cx="534377" cy="259045"/>
    <xdr:sp macro="" textlink="">
      <xdr:nvSpPr>
        <xdr:cNvPr id="832" name="テキスト ボックス 831"/>
        <xdr:cNvSpPr txBox="1"/>
      </xdr:nvSpPr>
      <xdr:spPr>
        <a:xfrm>
          <a:off x="21056111" y="1302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61,127</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141464</xdr:rowOff>
    </xdr:from>
    <xdr:to>
      <xdr:col>29</xdr:col>
      <xdr:colOff>517525</xdr:colOff>
      <xdr:row>78</xdr:row>
      <xdr:rowOff>160944</xdr:rowOff>
    </xdr:to>
    <xdr:cxnSp macro="">
      <xdr:nvCxnSpPr>
        <xdr:cNvPr id="833" name="直線コネクタ 832"/>
        <xdr:cNvCxnSpPr/>
      </xdr:nvCxnSpPr>
      <xdr:spPr>
        <a:xfrm flipV="1">
          <a:off x="19545300" y="13514564"/>
          <a:ext cx="889000" cy="1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98926</xdr:rowOff>
    </xdr:from>
    <xdr:to>
      <xdr:col>29</xdr:col>
      <xdr:colOff>568325</xdr:colOff>
      <xdr:row>78</xdr:row>
      <xdr:rowOff>29076</xdr:rowOff>
    </xdr:to>
    <xdr:sp macro="" textlink="">
      <xdr:nvSpPr>
        <xdr:cNvPr id="834" name="フローチャート : 判断 833"/>
        <xdr:cNvSpPr/>
      </xdr:nvSpPr>
      <xdr:spPr>
        <a:xfrm>
          <a:off x="20383500" y="1330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45603</xdr:rowOff>
    </xdr:from>
    <xdr:ext cx="534377" cy="259045"/>
    <xdr:sp macro="" textlink="">
      <xdr:nvSpPr>
        <xdr:cNvPr id="835" name="テキスト ボックス 834"/>
        <xdr:cNvSpPr txBox="1"/>
      </xdr:nvSpPr>
      <xdr:spPr>
        <a:xfrm>
          <a:off x="20167111" y="1307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57,886</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160944</xdr:rowOff>
    </xdr:from>
    <xdr:to>
      <xdr:col>28</xdr:col>
      <xdr:colOff>314325</xdr:colOff>
      <xdr:row>79</xdr:row>
      <xdr:rowOff>8761</xdr:rowOff>
    </xdr:to>
    <xdr:cxnSp macro="">
      <xdr:nvCxnSpPr>
        <xdr:cNvPr id="836" name="直線コネクタ 835"/>
        <xdr:cNvCxnSpPr/>
      </xdr:nvCxnSpPr>
      <xdr:spPr>
        <a:xfrm flipV="1">
          <a:off x="18656300" y="13534044"/>
          <a:ext cx="8890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112283</xdr:rowOff>
    </xdr:from>
    <xdr:to>
      <xdr:col>28</xdr:col>
      <xdr:colOff>365125</xdr:colOff>
      <xdr:row>78</xdr:row>
      <xdr:rowOff>42433</xdr:rowOff>
    </xdr:to>
    <xdr:sp macro="" textlink="">
      <xdr:nvSpPr>
        <xdr:cNvPr id="837" name="フローチャート : 判断 836"/>
        <xdr:cNvSpPr/>
      </xdr:nvSpPr>
      <xdr:spPr>
        <a:xfrm>
          <a:off x="19494500" y="1331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58960</xdr:rowOff>
    </xdr:from>
    <xdr:ext cx="534377" cy="259045"/>
    <xdr:sp macro="" textlink="">
      <xdr:nvSpPr>
        <xdr:cNvPr id="838" name="テキスト ボックス 837"/>
        <xdr:cNvSpPr txBox="1"/>
      </xdr:nvSpPr>
      <xdr:spPr>
        <a:xfrm>
          <a:off x="19278111" y="1308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137951</xdr:rowOff>
    </xdr:from>
    <xdr:to>
      <xdr:col>27</xdr:col>
      <xdr:colOff>161925</xdr:colOff>
      <xdr:row>78</xdr:row>
      <xdr:rowOff>68101</xdr:rowOff>
    </xdr:to>
    <xdr:sp macro="" textlink="">
      <xdr:nvSpPr>
        <xdr:cNvPr id="839" name="フローチャート : 判断 838"/>
        <xdr:cNvSpPr/>
      </xdr:nvSpPr>
      <xdr:spPr>
        <a:xfrm>
          <a:off x="18605500" y="1333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84628</xdr:rowOff>
    </xdr:from>
    <xdr:ext cx="534377" cy="259045"/>
    <xdr:sp macro="" textlink="">
      <xdr:nvSpPr>
        <xdr:cNvPr id="840" name="テキスト ボックス 839"/>
        <xdr:cNvSpPr txBox="1"/>
      </xdr:nvSpPr>
      <xdr:spPr>
        <a:xfrm>
          <a:off x="18389111" y="1311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55,496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7551</xdr:rowOff>
    </xdr:from>
    <xdr:to>
      <xdr:col>32</xdr:col>
      <xdr:colOff>238125</xdr:colOff>
      <xdr:row>78</xdr:row>
      <xdr:rowOff>109151</xdr:rowOff>
    </xdr:to>
    <xdr:sp macro="" textlink="">
      <xdr:nvSpPr>
        <xdr:cNvPr id="846" name="円/楕円 845"/>
        <xdr:cNvSpPr/>
      </xdr:nvSpPr>
      <xdr:spPr>
        <a:xfrm>
          <a:off x="22110700" y="1338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157428</xdr:rowOff>
    </xdr:from>
    <xdr:ext cx="534377" cy="259045"/>
    <xdr:sp macro="" textlink="">
      <xdr:nvSpPr>
        <xdr:cNvPr id="847" name="繰出金該当値テキスト"/>
        <xdr:cNvSpPr txBox="1"/>
      </xdr:nvSpPr>
      <xdr:spPr>
        <a:xfrm>
          <a:off x="22212300" y="1335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52,982</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58038</xdr:rowOff>
    </xdr:from>
    <xdr:to>
      <xdr:col>31</xdr:col>
      <xdr:colOff>85725</xdr:colOff>
      <xdr:row>78</xdr:row>
      <xdr:rowOff>159638</xdr:rowOff>
    </xdr:to>
    <xdr:sp macro="" textlink="">
      <xdr:nvSpPr>
        <xdr:cNvPr id="848" name="円/楕円 847"/>
        <xdr:cNvSpPr/>
      </xdr:nvSpPr>
      <xdr:spPr>
        <a:xfrm>
          <a:off x="21272500" y="1343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150765</xdr:rowOff>
    </xdr:from>
    <xdr:ext cx="534377" cy="259045"/>
    <xdr:sp macro="" textlink="">
      <xdr:nvSpPr>
        <xdr:cNvPr id="849" name="テキスト ボックス 848"/>
        <xdr:cNvSpPr txBox="1"/>
      </xdr:nvSpPr>
      <xdr:spPr>
        <a:xfrm>
          <a:off x="21056111" y="135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49,890</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90664</xdr:rowOff>
    </xdr:from>
    <xdr:to>
      <xdr:col>29</xdr:col>
      <xdr:colOff>568325</xdr:colOff>
      <xdr:row>79</xdr:row>
      <xdr:rowOff>20814</xdr:rowOff>
    </xdr:to>
    <xdr:sp macro="" textlink="">
      <xdr:nvSpPr>
        <xdr:cNvPr id="850" name="円/楕円 849"/>
        <xdr:cNvSpPr/>
      </xdr:nvSpPr>
      <xdr:spPr>
        <a:xfrm>
          <a:off x="20383500" y="1346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11941</xdr:rowOff>
    </xdr:from>
    <xdr:ext cx="534377" cy="259045"/>
    <xdr:sp macro="" textlink="">
      <xdr:nvSpPr>
        <xdr:cNvPr id="851" name="テキスト ボックス 850"/>
        <xdr:cNvSpPr txBox="1"/>
      </xdr:nvSpPr>
      <xdr:spPr>
        <a:xfrm>
          <a:off x="20167111" y="135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47,892</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110144</xdr:rowOff>
    </xdr:from>
    <xdr:to>
      <xdr:col>28</xdr:col>
      <xdr:colOff>365125</xdr:colOff>
      <xdr:row>79</xdr:row>
      <xdr:rowOff>40294</xdr:rowOff>
    </xdr:to>
    <xdr:sp macro="" textlink="">
      <xdr:nvSpPr>
        <xdr:cNvPr id="852" name="円/楕円 851"/>
        <xdr:cNvSpPr/>
      </xdr:nvSpPr>
      <xdr:spPr>
        <a:xfrm>
          <a:off x="19494500" y="1348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31421</xdr:rowOff>
    </xdr:from>
    <xdr:ext cx="534377" cy="259045"/>
    <xdr:sp macro="" textlink="">
      <xdr:nvSpPr>
        <xdr:cNvPr id="853" name="テキスト ボックス 852"/>
        <xdr:cNvSpPr txBox="1"/>
      </xdr:nvSpPr>
      <xdr:spPr>
        <a:xfrm>
          <a:off x="19278111" y="1357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46,699</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129411</xdr:rowOff>
    </xdr:from>
    <xdr:to>
      <xdr:col>27</xdr:col>
      <xdr:colOff>161925</xdr:colOff>
      <xdr:row>79</xdr:row>
      <xdr:rowOff>59561</xdr:rowOff>
    </xdr:to>
    <xdr:sp macro="" textlink="">
      <xdr:nvSpPr>
        <xdr:cNvPr id="854" name="円/楕円 853"/>
        <xdr:cNvSpPr/>
      </xdr:nvSpPr>
      <xdr:spPr>
        <a:xfrm>
          <a:off x="18605500" y="1350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50688</xdr:rowOff>
    </xdr:from>
    <xdr:ext cx="534377" cy="259045"/>
    <xdr:sp macro="" textlink="">
      <xdr:nvSpPr>
        <xdr:cNvPr id="855" name="テキスト ボックス 854"/>
        <xdr:cNvSpPr txBox="1"/>
      </xdr:nvSpPr>
      <xdr:spPr>
        <a:xfrm>
          <a:off x="18389111" y="1359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45,519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歳出額は全体的に伸びている。中でも普通建設事業費は前年度比１６６．５％と大幅な伸びとなった。これは、大型事業である中央コミュニティセンター整備が本格化したほか、補助事業導入による事業費の増が影響している。また、積立金についても前年度比１９４％と伸びているが、財政調整基金や公共施設等整備基金の積み立て増、ふるさと納税寄附金による元気づくり基金の積み立てが増えたためである。また、補助費についても前年度比１１５．２％と伸びているが、社会保障・税番号制度に係る負担金や多面的機能支払交付金、広域消防委託料の増が影響し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全体的に歳出増となっている中で、人件費、公債費についてはわずかながら減となった。人件費については、退職者不補充による職員数の減や共済費の減、公債費については、近年の起債抑制の効果もあり、減となっている。</a:t>
          </a:r>
          <a:endParaRPr kumimoji="1" lang="en-US" altLang="ja-JP" sz="1300">
            <a:solidFill>
              <a:sysClr val="windowText" lastClr="000000"/>
            </a:solidFill>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宮崎県国富町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20,204
20,098
130.63
9,644,554
9,369,409
270,679
5,220,513
8,772,686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72.1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29210</xdr:rowOff>
    </xdr:from>
    <xdr:to>
      <xdr:col>6</xdr:col>
      <xdr:colOff>510540</xdr:colOff>
      <xdr:row>38</xdr:row>
      <xdr:rowOff>66167</xdr:rowOff>
    </xdr:to>
    <xdr:cxnSp macro="">
      <xdr:nvCxnSpPr>
        <xdr:cNvPr id="56" name="直線コネクタ 55"/>
        <xdr:cNvCxnSpPr/>
      </xdr:nvCxnSpPr>
      <xdr:spPr>
        <a:xfrm flipV="1">
          <a:off x="4633595" y="5344160"/>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69994</xdr:rowOff>
    </xdr:from>
    <xdr:ext cx="469744" cy="259045"/>
    <xdr:sp macro="" textlink="">
      <xdr:nvSpPr>
        <xdr:cNvPr id="57" name="議会費最小値テキスト"/>
        <xdr:cNvSpPr txBox="1"/>
      </xdr:nvSpPr>
      <xdr:spPr>
        <a:xfrm>
          <a:off x="4686300" y="658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4,393</a:t>
          </a:r>
          <a:endParaRPr kumimoji="1" lang="ja-JP" altLang="en-US" sz="1000" b="1">
            <a:latin typeface="ＭＳ Ｐゴシック"/>
          </a:endParaRPr>
        </a:p>
      </xdr:txBody>
    </xdr:sp>
    <xdr:clientData/>
  </xdr:oneCellAnchor>
  <xdr:twoCellAnchor>
    <xdr:from>
      <xdr:col>6</xdr:col>
      <xdr:colOff>422275</xdr:colOff>
      <xdr:row>38</xdr:row>
      <xdr:rowOff>66167</xdr:rowOff>
    </xdr:from>
    <xdr:to>
      <xdr:col>6</xdr:col>
      <xdr:colOff>600075</xdr:colOff>
      <xdr:row>38</xdr:row>
      <xdr:rowOff>66167</xdr:rowOff>
    </xdr:to>
    <xdr:cxnSp macro="">
      <xdr:nvCxnSpPr>
        <xdr:cNvPr id="58" name="直線コネクタ 57"/>
        <xdr:cNvCxnSpPr/>
      </xdr:nvCxnSpPr>
      <xdr:spPr>
        <a:xfrm>
          <a:off x="4546600" y="6581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147337</xdr:rowOff>
    </xdr:from>
    <xdr:ext cx="469744" cy="259045"/>
    <xdr:sp macro="" textlink="">
      <xdr:nvSpPr>
        <xdr:cNvPr id="59" name="議会費最大値テキスト"/>
        <xdr:cNvSpPr txBox="1"/>
      </xdr:nvSpPr>
      <xdr:spPr>
        <a:xfrm>
          <a:off x="4686300" y="51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7,640</a:t>
          </a:r>
          <a:endParaRPr kumimoji="1" lang="ja-JP" altLang="en-US" sz="1000" b="1">
            <a:latin typeface="ＭＳ Ｐゴシック"/>
          </a:endParaRPr>
        </a:p>
      </xdr:txBody>
    </xdr:sp>
    <xdr:clientData/>
  </xdr:oneCellAnchor>
  <xdr:twoCellAnchor>
    <xdr:from>
      <xdr:col>6</xdr:col>
      <xdr:colOff>422275</xdr:colOff>
      <xdr:row>31</xdr:row>
      <xdr:rowOff>29210</xdr:rowOff>
    </xdr:from>
    <xdr:to>
      <xdr:col>6</xdr:col>
      <xdr:colOff>600075</xdr:colOff>
      <xdr:row>31</xdr:row>
      <xdr:rowOff>29210</xdr:rowOff>
    </xdr:to>
    <xdr:cxnSp macro="">
      <xdr:nvCxnSpPr>
        <xdr:cNvPr id="60" name="直線コネクタ 59"/>
        <xdr:cNvCxnSpPr/>
      </xdr:nvCxnSpPr>
      <xdr:spPr>
        <a:xfrm>
          <a:off x="4546600" y="5344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105791</xdr:rowOff>
    </xdr:from>
    <xdr:to>
      <xdr:col>6</xdr:col>
      <xdr:colOff>511175</xdr:colOff>
      <xdr:row>37</xdr:row>
      <xdr:rowOff>34544</xdr:rowOff>
    </xdr:to>
    <xdr:cxnSp macro="">
      <xdr:nvCxnSpPr>
        <xdr:cNvPr id="61" name="直線コネクタ 60"/>
        <xdr:cNvCxnSpPr/>
      </xdr:nvCxnSpPr>
      <xdr:spPr>
        <a:xfrm flipV="1">
          <a:off x="3797300" y="6277991"/>
          <a:ext cx="8382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23766</xdr:rowOff>
    </xdr:from>
    <xdr:ext cx="469744" cy="259045"/>
    <xdr:sp macro="" textlink="">
      <xdr:nvSpPr>
        <xdr:cNvPr id="62" name="議会費平均値テキスト"/>
        <xdr:cNvSpPr txBox="1"/>
      </xdr:nvSpPr>
      <xdr:spPr>
        <a:xfrm>
          <a:off x="4686300" y="5681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889</xdr:rowOff>
    </xdr:from>
    <xdr:to>
      <xdr:col>6</xdr:col>
      <xdr:colOff>561975</xdr:colOff>
      <xdr:row>34</xdr:row>
      <xdr:rowOff>102489</xdr:rowOff>
    </xdr:to>
    <xdr:sp macro="" textlink="">
      <xdr:nvSpPr>
        <xdr:cNvPr id="63" name="フローチャート : 判断 62"/>
        <xdr:cNvSpPr/>
      </xdr:nvSpPr>
      <xdr:spPr>
        <a:xfrm>
          <a:off x="45847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34544</xdr:rowOff>
    </xdr:from>
    <xdr:to>
      <xdr:col>5</xdr:col>
      <xdr:colOff>358775</xdr:colOff>
      <xdr:row>37</xdr:row>
      <xdr:rowOff>77597</xdr:rowOff>
    </xdr:to>
    <xdr:cxnSp macro="">
      <xdr:nvCxnSpPr>
        <xdr:cNvPr id="64" name="直線コネクタ 63"/>
        <xdr:cNvCxnSpPr/>
      </xdr:nvCxnSpPr>
      <xdr:spPr>
        <a:xfrm flipV="1">
          <a:off x="2908300" y="6378194"/>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77851</xdr:rowOff>
    </xdr:from>
    <xdr:to>
      <xdr:col>5</xdr:col>
      <xdr:colOff>409575</xdr:colOff>
      <xdr:row>38</xdr:row>
      <xdr:rowOff>8001</xdr:rowOff>
    </xdr:to>
    <xdr:sp macro="" textlink="">
      <xdr:nvSpPr>
        <xdr:cNvPr id="65" name="フローチャート : 判断 64"/>
        <xdr:cNvSpPr/>
      </xdr:nvSpPr>
      <xdr:spPr>
        <a:xfrm>
          <a:off x="3746500" y="642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170578</xdr:rowOff>
    </xdr:from>
    <xdr:ext cx="469744" cy="259045"/>
    <xdr:sp macro="" textlink="">
      <xdr:nvSpPr>
        <xdr:cNvPr id="66" name="テキスト ボックス 65"/>
        <xdr:cNvSpPr txBox="1"/>
      </xdr:nvSpPr>
      <xdr:spPr>
        <a:xfrm>
          <a:off x="3562427"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71120</xdr:rowOff>
    </xdr:from>
    <xdr:to>
      <xdr:col>4</xdr:col>
      <xdr:colOff>155575</xdr:colOff>
      <xdr:row>37</xdr:row>
      <xdr:rowOff>77597</xdr:rowOff>
    </xdr:to>
    <xdr:cxnSp macro="">
      <xdr:nvCxnSpPr>
        <xdr:cNvPr id="67" name="直線コネクタ 66"/>
        <xdr:cNvCxnSpPr/>
      </xdr:nvCxnSpPr>
      <xdr:spPr>
        <a:xfrm>
          <a:off x="2019300" y="641477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114046</xdr:rowOff>
    </xdr:from>
    <xdr:to>
      <xdr:col>4</xdr:col>
      <xdr:colOff>206375</xdr:colOff>
      <xdr:row>38</xdr:row>
      <xdr:rowOff>44196</xdr:rowOff>
    </xdr:to>
    <xdr:sp macro="" textlink="">
      <xdr:nvSpPr>
        <xdr:cNvPr id="68" name="フローチャート : 判断 67"/>
        <xdr:cNvSpPr/>
      </xdr:nvSpPr>
      <xdr:spPr>
        <a:xfrm>
          <a:off x="2857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35323</xdr:rowOff>
    </xdr:from>
    <xdr:ext cx="469744" cy="259045"/>
    <xdr:sp macro="" textlink="">
      <xdr:nvSpPr>
        <xdr:cNvPr id="69" name="テキスト ボックス 68"/>
        <xdr:cNvSpPr txBox="1"/>
      </xdr:nvSpPr>
      <xdr:spPr>
        <a:xfrm>
          <a:off x="2673427" y="655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55880</xdr:rowOff>
    </xdr:from>
    <xdr:to>
      <xdr:col>2</xdr:col>
      <xdr:colOff>638175</xdr:colOff>
      <xdr:row>37</xdr:row>
      <xdr:rowOff>71120</xdr:rowOff>
    </xdr:to>
    <xdr:cxnSp macro="">
      <xdr:nvCxnSpPr>
        <xdr:cNvPr id="70" name="直線コネクタ 69"/>
        <xdr:cNvCxnSpPr/>
      </xdr:nvCxnSpPr>
      <xdr:spPr>
        <a:xfrm>
          <a:off x="1130300" y="622808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19177</xdr:rowOff>
    </xdr:from>
    <xdr:to>
      <xdr:col>3</xdr:col>
      <xdr:colOff>3175</xdr:colOff>
      <xdr:row>37</xdr:row>
      <xdr:rowOff>120777</xdr:rowOff>
    </xdr:to>
    <xdr:sp macro="" textlink="">
      <xdr:nvSpPr>
        <xdr:cNvPr id="71" name="フローチャート : 判断 70"/>
        <xdr:cNvSpPr/>
      </xdr:nvSpPr>
      <xdr:spPr>
        <a:xfrm>
          <a:off x="1968500" y="636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137304</xdr:rowOff>
    </xdr:from>
    <xdr:ext cx="469744" cy="259045"/>
    <xdr:sp macro="" textlink="">
      <xdr:nvSpPr>
        <xdr:cNvPr id="72" name="テキスト ボックス 71"/>
        <xdr:cNvSpPr txBox="1"/>
      </xdr:nvSpPr>
      <xdr:spPr>
        <a:xfrm>
          <a:off x="1784427" y="613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103759</xdr:rowOff>
    </xdr:from>
    <xdr:to>
      <xdr:col>1</xdr:col>
      <xdr:colOff>485775</xdr:colOff>
      <xdr:row>36</xdr:row>
      <xdr:rowOff>33909</xdr:rowOff>
    </xdr:to>
    <xdr:sp macro="" textlink="">
      <xdr:nvSpPr>
        <xdr:cNvPr id="73" name="フローチャート : 判断 72"/>
        <xdr:cNvSpPr/>
      </xdr:nvSpPr>
      <xdr:spPr>
        <a:xfrm>
          <a:off x="1079500" y="61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50436</xdr:rowOff>
    </xdr:from>
    <xdr:ext cx="469744" cy="259045"/>
    <xdr:sp macro="" textlink="">
      <xdr:nvSpPr>
        <xdr:cNvPr id="74" name="テキスト ボックス 73"/>
        <xdr:cNvSpPr txBox="1"/>
      </xdr:nvSpPr>
      <xdr:spPr>
        <a:xfrm>
          <a:off x="895427" y="587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54991</xdr:rowOff>
    </xdr:from>
    <xdr:to>
      <xdr:col>6</xdr:col>
      <xdr:colOff>561975</xdr:colOff>
      <xdr:row>36</xdr:row>
      <xdr:rowOff>156591</xdr:rowOff>
    </xdr:to>
    <xdr:sp macro="" textlink="">
      <xdr:nvSpPr>
        <xdr:cNvPr id="80" name="円/楕円 79"/>
        <xdr:cNvSpPr/>
      </xdr:nvSpPr>
      <xdr:spPr>
        <a:xfrm>
          <a:off x="4584700" y="62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33418</xdr:rowOff>
    </xdr:from>
    <xdr:ext cx="469744" cy="259045"/>
    <xdr:sp macro="" textlink="">
      <xdr:nvSpPr>
        <xdr:cNvPr id="81" name="議会費該当値テキスト"/>
        <xdr:cNvSpPr txBox="1"/>
      </xdr:nvSpPr>
      <xdr:spPr>
        <a:xfrm>
          <a:off x="4686300" y="6205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155194</xdr:rowOff>
    </xdr:from>
    <xdr:to>
      <xdr:col>5</xdr:col>
      <xdr:colOff>409575</xdr:colOff>
      <xdr:row>37</xdr:row>
      <xdr:rowOff>85344</xdr:rowOff>
    </xdr:to>
    <xdr:sp macro="" textlink="">
      <xdr:nvSpPr>
        <xdr:cNvPr id="82" name="円/楕円 81"/>
        <xdr:cNvSpPr/>
      </xdr:nvSpPr>
      <xdr:spPr>
        <a:xfrm>
          <a:off x="3746500" y="63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101871</xdr:rowOff>
    </xdr:from>
    <xdr:ext cx="469744" cy="259045"/>
    <xdr:sp macro="" textlink="">
      <xdr:nvSpPr>
        <xdr:cNvPr id="83" name="テキスト ボックス 82"/>
        <xdr:cNvSpPr txBox="1"/>
      </xdr:nvSpPr>
      <xdr:spPr>
        <a:xfrm>
          <a:off x="3562427" y="61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26797</xdr:rowOff>
    </xdr:from>
    <xdr:to>
      <xdr:col>4</xdr:col>
      <xdr:colOff>206375</xdr:colOff>
      <xdr:row>37</xdr:row>
      <xdr:rowOff>128397</xdr:rowOff>
    </xdr:to>
    <xdr:sp macro="" textlink="">
      <xdr:nvSpPr>
        <xdr:cNvPr id="84" name="円/楕円 83"/>
        <xdr:cNvSpPr/>
      </xdr:nvSpPr>
      <xdr:spPr>
        <a:xfrm>
          <a:off x="2857500" y="637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144924</xdr:rowOff>
    </xdr:from>
    <xdr:ext cx="469744" cy="259045"/>
    <xdr:sp macro="" textlink="">
      <xdr:nvSpPr>
        <xdr:cNvPr id="85" name="テキスト ボックス 84"/>
        <xdr:cNvSpPr txBox="1"/>
      </xdr:nvSpPr>
      <xdr:spPr>
        <a:xfrm>
          <a:off x="2673427" y="614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20320</xdr:rowOff>
    </xdr:from>
    <xdr:to>
      <xdr:col>3</xdr:col>
      <xdr:colOff>3175</xdr:colOff>
      <xdr:row>37</xdr:row>
      <xdr:rowOff>121920</xdr:rowOff>
    </xdr:to>
    <xdr:sp macro="" textlink="">
      <xdr:nvSpPr>
        <xdr:cNvPr id="86" name="円/楕円 85"/>
        <xdr:cNvSpPr/>
      </xdr:nvSpPr>
      <xdr:spPr>
        <a:xfrm>
          <a:off x="1968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113047</xdr:rowOff>
    </xdr:from>
    <xdr:ext cx="469744" cy="259045"/>
    <xdr:sp macro="" textlink="">
      <xdr:nvSpPr>
        <xdr:cNvPr id="87" name="テキスト ボックス 86"/>
        <xdr:cNvSpPr txBox="1"/>
      </xdr:nvSpPr>
      <xdr:spPr>
        <a:xfrm>
          <a:off x="1784427"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5080</xdr:rowOff>
    </xdr:from>
    <xdr:to>
      <xdr:col>1</xdr:col>
      <xdr:colOff>485775</xdr:colOff>
      <xdr:row>36</xdr:row>
      <xdr:rowOff>106680</xdr:rowOff>
    </xdr:to>
    <xdr:sp macro="" textlink="">
      <xdr:nvSpPr>
        <xdr:cNvPr id="88" name="円/楕円 87"/>
        <xdr:cNvSpPr/>
      </xdr:nvSpPr>
      <xdr:spPr>
        <a:xfrm>
          <a:off x="1079500" y="61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97807</xdr:rowOff>
    </xdr:from>
    <xdr:ext cx="469744" cy="259045"/>
    <xdr:sp macro="" textlink="">
      <xdr:nvSpPr>
        <xdr:cNvPr id="89" name="テキスト ボックス 88"/>
        <xdr:cNvSpPr txBox="1"/>
      </xdr:nvSpPr>
      <xdr:spPr>
        <a:xfrm>
          <a:off x="895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67928</xdr:rowOff>
    </xdr:from>
    <xdr:to>
      <xdr:col>6</xdr:col>
      <xdr:colOff>510540</xdr:colOff>
      <xdr:row>58</xdr:row>
      <xdr:rowOff>22950</xdr:rowOff>
    </xdr:to>
    <xdr:cxnSp macro="">
      <xdr:nvCxnSpPr>
        <xdr:cNvPr id="112" name="直線コネクタ 111"/>
        <xdr:cNvCxnSpPr/>
      </xdr:nvCxnSpPr>
      <xdr:spPr>
        <a:xfrm flipV="1">
          <a:off x="4633595" y="8640428"/>
          <a:ext cx="1270" cy="1326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26777</xdr:rowOff>
    </xdr:from>
    <xdr:ext cx="534377" cy="259045"/>
    <xdr:sp macro="" textlink="">
      <xdr:nvSpPr>
        <xdr:cNvPr id="113" name="総務費最小値テキスト"/>
        <xdr:cNvSpPr txBox="1"/>
      </xdr:nvSpPr>
      <xdr:spPr>
        <a:xfrm>
          <a:off x="4686300" y="997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62,768</a:t>
          </a:r>
          <a:endParaRPr kumimoji="1" lang="ja-JP" altLang="en-US" sz="1000" b="1">
            <a:latin typeface="ＭＳ Ｐゴシック"/>
          </a:endParaRPr>
        </a:p>
      </xdr:txBody>
    </xdr:sp>
    <xdr:clientData/>
  </xdr:oneCellAnchor>
  <xdr:twoCellAnchor>
    <xdr:from>
      <xdr:col>6</xdr:col>
      <xdr:colOff>422275</xdr:colOff>
      <xdr:row>58</xdr:row>
      <xdr:rowOff>22950</xdr:rowOff>
    </xdr:from>
    <xdr:to>
      <xdr:col>6</xdr:col>
      <xdr:colOff>600075</xdr:colOff>
      <xdr:row>58</xdr:row>
      <xdr:rowOff>22950</xdr:rowOff>
    </xdr:to>
    <xdr:cxnSp macro="">
      <xdr:nvCxnSpPr>
        <xdr:cNvPr id="114" name="直線コネクタ 113"/>
        <xdr:cNvCxnSpPr/>
      </xdr:nvCxnSpPr>
      <xdr:spPr>
        <a:xfrm>
          <a:off x="4546600" y="996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14605</xdr:rowOff>
    </xdr:from>
    <xdr:ext cx="599010" cy="259045"/>
    <xdr:sp macro="" textlink="">
      <xdr:nvSpPr>
        <xdr:cNvPr id="115" name="総務費最大値テキスト"/>
        <xdr:cNvSpPr txBox="1"/>
      </xdr:nvSpPr>
      <xdr:spPr>
        <a:xfrm>
          <a:off x="4686300" y="8415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207,849</a:t>
          </a:r>
          <a:endParaRPr kumimoji="1" lang="ja-JP" altLang="en-US" sz="1000" b="1">
            <a:latin typeface="ＭＳ Ｐゴシック"/>
          </a:endParaRPr>
        </a:p>
      </xdr:txBody>
    </xdr:sp>
    <xdr:clientData/>
  </xdr:oneCellAnchor>
  <xdr:twoCellAnchor>
    <xdr:from>
      <xdr:col>6</xdr:col>
      <xdr:colOff>422275</xdr:colOff>
      <xdr:row>50</xdr:row>
      <xdr:rowOff>67928</xdr:rowOff>
    </xdr:from>
    <xdr:to>
      <xdr:col>6</xdr:col>
      <xdr:colOff>600075</xdr:colOff>
      <xdr:row>50</xdr:row>
      <xdr:rowOff>67928</xdr:rowOff>
    </xdr:to>
    <xdr:cxnSp macro="">
      <xdr:nvCxnSpPr>
        <xdr:cNvPr id="116" name="直線コネクタ 115"/>
        <xdr:cNvCxnSpPr/>
      </xdr:nvCxnSpPr>
      <xdr:spPr>
        <a:xfrm>
          <a:off x="4546600" y="86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22163</xdr:rowOff>
    </xdr:from>
    <xdr:to>
      <xdr:col>6</xdr:col>
      <xdr:colOff>511175</xdr:colOff>
      <xdr:row>58</xdr:row>
      <xdr:rowOff>156297</xdr:rowOff>
    </xdr:to>
    <xdr:cxnSp macro="">
      <xdr:nvCxnSpPr>
        <xdr:cNvPr id="117" name="直線コネクタ 116"/>
        <xdr:cNvCxnSpPr/>
      </xdr:nvCxnSpPr>
      <xdr:spPr>
        <a:xfrm flipV="1">
          <a:off x="3797300" y="9966263"/>
          <a:ext cx="838200" cy="13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126609</xdr:rowOff>
    </xdr:from>
    <xdr:ext cx="599010" cy="259045"/>
    <xdr:sp macro="" textlink="">
      <xdr:nvSpPr>
        <xdr:cNvPr id="118" name="総務費平均値テキスト"/>
        <xdr:cNvSpPr txBox="1"/>
      </xdr:nvSpPr>
      <xdr:spPr>
        <a:xfrm>
          <a:off x="4686300" y="9384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104,628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103732</xdr:rowOff>
    </xdr:from>
    <xdr:to>
      <xdr:col>6</xdr:col>
      <xdr:colOff>561975</xdr:colOff>
      <xdr:row>56</xdr:row>
      <xdr:rowOff>33882</xdr:rowOff>
    </xdr:to>
    <xdr:sp macro="" textlink="">
      <xdr:nvSpPr>
        <xdr:cNvPr id="119" name="フローチャート : 判断 118"/>
        <xdr:cNvSpPr/>
      </xdr:nvSpPr>
      <xdr:spPr>
        <a:xfrm>
          <a:off x="4584700" y="953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54404</xdr:rowOff>
    </xdr:from>
    <xdr:to>
      <xdr:col>5</xdr:col>
      <xdr:colOff>358775</xdr:colOff>
      <xdr:row>58</xdr:row>
      <xdr:rowOff>156297</xdr:rowOff>
    </xdr:to>
    <xdr:cxnSp macro="">
      <xdr:nvCxnSpPr>
        <xdr:cNvPr id="120" name="直線コネクタ 119"/>
        <xdr:cNvCxnSpPr/>
      </xdr:nvCxnSpPr>
      <xdr:spPr>
        <a:xfrm>
          <a:off x="2908300" y="9998504"/>
          <a:ext cx="889000" cy="10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139878</xdr:rowOff>
    </xdr:from>
    <xdr:to>
      <xdr:col>5</xdr:col>
      <xdr:colOff>409575</xdr:colOff>
      <xdr:row>57</xdr:row>
      <xdr:rowOff>70028</xdr:rowOff>
    </xdr:to>
    <xdr:sp macro="" textlink="">
      <xdr:nvSpPr>
        <xdr:cNvPr id="121" name="フローチャート : 判断 120"/>
        <xdr:cNvSpPr/>
      </xdr:nvSpPr>
      <xdr:spPr>
        <a:xfrm>
          <a:off x="3746500" y="97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86555</xdr:rowOff>
    </xdr:from>
    <xdr:ext cx="534377" cy="259045"/>
    <xdr:sp macro="" textlink="">
      <xdr:nvSpPr>
        <xdr:cNvPr id="122" name="テキスト ボックス 121"/>
        <xdr:cNvSpPr txBox="1"/>
      </xdr:nvSpPr>
      <xdr:spPr>
        <a:xfrm>
          <a:off x="3530111" y="95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81,925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54404</xdr:rowOff>
    </xdr:from>
    <xdr:to>
      <xdr:col>4</xdr:col>
      <xdr:colOff>155575</xdr:colOff>
      <xdr:row>59</xdr:row>
      <xdr:rowOff>32734</xdr:rowOff>
    </xdr:to>
    <xdr:cxnSp macro="">
      <xdr:nvCxnSpPr>
        <xdr:cNvPr id="123" name="直線コネクタ 122"/>
        <xdr:cNvCxnSpPr/>
      </xdr:nvCxnSpPr>
      <xdr:spPr>
        <a:xfrm flipV="1">
          <a:off x="2019300" y="9998504"/>
          <a:ext cx="889000" cy="14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165673</xdr:rowOff>
    </xdr:from>
    <xdr:to>
      <xdr:col>4</xdr:col>
      <xdr:colOff>206375</xdr:colOff>
      <xdr:row>57</xdr:row>
      <xdr:rowOff>95823</xdr:rowOff>
    </xdr:to>
    <xdr:sp macro="" textlink="">
      <xdr:nvSpPr>
        <xdr:cNvPr id="124" name="フローチャート : 判断 123"/>
        <xdr:cNvSpPr/>
      </xdr:nvSpPr>
      <xdr:spPr>
        <a:xfrm>
          <a:off x="2857500" y="97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112350</xdr:rowOff>
    </xdr:from>
    <xdr:ext cx="534377" cy="259045"/>
    <xdr:sp macro="" textlink="">
      <xdr:nvSpPr>
        <xdr:cNvPr id="125" name="テキスト ボックス 124"/>
        <xdr:cNvSpPr txBox="1"/>
      </xdr:nvSpPr>
      <xdr:spPr>
        <a:xfrm>
          <a:off x="2641111" y="954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79,104</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30320</xdr:rowOff>
    </xdr:from>
    <xdr:to>
      <xdr:col>2</xdr:col>
      <xdr:colOff>638175</xdr:colOff>
      <xdr:row>59</xdr:row>
      <xdr:rowOff>32734</xdr:rowOff>
    </xdr:to>
    <xdr:cxnSp macro="">
      <xdr:nvCxnSpPr>
        <xdr:cNvPr id="126" name="直線コネクタ 125"/>
        <xdr:cNvCxnSpPr/>
      </xdr:nvCxnSpPr>
      <xdr:spPr>
        <a:xfrm>
          <a:off x="1130300" y="10145870"/>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48621</xdr:rowOff>
    </xdr:from>
    <xdr:to>
      <xdr:col>3</xdr:col>
      <xdr:colOff>3175</xdr:colOff>
      <xdr:row>57</xdr:row>
      <xdr:rowOff>150221</xdr:rowOff>
    </xdr:to>
    <xdr:sp macro="" textlink="">
      <xdr:nvSpPr>
        <xdr:cNvPr id="127" name="フローチャート : 判断 126"/>
        <xdr:cNvSpPr/>
      </xdr:nvSpPr>
      <xdr:spPr>
        <a:xfrm>
          <a:off x="1968500" y="98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166748</xdr:rowOff>
    </xdr:from>
    <xdr:ext cx="534377" cy="259045"/>
    <xdr:sp macro="" textlink="">
      <xdr:nvSpPr>
        <xdr:cNvPr id="128" name="テキスト ボックス 127"/>
        <xdr:cNvSpPr txBox="1"/>
      </xdr:nvSpPr>
      <xdr:spPr>
        <a:xfrm>
          <a:off x="1752111" y="959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73,155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40748</xdr:rowOff>
    </xdr:from>
    <xdr:to>
      <xdr:col>1</xdr:col>
      <xdr:colOff>485775</xdr:colOff>
      <xdr:row>57</xdr:row>
      <xdr:rowOff>142348</xdr:rowOff>
    </xdr:to>
    <xdr:sp macro="" textlink="">
      <xdr:nvSpPr>
        <xdr:cNvPr id="129" name="フローチャート : 判断 128"/>
        <xdr:cNvSpPr/>
      </xdr:nvSpPr>
      <xdr:spPr>
        <a:xfrm>
          <a:off x="1079500" y="981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158875</xdr:rowOff>
    </xdr:from>
    <xdr:ext cx="534377" cy="259045"/>
    <xdr:sp macro="" textlink="">
      <xdr:nvSpPr>
        <xdr:cNvPr id="130" name="テキスト ボックス 129"/>
        <xdr:cNvSpPr txBox="1"/>
      </xdr:nvSpPr>
      <xdr:spPr>
        <a:xfrm>
          <a:off x="863111" y="958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74,016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142813</xdr:rowOff>
    </xdr:from>
    <xdr:to>
      <xdr:col>6</xdr:col>
      <xdr:colOff>561975</xdr:colOff>
      <xdr:row>58</xdr:row>
      <xdr:rowOff>72963</xdr:rowOff>
    </xdr:to>
    <xdr:sp macro="" textlink="">
      <xdr:nvSpPr>
        <xdr:cNvPr id="136" name="円/楕円 135"/>
        <xdr:cNvSpPr/>
      </xdr:nvSpPr>
      <xdr:spPr>
        <a:xfrm>
          <a:off x="4584700" y="991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57740</xdr:rowOff>
    </xdr:from>
    <xdr:ext cx="534377" cy="259045"/>
    <xdr:sp macro="" textlink="">
      <xdr:nvSpPr>
        <xdr:cNvPr id="137" name="総務費該当値テキスト"/>
        <xdr:cNvSpPr txBox="1"/>
      </xdr:nvSpPr>
      <xdr:spPr>
        <a:xfrm>
          <a:off x="4686300" y="98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62,854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105497</xdr:rowOff>
    </xdr:from>
    <xdr:to>
      <xdr:col>5</xdr:col>
      <xdr:colOff>409575</xdr:colOff>
      <xdr:row>59</xdr:row>
      <xdr:rowOff>35647</xdr:rowOff>
    </xdr:to>
    <xdr:sp macro="" textlink="">
      <xdr:nvSpPr>
        <xdr:cNvPr id="138" name="円/楕円 137"/>
        <xdr:cNvSpPr/>
      </xdr:nvSpPr>
      <xdr:spPr>
        <a:xfrm>
          <a:off x="3746500" y="1004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26774</xdr:rowOff>
    </xdr:from>
    <xdr:ext cx="534377" cy="259045"/>
    <xdr:sp macro="" textlink="">
      <xdr:nvSpPr>
        <xdr:cNvPr id="139" name="テキスト ボックス 138"/>
        <xdr:cNvSpPr txBox="1"/>
      </xdr:nvSpPr>
      <xdr:spPr>
        <a:xfrm>
          <a:off x="3530111" y="1014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48,185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3604</xdr:rowOff>
    </xdr:from>
    <xdr:to>
      <xdr:col>4</xdr:col>
      <xdr:colOff>206375</xdr:colOff>
      <xdr:row>58</xdr:row>
      <xdr:rowOff>105204</xdr:rowOff>
    </xdr:to>
    <xdr:sp macro="" textlink="">
      <xdr:nvSpPr>
        <xdr:cNvPr id="140" name="円/楕円 139"/>
        <xdr:cNvSpPr/>
      </xdr:nvSpPr>
      <xdr:spPr>
        <a:xfrm>
          <a:off x="2857500" y="994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96331</xdr:rowOff>
    </xdr:from>
    <xdr:ext cx="534377" cy="259045"/>
    <xdr:sp macro="" textlink="">
      <xdr:nvSpPr>
        <xdr:cNvPr id="141" name="テキスト ボックス 140"/>
        <xdr:cNvSpPr txBox="1"/>
      </xdr:nvSpPr>
      <xdr:spPr>
        <a:xfrm>
          <a:off x="2641111" y="1004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59,328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153384</xdr:rowOff>
    </xdr:from>
    <xdr:to>
      <xdr:col>3</xdr:col>
      <xdr:colOff>3175</xdr:colOff>
      <xdr:row>59</xdr:row>
      <xdr:rowOff>83534</xdr:rowOff>
    </xdr:to>
    <xdr:sp macro="" textlink="">
      <xdr:nvSpPr>
        <xdr:cNvPr id="142" name="円/楕円 141"/>
        <xdr:cNvSpPr/>
      </xdr:nvSpPr>
      <xdr:spPr>
        <a:xfrm>
          <a:off x="1968500" y="1009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74661</xdr:rowOff>
    </xdr:from>
    <xdr:ext cx="534377" cy="259045"/>
    <xdr:sp macro="" textlink="">
      <xdr:nvSpPr>
        <xdr:cNvPr id="143" name="テキスト ボックス 142"/>
        <xdr:cNvSpPr txBox="1"/>
      </xdr:nvSpPr>
      <xdr:spPr>
        <a:xfrm>
          <a:off x="1752111" y="1019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42,948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150970</xdr:rowOff>
    </xdr:from>
    <xdr:to>
      <xdr:col>1</xdr:col>
      <xdr:colOff>485775</xdr:colOff>
      <xdr:row>59</xdr:row>
      <xdr:rowOff>81120</xdr:rowOff>
    </xdr:to>
    <xdr:sp macro="" textlink="">
      <xdr:nvSpPr>
        <xdr:cNvPr id="144" name="円/楕円 143"/>
        <xdr:cNvSpPr/>
      </xdr:nvSpPr>
      <xdr:spPr>
        <a:xfrm>
          <a:off x="1079500" y="1009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72247</xdr:rowOff>
    </xdr:from>
    <xdr:ext cx="534377" cy="259045"/>
    <xdr:sp macro="" textlink="">
      <xdr:nvSpPr>
        <xdr:cNvPr id="145" name="テキスト ボックス 144"/>
        <xdr:cNvSpPr txBox="1"/>
      </xdr:nvSpPr>
      <xdr:spPr>
        <a:xfrm>
          <a:off x="863111" y="1018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135890</xdr:rowOff>
    </xdr:from>
    <xdr:to>
      <xdr:col>6</xdr:col>
      <xdr:colOff>510540</xdr:colOff>
      <xdr:row>78</xdr:row>
      <xdr:rowOff>41129</xdr:rowOff>
    </xdr:to>
    <xdr:cxnSp macro="">
      <xdr:nvCxnSpPr>
        <xdr:cNvPr id="172" name="直線コネクタ 171"/>
        <xdr:cNvCxnSpPr/>
      </xdr:nvCxnSpPr>
      <xdr:spPr>
        <a:xfrm flipV="1">
          <a:off x="4633595" y="12137390"/>
          <a:ext cx="1270" cy="127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44956</xdr:rowOff>
    </xdr:from>
    <xdr:ext cx="599010" cy="259045"/>
    <xdr:sp macro="" textlink="">
      <xdr:nvSpPr>
        <xdr:cNvPr id="173" name="民生費最小値テキスト"/>
        <xdr:cNvSpPr txBox="1"/>
      </xdr:nvSpPr>
      <xdr:spPr>
        <a:xfrm>
          <a:off x="4686300" y="1341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111,055</a:t>
          </a:r>
          <a:endParaRPr kumimoji="1" lang="ja-JP" altLang="en-US" sz="1000" b="1">
            <a:latin typeface="ＭＳ Ｐゴシック"/>
          </a:endParaRPr>
        </a:p>
      </xdr:txBody>
    </xdr:sp>
    <xdr:clientData/>
  </xdr:oneCellAnchor>
  <xdr:twoCellAnchor>
    <xdr:from>
      <xdr:col>6</xdr:col>
      <xdr:colOff>422275</xdr:colOff>
      <xdr:row>78</xdr:row>
      <xdr:rowOff>41129</xdr:rowOff>
    </xdr:from>
    <xdr:to>
      <xdr:col>6</xdr:col>
      <xdr:colOff>600075</xdr:colOff>
      <xdr:row>78</xdr:row>
      <xdr:rowOff>41129</xdr:rowOff>
    </xdr:to>
    <xdr:cxnSp macro="">
      <xdr:nvCxnSpPr>
        <xdr:cNvPr id="174" name="直線コネクタ 173"/>
        <xdr:cNvCxnSpPr/>
      </xdr:nvCxnSpPr>
      <xdr:spPr>
        <a:xfrm>
          <a:off x="4546600" y="1341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82567</xdr:rowOff>
    </xdr:from>
    <xdr:ext cx="599010" cy="259045"/>
    <xdr:sp macro="" textlink="">
      <xdr:nvSpPr>
        <xdr:cNvPr id="175" name="民生費最大値テキスト"/>
        <xdr:cNvSpPr txBox="1"/>
      </xdr:nvSpPr>
      <xdr:spPr>
        <a:xfrm>
          <a:off x="4686300" y="1191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228,350</a:t>
          </a:r>
          <a:endParaRPr kumimoji="1" lang="ja-JP" altLang="en-US" sz="1000" b="1">
            <a:latin typeface="ＭＳ Ｐゴシック"/>
          </a:endParaRPr>
        </a:p>
      </xdr:txBody>
    </xdr:sp>
    <xdr:clientData/>
  </xdr:oneCellAnchor>
  <xdr:twoCellAnchor>
    <xdr:from>
      <xdr:col>6</xdr:col>
      <xdr:colOff>422275</xdr:colOff>
      <xdr:row>70</xdr:row>
      <xdr:rowOff>135890</xdr:rowOff>
    </xdr:from>
    <xdr:to>
      <xdr:col>6</xdr:col>
      <xdr:colOff>600075</xdr:colOff>
      <xdr:row>70</xdr:row>
      <xdr:rowOff>135890</xdr:rowOff>
    </xdr:to>
    <xdr:cxnSp macro="">
      <xdr:nvCxnSpPr>
        <xdr:cNvPr id="176" name="直線コネクタ 175"/>
        <xdr:cNvCxnSpPr/>
      </xdr:nvCxnSpPr>
      <xdr:spPr>
        <a:xfrm>
          <a:off x="4546600" y="1213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106890</xdr:rowOff>
    </xdr:from>
    <xdr:to>
      <xdr:col>6</xdr:col>
      <xdr:colOff>511175</xdr:colOff>
      <xdr:row>76</xdr:row>
      <xdr:rowOff>26009</xdr:rowOff>
    </xdr:to>
    <xdr:cxnSp macro="">
      <xdr:nvCxnSpPr>
        <xdr:cNvPr id="177" name="直線コネクタ 176"/>
        <xdr:cNvCxnSpPr/>
      </xdr:nvCxnSpPr>
      <xdr:spPr>
        <a:xfrm flipV="1">
          <a:off x="3797300" y="12965640"/>
          <a:ext cx="838200" cy="9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151433</xdr:rowOff>
    </xdr:from>
    <xdr:ext cx="599010" cy="259045"/>
    <xdr:sp macro="" textlink="">
      <xdr:nvSpPr>
        <xdr:cNvPr id="178" name="民生費平均値テキスト"/>
        <xdr:cNvSpPr txBox="1"/>
      </xdr:nvSpPr>
      <xdr:spPr>
        <a:xfrm>
          <a:off x="4686300" y="12667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161,357</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128556</xdr:rowOff>
    </xdr:from>
    <xdr:to>
      <xdr:col>6</xdr:col>
      <xdr:colOff>561975</xdr:colOff>
      <xdr:row>75</xdr:row>
      <xdr:rowOff>58706</xdr:rowOff>
    </xdr:to>
    <xdr:sp macro="" textlink="">
      <xdr:nvSpPr>
        <xdr:cNvPr id="179" name="フローチャート : 判断 178"/>
        <xdr:cNvSpPr/>
      </xdr:nvSpPr>
      <xdr:spPr>
        <a:xfrm>
          <a:off x="45847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26009</xdr:rowOff>
    </xdr:from>
    <xdr:to>
      <xdr:col>5</xdr:col>
      <xdr:colOff>358775</xdr:colOff>
      <xdr:row>76</xdr:row>
      <xdr:rowOff>83955</xdr:rowOff>
    </xdr:to>
    <xdr:cxnSp macro="">
      <xdr:nvCxnSpPr>
        <xdr:cNvPr id="180" name="直線コネクタ 179"/>
        <xdr:cNvCxnSpPr/>
      </xdr:nvCxnSpPr>
      <xdr:spPr>
        <a:xfrm flipV="1">
          <a:off x="2908300" y="13056209"/>
          <a:ext cx="889000" cy="5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139388</xdr:rowOff>
    </xdr:from>
    <xdr:to>
      <xdr:col>5</xdr:col>
      <xdr:colOff>409575</xdr:colOff>
      <xdr:row>76</xdr:row>
      <xdr:rowOff>69537</xdr:rowOff>
    </xdr:to>
    <xdr:sp macro="" textlink="">
      <xdr:nvSpPr>
        <xdr:cNvPr id="181" name="フローチャート : 判断 180"/>
        <xdr:cNvSpPr/>
      </xdr:nvSpPr>
      <xdr:spPr>
        <a:xfrm>
          <a:off x="3746500" y="129981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86065</xdr:rowOff>
    </xdr:from>
    <xdr:ext cx="599010" cy="259045"/>
    <xdr:sp macro="" textlink="">
      <xdr:nvSpPr>
        <xdr:cNvPr id="182" name="テキスト ボックス 181"/>
        <xdr:cNvSpPr txBox="1"/>
      </xdr:nvSpPr>
      <xdr:spPr>
        <a:xfrm>
          <a:off x="3497794" y="1277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144,612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83955</xdr:rowOff>
    </xdr:from>
    <xdr:to>
      <xdr:col>4</xdr:col>
      <xdr:colOff>155575</xdr:colOff>
      <xdr:row>76</xdr:row>
      <xdr:rowOff>155735</xdr:rowOff>
    </xdr:to>
    <xdr:cxnSp macro="">
      <xdr:nvCxnSpPr>
        <xdr:cNvPr id="183" name="直線コネクタ 182"/>
        <xdr:cNvCxnSpPr/>
      </xdr:nvCxnSpPr>
      <xdr:spPr>
        <a:xfrm flipV="1">
          <a:off x="2019300" y="13114155"/>
          <a:ext cx="8890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101178</xdr:rowOff>
    </xdr:from>
    <xdr:to>
      <xdr:col>4</xdr:col>
      <xdr:colOff>206375</xdr:colOff>
      <xdr:row>77</xdr:row>
      <xdr:rowOff>31328</xdr:rowOff>
    </xdr:to>
    <xdr:sp macro="" textlink="">
      <xdr:nvSpPr>
        <xdr:cNvPr id="184" name="フローチャート : 判断 183"/>
        <xdr:cNvSpPr/>
      </xdr:nvSpPr>
      <xdr:spPr>
        <a:xfrm>
          <a:off x="2857500" y="131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22455</xdr:rowOff>
    </xdr:from>
    <xdr:ext cx="599010" cy="259045"/>
    <xdr:sp macro="" textlink="">
      <xdr:nvSpPr>
        <xdr:cNvPr id="185" name="テキスト ボックス 184"/>
        <xdr:cNvSpPr txBox="1"/>
      </xdr:nvSpPr>
      <xdr:spPr>
        <a:xfrm>
          <a:off x="2608794" y="1322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132,372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155735</xdr:rowOff>
    </xdr:from>
    <xdr:to>
      <xdr:col>2</xdr:col>
      <xdr:colOff>638175</xdr:colOff>
      <xdr:row>77</xdr:row>
      <xdr:rowOff>43143</xdr:rowOff>
    </xdr:to>
    <xdr:cxnSp macro="">
      <xdr:nvCxnSpPr>
        <xdr:cNvPr id="186" name="直線コネクタ 185"/>
        <xdr:cNvCxnSpPr/>
      </xdr:nvCxnSpPr>
      <xdr:spPr>
        <a:xfrm flipV="1">
          <a:off x="1130300" y="13185935"/>
          <a:ext cx="889000" cy="5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120796</xdr:rowOff>
    </xdr:from>
    <xdr:to>
      <xdr:col>3</xdr:col>
      <xdr:colOff>3175</xdr:colOff>
      <xdr:row>77</xdr:row>
      <xdr:rowOff>50946</xdr:rowOff>
    </xdr:to>
    <xdr:sp macro="" textlink="">
      <xdr:nvSpPr>
        <xdr:cNvPr id="187" name="フローチャート : 判断 186"/>
        <xdr:cNvSpPr/>
      </xdr:nvSpPr>
      <xdr:spPr>
        <a:xfrm>
          <a:off x="1968500" y="131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42073</xdr:rowOff>
    </xdr:from>
    <xdr:ext cx="599010" cy="259045"/>
    <xdr:sp macro="" textlink="">
      <xdr:nvSpPr>
        <xdr:cNvPr id="188" name="テキスト ボックス 187"/>
        <xdr:cNvSpPr txBox="1"/>
      </xdr:nvSpPr>
      <xdr:spPr>
        <a:xfrm>
          <a:off x="1719794" y="1324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130,570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85917</xdr:rowOff>
    </xdr:from>
    <xdr:to>
      <xdr:col>1</xdr:col>
      <xdr:colOff>485775</xdr:colOff>
      <xdr:row>77</xdr:row>
      <xdr:rowOff>16067</xdr:rowOff>
    </xdr:to>
    <xdr:sp macro="" textlink="">
      <xdr:nvSpPr>
        <xdr:cNvPr id="189" name="フローチャート : 判断 188"/>
        <xdr:cNvSpPr/>
      </xdr:nvSpPr>
      <xdr:spPr>
        <a:xfrm>
          <a:off x="1079500" y="131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32594</xdr:rowOff>
    </xdr:from>
    <xdr:ext cx="599010" cy="259045"/>
    <xdr:sp macro="" textlink="">
      <xdr:nvSpPr>
        <xdr:cNvPr id="190" name="テキスト ボックス 189"/>
        <xdr:cNvSpPr txBox="1"/>
      </xdr:nvSpPr>
      <xdr:spPr>
        <a:xfrm>
          <a:off x="830794" y="1289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133,774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56090</xdr:rowOff>
    </xdr:from>
    <xdr:to>
      <xdr:col>6</xdr:col>
      <xdr:colOff>561975</xdr:colOff>
      <xdr:row>75</xdr:row>
      <xdr:rowOff>157690</xdr:rowOff>
    </xdr:to>
    <xdr:sp macro="" textlink="">
      <xdr:nvSpPr>
        <xdr:cNvPr id="196" name="円/楕円 195"/>
        <xdr:cNvSpPr/>
      </xdr:nvSpPr>
      <xdr:spPr>
        <a:xfrm>
          <a:off x="4584700" y="1291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34517</xdr:rowOff>
    </xdr:from>
    <xdr:ext cx="599010" cy="259045"/>
    <xdr:sp macro="" textlink="">
      <xdr:nvSpPr>
        <xdr:cNvPr id="197" name="民生費該当値テキスト"/>
        <xdr:cNvSpPr txBox="1"/>
      </xdr:nvSpPr>
      <xdr:spPr>
        <a:xfrm>
          <a:off x="4686300" y="1289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152,264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146659</xdr:rowOff>
    </xdr:from>
    <xdr:to>
      <xdr:col>5</xdr:col>
      <xdr:colOff>409575</xdr:colOff>
      <xdr:row>76</xdr:row>
      <xdr:rowOff>76809</xdr:rowOff>
    </xdr:to>
    <xdr:sp macro="" textlink="">
      <xdr:nvSpPr>
        <xdr:cNvPr id="198" name="円/楕円 197"/>
        <xdr:cNvSpPr/>
      </xdr:nvSpPr>
      <xdr:spPr>
        <a:xfrm>
          <a:off x="3746500" y="1300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67936</xdr:rowOff>
    </xdr:from>
    <xdr:ext cx="599010" cy="259045"/>
    <xdr:sp macro="" textlink="">
      <xdr:nvSpPr>
        <xdr:cNvPr id="199" name="テキスト ボックス 198"/>
        <xdr:cNvSpPr txBox="1"/>
      </xdr:nvSpPr>
      <xdr:spPr>
        <a:xfrm>
          <a:off x="3497794" y="1309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143,944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33155</xdr:rowOff>
    </xdr:from>
    <xdr:to>
      <xdr:col>4</xdr:col>
      <xdr:colOff>206375</xdr:colOff>
      <xdr:row>76</xdr:row>
      <xdr:rowOff>134755</xdr:rowOff>
    </xdr:to>
    <xdr:sp macro="" textlink="">
      <xdr:nvSpPr>
        <xdr:cNvPr id="200" name="円/楕円 199"/>
        <xdr:cNvSpPr/>
      </xdr:nvSpPr>
      <xdr:spPr>
        <a:xfrm>
          <a:off x="2857500" y="1306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151282</xdr:rowOff>
    </xdr:from>
    <xdr:ext cx="599010" cy="259045"/>
    <xdr:sp macro="" textlink="">
      <xdr:nvSpPr>
        <xdr:cNvPr id="201" name="テキスト ボックス 200"/>
        <xdr:cNvSpPr txBox="1"/>
      </xdr:nvSpPr>
      <xdr:spPr>
        <a:xfrm>
          <a:off x="2608794" y="12838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138,621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104935</xdr:rowOff>
    </xdr:from>
    <xdr:to>
      <xdr:col>3</xdr:col>
      <xdr:colOff>3175</xdr:colOff>
      <xdr:row>77</xdr:row>
      <xdr:rowOff>35085</xdr:rowOff>
    </xdr:to>
    <xdr:sp macro="" textlink="">
      <xdr:nvSpPr>
        <xdr:cNvPr id="202" name="円/楕円 201"/>
        <xdr:cNvSpPr/>
      </xdr:nvSpPr>
      <xdr:spPr>
        <a:xfrm>
          <a:off x="1968500" y="1313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51612</xdr:rowOff>
    </xdr:from>
    <xdr:ext cx="599010" cy="259045"/>
    <xdr:sp macro="" textlink="">
      <xdr:nvSpPr>
        <xdr:cNvPr id="203" name="テキスト ボックス 202"/>
        <xdr:cNvSpPr txBox="1"/>
      </xdr:nvSpPr>
      <xdr:spPr>
        <a:xfrm>
          <a:off x="1719794" y="1291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132,027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163793</xdr:rowOff>
    </xdr:from>
    <xdr:to>
      <xdr:col>1</xdr:col>
      <xdr:colOff>485775</xdr:colOff>
      <xdr:row>77</xdr:row>
      <xdr:rowOff>93943</xdr:rowOff>
    </xdr:to>
    <xdr:sp macro="" textlink="">
      <xdr:nvSpPr>
        <xdr:cNvPr id="204" name="円/楕円 203"/>
        <xdr:cNvSpPr/>
      </xdr:nvSpPr>
      <xdr:spPr>
        <a:xfrm>
          <a:off x="1079500" y="1319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85070</xdr:rowOff>
    </xdr:from>
    <xdr:ext cx="599010" cy="259045"/>
    <xdr:sp macro="" textlink="">
      <xdr:nvSpPr>
        <xdr:cNvPr id="205" name="テキスト ボックス 204"/>
        <xdr:cNvSpPr txBox="1"/>
      </xdr:nvSpPr>
      <xdr:spPr>
        <a:xfrm>
          <a:off x="830794" y="1328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127763</xdr:rowOff>
    </xdr:from>
    <xdr:to>
      <xdr:col>6</xdr:col>
      <xdr:colOff>510540</xdr:colOff>
      <xdr:row>97</xdr:row>
      <xdr:rowOff>141999</xdr:rowOff>
    </xdr:to>
    <xdr:cxnSp macro="">
      <xdr:nvCxnSpPr>
        <xdr:cNvPr id="229" name="直線コネクタ 228"/>
        <xdr:cNvCxnSpPr/>
      </xdr:nvCxnSpPr>
      <xdr:spPr>
        <a:xfrm flipV="1">
          <a:off x="4633595" y="15386813"/>
          <a:ext cx="1270" cy="1385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145826</xdr:rowOff>
    </xdr:from>
    <xdr:ext cx="534377" cy="259045"/>
    <xdr:sp macro="" textlink="">
      <xdr:nvSpPr>
        <xdr:cNvPr id="230" name="衛生費最小値テキスト"/>
        <xdr:cNvSpPr txBox="1"/>
      </xdr:nvSpPr>
      <xdr:spPr>
        <a:xfrm>
          <a:off x="4686300" y="1677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19,319</a:t>
          </a:r>
          <a:endParaRPr kumimoji="1" lang="ja-JP" altLang="en-US" sz="1000" b="1">
            <a:latin typeface="ＭＳ Ｐゴシック"/>
          </a:endParaRPr>
        </a:p>
      </xdr:txBody>
    </xdr:sp>
    <xdr:clientData/>
  </xdr:oneCellAnchor>
  <xdr:twoCellAnchor>
    <xdr:from>
      <xdr:col>6</xdr:col>
      <xdr:colOff>422275</xdr:colOff>
      <xdr:row>97</xdr:row>
      <xdr:rowOff>141999</xdr:rowOff>
    </xdr:from>
    <xdr:to>
      <xdr:col>6</xdr:col>
      <xdr:colOff>600075</xdr:colOff>
      <xdr:row>97</xdr:row>
      <xdr:rowOff>141999</xdr:rowOff>
    </xdr:to>
    <xdr:cxnSp macro="">
      <xdr:nvCxnSpPr>
        <xdr:cNvPr id="231" name="直線コネクタ 230"/>
        <xdr:cNvCxnSpPr/>
      </xdr:nvCxnSpPr>
      <xdr:spPr>
        <a:xfrm>
          <a:off x="4546600" y="167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74440</xdr:rowOff>
    </xdr:from>
    <xdr:ext cx="599010" cy="259045"/>
    <xdr:sp macro="" textlink="">
      <xdr:nvSpPr>
        <xdr:cNvPr id="232" name="衛生費最大値テキスト"/>
        <xdr:cNvSpPr txBox="1"/>
      </xdr:nvSpPr>
      <xdr:spPr>
        <a:xfrm>
          <a:off x="4686300" y="1516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128,440</a:t>
          </a:r>
          <a:endParaRPr kumimoji="1" lang="ja-JP" altLang="en-US" sz="1000" b="1">
            <a:latin typeface="ＭＳ Ｐゴシック"/>
          </a:endParaRPr>
        </a:p>
      </xdr:txBody>
    </xdr:sp>
    <xdr:clientData/>
  </xdr:oneCellAnchor>
  <xdr:twoCellAnchor>
    <xdr:from>
      <xdr:col>6</xdr:col>
      <xdr:colOff>422275</xdr:colOff>
      <xdr:row>89</xdr:row>
      <xdr:rowOff>127763</xdr:rowOff>
    </xdr:from>
    <xdr:to>
      <xdr:col>6</xdr:col>
      <xdr:colOff>600075</xdr:colOff>
      <xdr:row>89</xdr:row>
      <xdr:rowOff>127763</xdr:rowOff>
    </xdr:to>
    <xdr:cxnSp macro="">
      <xdr:nvCxnSpPr>
        <xdr:cNvPr id="233" name="直線コネクタ 232"/>
        <xdr:cNvCxnSpPr/>
      </xdr:nvCxnSpPr>
      <xdr:spPr>
        <a:xfrm>
          <a:off x="4546600" y="15386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19989</xdr:rowOff>
    </xdr:from>
    <xdr:to>
      <xdr:col>6</xdr:col>
      <xdr:colOff>511175</xdr:colOff>
      <xdr:row>97</xdr:row>
      <xdr:rowOff>27763</xdr:rowOff>
    </xdr:to>
    <xdr:cxnSp macro="">
      <xdr:nvCxnSpPr>
        <xdr:cNvPr id="234" name="直線コネクタ 233"/>
        <xdr:cNvCxnSpPr/>
      </xdr:nvCxnSpPr>
      <xdr:spPr>
        <a:xfrm flipV="1">
          <a:off x="3797300" y="16650639"/>
          <a:ext cx="838200" cy="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162489</xdr:rowOff>
    </xdr:from>
    <xdr:ext cx="534377" cy="259045"/>
    <xdr:sp macro="" textlink="">
      <xdr:nvSpPr>
        <xdr:cNvPr id="235" name="衛生費平均値テキスト"/>
        <xdr:cNvSpPr txBox="1"/>
      </xdr:nvSpPr>
      <xdr:spPr>
        <a:xfrm>
          <a:off x="4686300" y="16107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56,007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139612</xdr:rowOff>
    </xdr:from>
    <xdr:to>
      <xdr:col>6</xdr:col>
      <xdr:colOff>561975</xdr:colOff>
      <xdr:row>95</xdr:row>
      <xdr:rowOff>69762</xdr:rowOff>
    </xdr:to>
    <xdr:sp macro="" textlink="">
      <xdr:nvSpPr>
        <xdr:cNvPr id="236" name="フローチャート : 判断 235"/>
        <xdr:cNvSpPr/>
      </xdr:nvSpPr>
      <xdr:spPr>
        <a:xfrm>
          <a:off x="4584700" y="162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27763</xdr:rowOff>
    </xdr:from>
    <xdr:to>
      <xdr:col>5</xdr:col>
      <xdr:colOff>358775</xdr:colOff>
      <xdr:row>97</xdr:row>
      <xdr:rowOff>33249</xdr:rowOff>
    </xdr:to>
    <xdr:cxnSp macro="">
      <xdr:nvCxnSpPr>
        <xdr:cNvPr id="237" name="直線コネクタ 236"/>
        <xdr:cNvCxnSpPr/>
      </xdr:nvCxnSpPr>
      <xdr:spPr>
        <a:xfrm flipV="1">
          <a:off x="2908300" y="1665841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130035</xdr:rowOff>
    </xdr:from>
    <xdr:to>
      <xdr:col>5</xdr:col>
      <xdr:colOff>409575</xdr:colOff>
      <xdr:row>96</xdr:row>
      <xdr:rowOff>60185</xdr:rowOff>
    </xdr:to>
    <xdr:sp macro="" textlink="">
      <xdr:nvSpPr>
        <xdr:cNvPr id="238" name="フローチャート : 判断 237"/>
        <xdr:cNvSpPr/>
      </xdr:nvSpPr>
      <xdr:spPr>
        <a:xfrm>
          <a:off x="3746500" y="1641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76712</xdr:rowOff>
    </xdr:from>
    <xdr:ext cx="534377" cy="259045"/>
    <xdr:sp macro="" textlink="">
      <xdr:nvSpPr>
        <xdr:cNvPr id="239" name="テキスト ボックス 238"/>
        <xdr:cNvSpPr txBox="1"/>
      </xdr:nvSpPr>
      <xdr:spPr>
        <a:xfrm>
          <a:off x="3530111" y="161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43,261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33249</xdr:rowOff>
    </xdr:from>
    <xdr:to>
      <xdr:col>4</xdr:col>
      <xdr:colOff>155575</xdr:colOff>
      <xdr:row>97</xdr:row>
      <xdr:rowOff>38976</xdr:rowOff>
    </xdr:to>
    <xdr:cxnSp macro="">
      <xdr:nvCxnSpPr>
        <xdr:cNvPr id="240" name="直線コネクタ 239"/>
        <xdr:cNvCxnSpPr/>
      </xdr:nvCxnSpPr>
      <xdr:spPr>
        <a:xfrm flipV="1">
          <a:off x="2019300" y="16663899"/>
          <a:ext cx="889000" cy="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150076</xdr:rowOff>
    </xdr:from>
    <xdr:to>
      <xdr:col>4</xdr:col>
      <xdr:colOff>206375</xdr:colOff>
      <xdr:row>96</xdr:row>
      <xdr:rowOff>80226</xdr:rowOff>
    </xdr:to>
    <xdr:sp macro="" textlink="">
      <xdr:nvSpPr>
        <xdr:cNvPr id="241" name="フローチャート : 判断 240"/>
        <xdr:cNvSpPr/>
      </xdr:nvSpPr>
      <xdr:spPr>
        <a:xfrm>
          <a:off x="2857500" y="1643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96753</xdr:rowOff>
    </xdr:from>
    <xdr:ext cx="534377" cy="259045"/>
    <xdr:sp macro="" textlink="">
      <xdr:nvSpPr>
        <xdr:cNvPr id="242" name="テキスト ボックス 241"/>
        <xdr:cNvSpPr txBox="1"/>
      </xdr:nvSpPr>
      <xdr:spPr>
        <a:xfrm>
          <a:off x="2641111" y="1621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41,683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31305</xdr:rowOff>
    </xdr:from>
    <xdr:to>
      <xdr:col>2</xdr:col>
      <xdr:colOff>638175</xdr:colOff>
      <xdr:row>97</xdr:row>
      <xdr:rowOff>38976</xdr:rowOff>
    </xdr:to>
    <xdr:cxnSp macro="">
      <xdr:nvCxnSpPr>
        <xdr:cNvPr id="243" name="直線コネクタ 242"/>
        <xdr:cNvCxnSpPr/>
      </xdr:nvCxnSpPr>
      <xdr:spPr>
        <a:xfrm>
          <a:off x="1130300" y="16661955"/>
          <a:ext cx="889000" cy="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140221</xdr:rowOff>
    </xdr:from>
    <xdr:to>
      <xdr:col>3</xdr:col>
      <xdr:colOff>3175</xdr:colOff>
      <xdr:row>96</xdr:row>
      <xdr:rowOff>70371</xdr:rowOff>
    </xdr:to>
    <xdr:sp macro="" textlink="">
      <xdr:nvSpPr>
        <xdr:cNvPr id="244" name="フローチャート : 判断 243"/>
        <xdr:cNvSpPr/>
      </xdr:nvSpPr>
      <xdr:spPr>
        <a:xfrm>
          <a:off x="1968500" y="1642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86898</xdr:rowOff>
    </xdr:from>
    <xdr:ext cx="534377" cy="259045"/>
    <xdr:sp macro="" textlink="">
      <xdr:nvSpPr>
        <xdr:cNvPr id="245" name="テキスト ボックス 244"/>
        <xdr:cNvSpPr txBox="1"/>
      </xdr:nvSpPr>
      <xdr:spPr>
        <a:xfrm>
          <a:off x="1752111" y="1620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121132</xdr:rowOff>
    </xdr:from>
    <xdr:to>
      <xdr:col>1</xdr:col>
      <xdr:colOff>485775</xdr:colOff>
      <xdr:row>96</xdr:row>
      <xdr:rowOff>51282</xdr:rowOff>
    </xdr:to>
    <xdr:sp macro="" textlink="">
      <xdr:nvSpPr>
        <xdr:cNvPr id="246" name="フローチャート : 判断 245"/>
        <xdr:cNvSpPr/>
      </xdr:nvSpPr>
      <xdr:spPr>
        <a:xfrm>
          <a:off x="1079500" y="1640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67809</xdr:rowOff>
    </xdr:from>
    <xdr:ext cx="534377" cy="259045"/>
    <xdr:sp macro="" textlink="">
      <xdr:nvSpPr>
        <xdr:cNvPr id="247" name="テキスト ボックス 246"/>
        <xdr:cNvSpPr txBox="1"/>
      </xdr:nvSpPr>
      <xdr:spPr>
        <a:xfrm>
          <a:off x="863111" y="1618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140639</xdr:rowOff>
    </xdr:from>
    <xdr:to>
      <xdr:col>6</xdr:col>
      <xdr:colOff>561975</xdr:colOff>
      <xdr:row>97</xdr:row>
      <xdr:rowOff>70789</xdr:rowOff>
    </xdr:to>
    <xdr:sp macro="" textlink="">
      <xdr:nvSpPr>
        <xdr:cNvPr id="253" name="円/楕円 252"/>
        <xdr:cNvSpPr/>
      </xdr:nvSpPr>
      <xdr:spPr>
        <a:xfrm>
          <a:off x="4584700" y="1659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55566</xdr:rowOff>
    </xdr:from>
    <xdr:ext cx="534377" cy="259045"/>
    <xdr:sp macro="" textlink="">
      <xdr:nvSpPr>
        <xdr:cNvPr id="254" name="衛生費該当値テキスト"/>
        <xdr:cNvSpPr txBox="1"/>
      </xdr:nvSpPr>
      <xdr:spPr>
        <a:xfrm>
          <a:off x="4686300" y="1651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28,926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148413</xdr:rowOff>
    </xdr:from>
    <xdr:to>
      <xdr:col>5</xdr:col>
      <xdr:colOff>409575</xdr:colOff>
      <xdr:row>97</xdr:row>
      <xdr:rowOff>78563</xdr:rowOff>
    </xdr:to>
    <xdr:sp macro="" textlink="">
      <xdr:nvSpPr>
        <xdr:cNvPr id="255" name="円/楕円 254"/>
        <xdr:cNvSpPr/>
      </xdr:nvSpPr>
      <xdr:spPr>
        <a:xfrm>
          <a:off x="3746500" y="1660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69690</xdr:rowOff>
    </xdr:from>
    <xdr:ext cx="534377" cy="259045"/>
    <xdr:sp macro="" textlink="">
      <xdr:nvSpPr>
        <xdr:cNvPr id="256" name="テキスト ボックス 255"/>
        <xdr:cNvSpPr txBox="1"/>
      </xdr:nvSpPr>
      <xdr:spPr>
        <a:xfrm>
          <a:off x="3530111" y="167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28,314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153899</xdr:rowOff>
    </xdr:from>
    <xdr:to>
      <xdr:col>4</xdr:col>
      <xdr:colOff>206375</xdr:colOff>
      <xdr:row>97</xdr:row>
      <xdr:rowOff>84049</xdr:rowOff>
    </xdr:to>
    <xdr:sp macro="" textlink="">
      <xdr:nvSpPr>
        <xdr:cNvPr id="257" name="円/楕円 256"/>
        <xdr:cNvSpPr/>
      </xdr:nvSpPr>
      <xdr:spPr>
        <a:xfrm>
          <a:off x="2857500" y="1661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75176</xdr:rowOff>
    </xdr:from>
    <xdr:ext cx="534377" cy="259045"/>
    <xdr:sp macro="" textlink="">
      <xdr:nvSpPr>
        <xdr:cNvPr id="258" name="テキスト ボックス 257"/>
        <xdr:cNvSpPr txBox="1"/>
      </xdr:nvSpPr>
      <xdr:spPr>
        <a:xfrm>
          <a:off x="2641111" y="167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159626</xdr:rowOff>
    </xdr:from>
    <xdr:to>
      <xdr:col>3</xdr:col>
      <xdr:colOff>3175</xdr:colOff>
      <xdr:row>97</xdr:row>
      <xdr:rowOff>89776</xdr:rowOff>
    </xdr:to>
    <xdr:sp macro="" textlink="">
      <xdr:nvSpPr>
        <xdr:cNvPr id="259" name="円/楕円 258"/>
        <xdr:cNvSpPr/>
      </xdr:nvSpPr>
      <xdr:spPr>
        <a:xfrm>
          <a:off x="1968500" y="1661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80903</xdr:rowOff>
    </xdr:from>
    <xdr:ext cx="534377" cy="259045"/>
    <xdr:sp macro="" textlink="">
      <xdr:nvSpPr>
        <xdr:cNvPr id="260" name="テキスト ボックス 259"/>
        <xdr:cNvSpPr txBox="1"/>
      </xdr:nvSpPr>
      <xdr:spPr>
        <a:xfrm>
          <a:off x="1752111" y="1671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27,431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151955</xdr:rowOff>
    </xdr:from>
    <xdr:to>
      <xdr:col>1</xdr:col>
      <xdr:colOff>485775</xdr:colOff>
      <xdr:row>97</xdr:row>
      <xdr:rowOff>82105</xdr:rowOff>
    </xdr:to>
    <xdr:sp macro="" textlink="">
      <xdr:nvSpPr>
        <xdr:cNvPr id="261" name="円/楕円 260"/>
        <xdr:cNvSpPr/>
      </xdr:nvSpPr>
      <xdr:spPr>
        <a:xfrm>
          <a:off x="1079500" y="1661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73232</xdr:rowOff>
    </xdr:from>
    <xdr:ext cx="534377" cy="259045"/>
    <xdr:sp macro="" textlink="">
      <xdr:nvSpPr>
        <xdr:cNvPr id="262" name="テキスト ボックス 261"/>
        <xdr:cNvSpPr txBox="1"/>
      </xdr:nvSpPr>
      <xdr:spPr>
        <a:xfrm>
          <a:off x="863111" y="1670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78206</xdr:rowOff>
    </xdr:from>
    <xdr:to>
      <xdr:col>15</xdr:col>
      <xdr:colOff>180340</xdr:colOff>
      <xdr:row>38</xdr:row>
      <xdr:rowOff>139700</xdr:rowOff>
    </xdr:to>
    <xdr:cxnSp macro="">
      <xdr:nvCxnSpPr>
        <xdr:cNvPr id="284" name="直線コネクタ 283"/>
        <xdr:cNvCxnSpPr/>
      </xdr:nvCxnSpPr>
      <xdr:spPr>
        <a:xfrm flipV="1">
          <a:off x="10475595" y="5393156"/>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24883</xdr:rowOff>
    </xdr:from>
    <xdr:ext cx="469744" cy="259045"/>
    <xdr:sp macro="" textlink="">
      <xdr:nvSpPr>
        <xdr:cNvPr id="287" name="労働費最大値テキスト"/>
        <xdr:cNvSpPr txBox="1"/>
      </xdr:nvSpPr>
      <xdr:spPr>
        <a:xfrm>
          <a:off x="10528300" y="516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5,519</a:t>
          </a:r>
          <a:endParaRPr kumimoji="1" lang="ja-JP" altLang="en-US" sz="1000" b="1">
            <a:latin typeface="ＭＳ Ｐゴシック"/>
          </a:endParaRPr>
        </a:p>
      </xdr:txBody>
    </xdr:sp>
    <xdr:clientData/>
  </xdr:oneCellAnchor>
  <xdr:twoCellAnchor>
    <xdr:from>
      <xdr:col>15</xdr:col>
      <xdr:colOff>92075</xdr:colOff>
      <xdr:row>31</xdr:row>
      <xdr:rowOff>78206</xdr:rowOff>
    </xdr:from>
    <xdr:to>
      <xdr:col>15</xdr:col>
      <xdr:colOff>269875</xdr:colOff>
      <xdr:row>31</xdr:row>
      <xdr:rowOff>78206</xdr:rowOff>
    </xdr:to>
    <xdr:cxnSp macro="">
      <xdr:nvCxnSpPr>
        <xdr:cNvPr id="288" name="直線コネクタ 287"/>
        <xdr:cNvCxnSpPr/>
      </xdr:nvCxnSpPr>
      <xdr:spPr>
        <a:xfrm>
          <a:off x="10388600" y="5393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135585</xdr:rowOff>
    </xdr:from>
    <xdr:to>
      <xdr:col>15</xdr:col>
      <xdr:colOff>180975</xdr:colOff>
      <xdr:row>37</xdr:row>
      <xdr:rowOff>161417</xdr:rowOff>
    </xdr:to>
    <xdr:cxnSp macro="">
      <xdr:nvCxnSpPr>
        <xdr:cNvPr id="289" name="直線コネクタ 288"/>
        <xdr:cNvCxnSpPr/>
      </xdr:nvCxnSpPr>
      <xdr:spPr>
        <a:xfrm>
          <a:off x="9639300" y="6479235"/>
          <a:ext cx="8382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99661</xdr:rowOff>
    </xdr:from>
    <xdr:ext cx="378565" cy="259045"/>
    <xdr:sp macro="" textlink="">
      <xdr:nvSpPr>
        <xdr:cNvPr id="290" name="労働費平均値テキスト"/>
        <xdr:cNvSpPr txBox="1"/>
      </xdr:nvSpPr>
      <xdr:spPr>
        <a:xfrm>
          <a:off x="10528300" y="62718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76784</xdr:rowOff>
    </xdr:from>
    <xdr:to>
      <xdr:col>15</xdr:col>
      <xdr:colOff>231775</xdr:colOff>
      <xdr:row>38</xdr:row>
      <xdr:rowOff>6934</xdr:rowOff>
    </xdr:to>
    <xdr:sp macro="" textlink="">
      <xdr:nvSpPr>
        <xdr:cNvPr id="291" name="フローチャート : 判断 290"/>
        <xdr:cNvSpPr/>
      </xdr:nvSpPr>
      <xdr:spPr>
        <a:xfrm>
          <a:off x="10426700" y="642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154559</xdr:rowOff>
    </xdr:from>
    <xdr:to>
      <xdr:col>14</xdr:col>
      <xdr:colOff>28575</xdr:colOff>
      <xdr:row>37</xdr:row>
      <xdr:rowOff>135585</xdr:rowOff>
    </xdr:to>
    <xdr:cxnSp macro="">
      <xdr:nvCxnSpPr>
        <xdr:cNvPr id="292" name="直線コネクタ 291"/>
        <xdr:cNvCxnSpPr/>
      </xdr:nvCxnSpPr>
      <xdr:spPr>
        <a:xfrm>
          <a:off x="8750300" y="6155309"/>
          <a:ext cx="889000" cy="3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30150</xdr:rowOff>
    </xdr:from>
    <xdr:to>
      <xdr:col>14</xdr:col>
      <xdr:colOff>79375</xdr:colOff>
      <xdr:row>37</xdr:row>
      <xdr:rowOff>131750</xdr:rowOff>
    </xdr:to>
    <xdr:sp macro="" textlink="">
      <xdr:nvSpPr>
        <xdr:cNvPr id="293" name="フローチャート : 判断 292"/>
        <xdr:cNvSpPr/>
      </xdr:nvSpPr>
      <xdr:spPr>
        <a:xfrm>
          <a:off x="9588500" y="63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148277</xdr:rowOff>
    </xdr:from>
    <xdr:ext cx="469744" cy="259045"/>
    <xdr:sp macro="" textlink="">
      <xdr:nvSpPr>
        <xdr:cNvPr id="294" name="テキスト ボックス 293"/>
        <xdr:cNvSpPr txBox="1"/>
      </xdr:nvSpPr>
      <xdr:spPr>
        <a:xfrm>
          <a:off x="9404427" y="61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154559</xdr:rowOff>
    </xdr:from>
    <xdr:to>
      <xdr:col>12</xdr:col>
      <xdr:colOff>511175</xdr:colOff>
      <xdr:row>37</xdr:row>
      <xdr:rowOff>80721</xdr:rowOff>
    </xdr:to>
    <xdr:cxnSp macro="">
      <xdr:nvCxnSpPr>
        <xdr:cNvPr id="295" name="直線コネクタ 294"/>
        <xdr:cNvCxnSpPr/>
      </xdr:nvCxnSpPr>
      <xdr:spPr>
        <a:xfrm flipV="1">
          <a:off x="7861300" y="6155309"/>
          <a:ext cx="889000" cy="26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119075</xdr:rowOff>
    </xdr:from>
    <xdr:to>
      <xdr:col>12</xdr:col>
      <xdr:colOff>561975</xdr:colOff>
      <xdr:row>37</xdr:row>
      <xdr:rowOff>49225</xdr:rowOff>
    </xdr:to>
    <xdr:sp macro="" textlink="">
      <xdr:nvSpPr>
        <xdr:cNvPr id="296" name="フローチャート : 判断 295"/>
        <xdr:cNvSpPr/>
      </xdr:nvSpPr>
      <xdr:spPr>
        <a:xfrm>
          <a:off x="8699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40352</xdr:rowOff>
    </xdr:from>
    <xdr:ext cx="469744" cy="259045"/>
    <xdr:sp macro="" textlink="">
      <xdr:nvSpPr>
        <xdr:cNvPr id="297" name="テキスト ボックス 296"/>
        <xdr:cNvSpPr txBox="1"/>
      </xdr:nvSpPr>
      <xdr:spPr>
        <a:xfrm>
          <a:off x="8515427" y="638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169647</xdr:rowOff>
    </xdr:from>
    <xdr:to>
      <xdr:col>11</xdr:col>
      <xdr:colOff>307975</xdr:colOff>
      <xdr:row>37</xdr:row>
      <xdr:rowOff>80721</xdr:rowOff>
    </xdr:to>
    <xdr:cxnSp macro="">
      <xdr:nvCxnSpPr>
        <xdr:cNvPr id="298" name="直線コネクタ 297"/>
        <xdr:cNvCxnSpPr/>
      </xdr:nvCxnSpPr>
      <xdr:spPr>
        <a:xfrm>
          <a:off x="6972300" y="5827497"/>
          <a:ext cx="889000" cy="59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105588</xdr:rowOff>
    </xdr:from>
    <xdr:to>
      <xdr:col>11</xdr:col>
      <xdr:colOff>358775</xdr:colOff>
      <xdr:row>37</xdr:row>
      <xdr:rowOff>35738</xdr:rowOff>
    </xdr:to>
    <xdr:sp macro="" textlink="">
      <xdr:nvSpPr>
        <xdr:cNvPr id="299" name="フローチャート : 判断 298"/>
        <xdr:cNvSpPr/>
      </xdr:nvSpPr>
      <xdr:spPr>
        <a:xfrm>
          <a:off x="7810500" y="627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52265</xdr:rowOff>
    </xdr:from>
    <xdr:ext cx="469744" cy="259045"/>
    <xdr:sp macro="" textlink="">
      <xdr:nvSpPr>
        <xdr:cNvPr id="300" name="テキスト ボックス 299"/>
        <xdr:cNvSpPr txBox="1"/>
      </xdr:nvSpPr>
      <xdr:spPr>
        <a:xfrm>
          <a:off x="7626427" y="605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60096</xdr:rowOff>
    </xdr:from>
    <xdr:to>
      <xdr:col>10</xdr:col>
      <xdr:colOff>155575</xdr:colOff>
      <xdr:row>34</xdr:row>
      <xdr:rowOff>161696</xdr:rowOff>
    </xdr:to>
    <xdr:sp macro="" textlink="">
      <xdr:nvSpPr>
        <xdr:cNvPr id="301" name="フローチャート : 判断 300"/>
        <xdr:cNvSpPr/>
      </xdr:nvSpPr>
      <xdr:spPr>
        <a:xfrm>
          <a:off x="6921500" y="588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152823</xdr:rowOff>
    </xdr:from>
    <xdr:ext cx="469744" cy="259045"/>
    <xdr:sp macro="" textlink="">
      <xdr:nvSpPr>
        <xdr:cNvPr id="302" name="テキスト ボックス 301"/>
        <xdr:cNvSpPr txBox="1"/>
      </xdr:nvSpPr>
      <xdr:spPr>
        <a:xfrm>
          <a:off x="6737427" y="598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110617</xdr:rowOff>
    </xdr:from>
    <xdr:to>
      <xdr:col>15</xdr:col>
      <xdr:colOff>231775</xdr:colOff>
      <xdr:row>38</xdr:row>
      <xdr:rowOff>40767</xdr:rowOff>
    </xdr:to>
    <xdr:sp macro="" textlink="">
      <xdr:nvSpPr>
        <xdr:cNvPr id="308" name="円/楕円 307"/>
        <xdr:cNvSpPr/>
      </xdr:nvSpPr>
      <xdr:spPr>
        <a:xfrm>
          <a:off x="10426700" y="64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89044</xdr:rowOff>
    </xdr:from>
    <xdr:ext cx="378565" cy="259045"/>
    <xdr:sp macro="" textlink="">
      <xdr:nvSpPr>
        <xdr:cNvPr id="309" name="労働費該当値テキスト"/>
        <xdr:cNvSpPr txBox="1"/>
      </xdr:nvSpPr>
      <xdr:spPr>
        <a:xfrm>
          <a:off x="10528300" y="6432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84785</xdr:rowOff>
    </xdr:from>
    <xdr:to>
      <xdr:col>14</xdr:col>
      <xdr:colOff>79375</xdr:colOff>
      <xdr:row>38</xdr:row>
      <xdr:rowOff>14936</xdr:rowOff>
    </xdr:to>
    <xdr:sp macro="" textlink="">
      <xdr:nvSpPr>
        <xdr:cNvPr id="310" name="円/楕円 309"/>
        <xdr:cNvSpPr/>
      </xdr:nvSpPr>
      <xdr:spPr>
        <a:xfrm>
          <a:off x="9588500" y="64284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6063</xdr:rowOff>
    </xdr:from>
    <xdr:ext cx="378565" cy="259045"/>
    <xdr:sp macro="" textlink="">
      <xdr:nvSpPr>
        <xdr:cNvPr id="311" name="テキスト ボックス 310"/>
        <xdr:cNvSpPr txBox="1"/>
      </xdr:nvSpPr>
      <xdr:spPr>
        <a:xfrm>
          <a:off x="9450017" y="6521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103759</xdr:rowOff>
    </xdr:from>
    <xdr:to>
      <xdr:col>12</xdr:col>
      <xdr:colOff>561975</xdr:colOff>
      <xdr:row>36</xdr:row>
      <xdr:rowOff>33909</xdr:rowOff>
    </xdr:to>
    <xdr:sp macro="" textlink="">
      <xdr:nvSpPr>
        <xdr:cNvPr id="312" name="円/楕円 311"/>
        <xdr:cNvSpPr/>
      </xdr:nvSpPr>
      <xdr:spPr>
        <a:xfrm>
          <a:off x="8699500" y="610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50436</xdr:rowOff>
    </xdr:from>
    <xdr:ext cx="469744" cy="259045"/>
    <xdr:sp macro="" textlink="">
      <xdr:nvSpPr>
        <xdr:cNvPr id="313" name="テキスト ボックス 312"/>
        <xdr:cNvSpPr txBox="1"/>
      </xdr:nvSpPr>
      <xdr:spPr>
        <a:xfrm>
          <a:off x="8515427" y="587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29921</xdr:rowOff>
    </xdr:from>
    <xdr:to>
      <xdr:col>11</xdr:col>
      <xdr:colOff>358775</xdr:colOff>
      <xdr:row>37</xdr:row>
      <xdr:rowOff>131521</xdr:rowOff>
    </xdr:to>
    <xdr:sp macro="" textlink="">
      <xdr:nvSpPr>
        <xdr:cNvPr id="314" name="円/楕円 313"/>
        <xdr:cNvSpPr/>
      </xdr:nvSpPr>
      <xdr:spPr>
        <a:xfrm>
          <a:off x="7810500" y="63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122648</xdr:rowOff>
    </xdr:from>
    <xdr:ext cx="469744" cy="259045"/>
    <xdr:sp macro="" textlink="">
      <xdr:nvSpPr>
        <xdr:cNvPr id="315" name="テキスト ボックス 314"/>
        <xdr:cNvSpPr txBox="1"/>
      </xdr:nvSpPr>
      <xdr:spPr>
        <a:xfrm>
          <a:off x="7626427" y="646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118847</xdr:rowOff>
    </xdr:from>
    <xdr:to>
      <xdr:col>10</xdr:col>
      <xdr:colOff>155575</xdr:colOff>
      <xdr:row>34</xdr:row>
      <xdr:rowOff>48997</xdr:rowOff>
    </xdr:to>
    <xdr:sp macro="" textlink="">
      <xdr:nvSpPr>
        <xdr:cNvPr id="316" name="円/楕円 315"/>
        <xdr:cNvSpPr/>
      </xdr:nvSpPr>
      <xdr:spPr>
        <a:xfrm>
          <a:off x="6921500" y="577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65524</xdr:rowOff>
    </xdr:from>
    <xdr:ext cx="469744" cy="259045"/>
    <xdr:sp macro="" textlink="">
      <xdr:nvSpPr>
        <xdr:cNvPr id="317" name="テキスト ボックス 316"/>
        <xdr:cNvSpPr txBox="1"/>
      </xdr:nvSpPr>
      <xdr:spPr>
        <a:xfrm>
          <a:off x="6737427" y="555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8" name="直線コネクタ 327"/>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9" name="テキスト ボックス 328"/>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2" name="直線コネクタ 331"/>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3" name="テキスト ボックス 332"/>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118926</xdr:rowOff>
    </xdr:from>
    <xdr:to>
      <xdr:col>15</xdr:col>
      <xdr:colOff>180340</xdr:colOff>
      <xdr:row>57</xdr:row>
      <xdr:rowOff>91785</xdr:rowOff>
    </xdr:to>
    <xdr:cxnSp macro="">
      <xdr:nvCxnSpPr>
        <xdr:cNvPr id="337" name="直線コネクタ 336"/>
        <xdr:cNvCxnSpPr/>
      </xdr:nvCxnSpPr>
      <xdr:spPr>
        <a:xfrm flipV="1">
          <a:off x="10475595" y="8691426"/>
          <a:ext cx="1270" cy="117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95612</xdr:rowOff>
    </xdr:from>
    <xdr:ext cx="534377" cy="259045"/>
    <xdr:sp macro="" textlink="">
      <xdr:nvSpPr>
        <xdr:cNvPr id="338" name="農林水産業費最小値テキスト"/>
        <xdr:cNvSpPr txBox="1"/>
      </xdr:nvSpPr>
      <xdr:spPr>
        <a:xfrm>
          <a:off x="10528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18,384</a:t>
          </a:r>
          <a:endParaRPr kumimoji="1" lang="ja-JP" altLang="en-US" sz="1000" b="1">
            <a:latin typeface="ＭＳ Ｐゴシック"/>
          </a:endParaRPr>
        </a:p>
      </xdr:txBody>
    </xdr:sp>
    <xdr:clientData/>
  </xdr:oneCellAnchor>
  <xdr:twoCellAnchor>
    <xdr:from>
      <xdr:col>15</xdr:col>
      <xdr:colOff>92075</xdr:colOff>
      <xdr:row>57</xdr:row>
      <xdr:rowOff>91785</xdr:rowOff>
    </xdr:from>
    <xdr:to>
      <xdr:col>15</xdr:col>
      <xdr:colOff>269875</xdr:colOff>
      <xdr:row>57</xdr:row>
      <xdr:rowOff>91785</xdr:rowOff>
    </xdr:to>
    <xdr:cxnSp macro="">
      <xdr:nvCxnSpPr>
        <xdr:cNvPr id="339" name="直線コネクタ 338"/>
        <xdr:cNvCxnSpPr/>
      </xdr:nvCxnSpPr>
      <xdr:spPr>
        <a:xfrm>
          <a:off x="10388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65603</xdr:rowOff>
    </xdr:from>
    <xdr:ext cx="599010" cy="259045"/>
    <xdr:sp macro="" textlink="">
      <xdr:nvSpPr>
        <xdr:cNvPr id="340" name="農林水産業費最大値テキスト"/>
        <xdr:cNvSpPr txBox="1"/>
      </xdr:nvSpPr>
      <xdr:spPr>
        <a:xfrm>
          <a:off x="10528300" y="846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223,635</a:t>
          </a:r>
          <a:endParaRPr kumimoji="1" lang="ja-JP" altLang="en-US" sz="1000" b="1">
            <a:latin typeface="ＭＳ Ｐゴシック"/>
          </a:endParaRPr>
        </a:p>
      </xdr:txBody>
    </xdr:sp>
    <xdr:clientData/>
  </xdr:oneCellAnchor>
  <xdr:twoCellAnchor>
    <xdr:from>
      <xdr:col>15</xdr:col>
      <xdr:colOff>92075</xdr:colOff>
      <xdr:row>50</xdr:row>
      <xdr:rowOff>118926</xdr:rowOff>
    </xdr:from>
    <xdr:to>
      <xdr:col>15</xdr:col>
      <xdr:colOff>269875</xdr:colOff>
      <xdr:row>50</xdr:row>
      <xdr:rowOff>118926</xdr:rowOff>
    </xdr:to>
    <xdr:cxnSp macro="">
      <xdr:nvCxnSpPr>
        <xdr:cNvPr id="341" name="直線コネクタ 340"/>
        <xdr:cNvCxnSpPr/>
      </xdr:nvCxnSpPr>
      <xdr:spPr>
        <a:xfrm>
          <a:off x="10388600" y="8691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1403</xdr:rowOff>
    </xdr:from>
    <xdr:to>
      <xdr:col>15</xdr:col>
      <xdr:colOff>180975</xdr:colOff>
      <xdr:row>57</xdr:row>
      <xdr:rowOff>50637</xdr:rowOff>
    </xdr:to>
    <xdr:cxnSp macro="">
      <xdr:nvCxnSpPr>
        <xdr:cNvPr id="342" name="直線コネクタ 341"/>
        <xdr:cNvCxnSpPr/>
      </xdr:nvCxnSpPr>
      <xdr:spPr>
        <a:xfrm flipV="1">
          <a:off x="9639300" y="9774053"/>
          <a:ext cx="838200" cy="4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157908</xdr:rowOff>
    </xdr:from>
    <xdr:ext cx="534377" cy="259045"/>
    <xdr:sp macro="" textlink="">
      <xdr:nvSpPr>
        <xdr:cNvPr id="343" name="農林水産業費平均値テキスト"/>
        <xdr:cNvSpPr txBox="1"/>
      </xdr:nvSpPr>
      <xdr:spPr>
        <a:xfrm>
          <a:off x="10528300" y="9416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61,928</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135031</xdr:rowOff>
    </xdr:from>
    <xdr:to>
      <xdr:col>15</xdr:col>
      <xdr:colOff>231775</xdr:colOff>
      <xdr:row>56</xdr:row>
      <xdr:rowOff>65181</xdr:rowOff>
    </xdr:to>
    <xdr:sp macro="" textlink="">
      <xdr:nvSpPr>
        <xdr:cNvPr id="344" name="フローチャート : 判断 343"/>
        <xdr:cNvSpPr/>
      </xdr:nvSpPr>
      <xdr:spPr>
        <a:xfrm>
          <a:off x="10426700" y="956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156999</xdr:rowOff>
    </xdr:from>
    <xdr:to>
      <xdr:col>14</xdr:col>
      <xdr:colOff>28575</xdr:colOff>
      <xdr:row>57</xdr:row>
      <xdr:rowOff>50637</xdr:rowOff>
    </xdr:to>
    <xdr:cxnSp macro="">
      <xdr:nvCxnSpPr>
        <xdr:cNvPr id="345" name="直線コネクタ 344"/>
        <xdr:cNvCxnSpPr/>
      </xdr:nvCxnSpPr>
      <xdr:spPr>
        <a:xfrm>
          <a:off x="8750300" y="9758199"/>
          <a:ext cx="889000" cy="6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74567</xdr:rowOff>
    </xdr:from>
    <xdr:to>
      <xdr:col>14</xdr:col>
      <xdr:colOff>79375</xdr:colOff>
      <xdr:row>57</xdr:row>
      <xdr:rowOff>4717</xdr:rowOff>
    </xdr:to>
    <xdr:sp macro="" textlink="">
      <xdr:nvSpPr>
        <xdr:cNvPr id="346" name="フローチャート : 判断 345"/>
        <xdr:cNvSpPr/>
      </xdr:nvSpPr>
      <xdr:spPr>
        <a:xfrm>
          <a:off x="9588500" y="967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21244</xdr:rowOff>
    </xdr:from>
    <xdr:ext cx="534377" cy="259045"/>
    <xdr:sp macro="" textlink="">
      <xdr:nvSpPr>
        <xdr:cNvPr id="347" name="テキスト ボックス 346"/>
        <xdr:cNvSpPr txBox="1"/>
      </xdr:nvSpPr>
      <xdr:spPr>
        <a:xfrm>
          <a:off x="9372111" y="945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42,508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156999</xdr:rowOff>
    </xdr:from>
    <xdr:to>
      <xdr:col>12</xdr:col>
      <xdr:colOff>511175</xdr:colOff>
      <xdr:row>57</xdr:row>
      <xdr:rowOff>39036</xdr:rowOff>
    </xdr:to>
    <xdr:cxnSp macro="">
      <xdr:nvCxnSpPr>
        <xdr:cNvPr id="348" name="直線コネクタ 347"/>
        <xdr:cNvCxnSpPr/>
      </xdr:nvCxnSpPr>
      <xdr:spPr>
        <a:xfrm flipV="1">
          <a:off x="7861300" y="9758199"/>
          <a:ext cx="889000" cy="5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23720</xdr:rowOff>
    </xdr:from>
    <xdr:to>
      <xdr:col>12</xdr:col>
      <xdr:colOff>561975</xdr:colOff>
      <xdr:row>56</xdr:row>
      <xdr:rowOff>125320</xdr:rowOff>
    </xdr:to>
    <xdr:sp macro="" textlink="">
      <xdr:nvSpPr>
        <xdr:cNvPr id="349" name="フローチャート : 判断 348"/>
        <xdr:cNvSpPr/>
      </xdr:nvSpPr>
      <xdr:spPr>
        <a:xfrm>
          <a:off x="8699500" y="962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141847</xdr:rowOff>
    </xdr:from>
    <xdr:ext cx="534377" cy="259045"/>
    <xdr:sp macro="" textlink="">
      <xdr:nvSpPr>
        <xdr:cNvPr id="350" name="テキスト ボックス 349"/>
        <xdr:cNvSpPr txBox="1"/>
      </xdr:nvSpPr>
      <xdr:spPr>
        <a:xfrm>
          <a:off x="8483111" y="940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39036</xdr:rowOff>
    </xdr:from>
    <xdr:to>
      <xdr:col>11</xdr:col>
      <xdr:colOff>307975</xdr:colOff>
      <xdr:row>57</xdr:row>
      <xdr:rowOff>49820</xdr:rowOff>
    </xdr:to>
    <xdr:cxnSp macro="">
      <xdr:nvCxnSpPr>
        <xdr:cNvPr id="351" name="直線コネクタ 350"/>
        <xdr:cNvCxnSpPr/>
      </xdr:nvCxnSpPr>
      <xdr:spPr>
        <a:xfrm flipV="1">
          <a:off x="6972300" y="9811686"/>
          <a:ext cx="889000" cy="1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47844</xdr:rowOff>
    </xdr:from>
    <xdr:to>
      <xdr:col>11</xdr:col>
      <xdr:colOff>358775</xdr:colOff>
      <xdr:row>56</xdr:row>
      <xdr:rowOff>149444</xdr:rowOff>
    </xdr:to>
    <xdr:sp macro="" textlink="">
      <xdr:nvSpPr>
        <xdr:cNvPr id="352" name="フローチャート : 判断 351"/>
        <xdr:cNvSpPr/>
      </xdr:nvSpPr>
      <xdr:spPr>
        <a:xfrm>
          <a:off x="7810500" y="964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165971</xdr:rowOff>
    </xdr:from>
    <xdr:ext cx="534377" cy="259045"/>
    <xdr:sp macro="" textlink="">
      <xdr:nvSpPr>
        <xdr:cNvPr id="353" name="テキスト ボックス 352"/>
        <xdr:cNvSpPr txBox="1"/>
      </xdr:nvSpPr>
      <xdr:spPr>
        <a:xfrm>
          <a:off x="7594111" y="942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8747</xdr:rowOff>
    </xdr:from>
    <xdr:to>
      <xdr:col>10</xdr:col>
      <xdr:colOff>155575</xdr:colOff>
      <xdr:row>56</xdr:row>
      <xdr:rowOff>110347</xdr:rowOff>
    </xdr:to>
    <xdr:sp macro="" textlink="">
      <xdr:nvSpPr>
        <xdr:cNvPr id="354" name="フローチャート : 判断 353"/>
        <xdr:cNvSpPr/>
      </xdr:nvSpPr>
      <xdr:spPr>
        <a:xfrm>
          <a:off x="6921500" y="960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126874</xdr:rowOff>
    </xdr:from>
    <xdr:ext cx="534377" cy="259045"/>
    <xdr:sp macro="" textlink="">
      <xdr:nvSpPr>
        <xdr:cNvPr id="355" name="テキスト ボックス 354"/>
        <xdr:cNvSpPr txBox="1"/>
      </xdr:nvSpPr>
      <xdr:spPr>
        <a:xfrm>
          <a:off x="6705111" y="938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122053</xdr:rowOff>
    </xdr:from>
    <xdr:to>
      <xdr:col>15</xdr:col>
      <xdr:colOff>231775</xdr:colOff>
      <xdr:row>57</xdr:row>
      <xdr:rowOff>52203</xdr:rowOff>
    </xdr:to>
    <xdr:sp macro="" textlink="">
      <xdr:nvSpPr>
        <xdr:cNvPr id="361" name="円/楕円 360"/>
        <xdr:cNvSpPr/>
      </xdr:nvSpPr>
      <xdr:spPr>
        <a:xfrm>
          <a:off x="10426700" y="972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36980</xdr:rowOff>
    </xdr:from>
    <xdr:ext cx="534377" cy="259045"/>
    <xdr:sp macro="" textlink="">
      <xdr:nvSpPr>
        <xdr:cNvPr id="362" name="農林水産業費該当値テキスト"/>
        <xdr:cNvSpPr txBox="1"/>
      </xdr:nvSpPr>
      <xdr:spPr>
        <a:xfrm>
          <a:off x="10528300" y="963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34,199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171287</xdr:rowOff>
    </xdr:from>
    <xdr:to>
      <xdr:col>14</xdr:col>
      <xdr:colOff>79375</xdr:colOff>
      <xdr:row>57</xdr:row>
      <xdr:rowOff>101437</xdr:rowOff>
    </xdr:to>
    <xdr:sp macro="" textlink="">
      <xdr:nvSpPr>
        <xdr:cNvPr id="363" name="円/楕円 362"/>
        <xdr:cNvSpPr/>
      </xdr:nvSpPr>
      <xdr:spPr>
        <a:xfrm>
          <a:off x="9588500" y="977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92564</xdr:rowOff>
    </xdr:from>
    <xdr:ext cx="534377" cy="259045"/>
    <xdr:sp macro="" textlink="">
      <xdr:nvSpPr>
        <xdr:cNvPr id="364" name="テキスト ボックス 363"/>
        <xdr:cNvSpPr txBox="1"/>
      </xdr:nvSpPr>
      <xdr:spPr>
        <a:xfrm>
          <a:off x="9372111" y="986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25,584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106199</xdr:rowOff>
    </xdr:from>
    <xdr:to>
      <xdr:col>12</xdr:col>
      <xdr:colOff>561975</xdr:colOff>
      <xdr:row>57</xdr:row>
      <xdr:rowOff>36349</xdr:rowOff>
    </xdr:to>
    <xdr:sp macro="" textlink="">
      <xdr:nvSpPr>
        <xdr:cNvPr id="365" name="円/楕円 364"/>
        <xdr:cNvSpPr/>
      </xdr:nvSpPr>
      <xdr:spPr>
        <a:xfrm>
          <a:off x="8699500" y="970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27476</xdr:rowOff>
    </xdr:from>
    <xdr:ext cx="534377" cy="259045"/>
    <xdr:sp macro="" textlink="">
      <xdr:nvSpPr>
        <xdr:cNvPr id="366" name="テキスト ボックス 365"/>
        <xdr:cNvSpPr txBox="1"/>
      </xdr:nvSpPr>
      <xdr:spPr>
        <a:xfrm>
          <a:off x="8483111" y="980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36,973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159686</xdr:rowOff>
    </xdr:from>
    <xdr:to>
      <xdr:col>11</xdr:col>
      <xdr:colOff>358775</xdr:colOff>
      <xdr:row>57</xdr:row>
      <xdr:rowOff>89836</xdr:rowOff>
    </xdr:to>
    <xdr:sp macro="" textlink="">
      <xdr:nvSpPr>
        <xdr:cNvPr id="367" name="円/楕円 366"/>
        <xdr:cNvSpPr/>
      </xdr:nvSpPr>
      <xdr:spPr>
        <a:xfrm>
          <a:off x="7810500" y="97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80963</xdr:rowOff>
    </xdr:from>
    <xdr:ext cx="534377" cy="259045"/>
    <xdr:sp macro="" textlink="">
      <xdr:nvSpPr>
        <xdr:cNvPr id="368" name="テキスト ボックス 367"/>
        <xdr:cNvSpPr txBox="1"/>
      </xdr:nvSpPr>
      <xdr:spPr>
        <a:xfrm>
          <a:off x="7594111" y="985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27,614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170470</xdr:rowOff>
    </xdr:from>
    <xdr:to>
      <xdr:col>10</xdr:col>
      <xdr:colOff>155575</xdr:colOff>
      <xdr:row>57</xdr:row>
      <xdr:rowOff>100620</xdr:rowOff>
    </xdr:to>
    <xdr:sp macro="" textlink="">
      <xdr:nvSpPr>
        <xdr:cNvPr id="369" name="円/楕円 368"/>
        <xdr:cNvSpPr/>
      </xdr:nvSpPr>
      <xdr:spPr>
        <a:xfrm>
          <a:off x="6921500" y="977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91747</xdr:rowOff>
    </xdr:from>
    <xdr:ext cx="534377" cy="259045"/>
    <xdr:sp macro="" textlink="">
      <xdr:nvSpPr>
        <xdr:cNvPr id="370" name="テキスト ボックス 369"/>
        <xdr:cNvSpPr txBox="1"/>
      </xdr:nvSpPr>
      <xdr:spPr>
        <a:xfrm>
          <a:off x="6705111" y="986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66548</xdr:rowOff>
    </xdr:from>
    <xdr:to>
      <xdr:col>15</xdr:col>
      <xdr:colOff>180340</xdr:colOff>
      <xdr:row>78</xdr:row>
      <xdr:rowOff>164464</xdr:rowOff>
    </xdr:to>
    <xdr:cxnSp macro="">
      <xdr:nvCxnSpPr>
        <xdr:cNvPr id="394" name="直線コネクタ 393"/>
        <xdr:cNvCxnSpPr/>
      </xdr:nvCxnSpPr>
      <xdr:spPr>
        <a:xfrm flipV="1">
          <a:off x="10475595" y="12068048"/>
          <a:ext cx="1270" cy="1469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168291</xdr:rowOff>
    </xdr:from>
    <xdr:ext cx="469744" cy="259045"/>
    <xdr:sp macro="" textlink="">
      <xdr:nvSpPr>
        <xdr:cNvPr id="395" name="商工費最小値テキスト"/>
        <xdr:cNvSpPr txBox="1"/>
      </xdr:nvSpPr>
      <xdr:spPr>
        <a:xfrm>
          <a:off x="10528300" y="1354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a:t>
          </a:r>
          <a:endParaRPr kumimoji="1" lang="ja-JP" altLang="en-US" sz="1000" b="1">
            <a:latin typeface="ＭＳ Ｐゴシック"/>
          </a:endParaRPr>
        </a:p>
      </xdr:txBody>
    </xdr:sp>
    <xdr:clientData/>
  </xdr:oneCellAnchor>
  <xdr:twoCellAnchor>
    <xdr:from>
      <xdr:col>15</xdr:col>
      <xdr:colOff>92075</xdr:colOff>
      <xdr:row>78</xdr:row>
      <xdr:rowOff>164464</xdr:rowOff>
    </xdr:from>
    <xdr:to>
      <xdr:col>15</xdr:col>
      <xdr:colOff>269875</xdr:colOff>
      <xdr:row>78</xdr:row>
      <xdr:rowOff>164464</xdr:rowOff>
    </xdr:to>
    <xdr:cxnSp macro="">
      <xdr:nvCxnSpPr>
        <xdr:cNvPr id="396" name="直線コネクタ 395"/>
        <xdr:cNvCxnSpPr/>
      </xdr:nvCxnSpPr>
      <xdr:spPr>
        <a:xfrm>
          <a:off x="10388600" y="1353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13225</xdr:rowOff>
    </xdr:from>
    <xdr:ext cx="534377" cy="259045"/>
    <xdr:sp macro="" textlink="">
      <xdr:nvSpPr>
        <xdr:cNvPr id="397" name="商工費最大値テキスト"/>
        <xdr:cNvSpPr txBox="1"/>
      </xdr:nvSpPr>
      <xdr:spPr>
        <a:xfrm>
          <a:off x="10528300" y="1184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39,920</a:t>
          </a:r>
          <a:endParaRPr kumimoji="1" lang="ja-JP" altLang="en-US" sz="1000" b="1">
            <a:latin typeface="ＭＳ Ｐゴシック"/>
          </a:endParaRPr>
        </a:p>
      </xdr:txBody>
    </xdr:sp>
    <xdr:clientData/>
  </xdr:oneCellAnchor>
  <xdr:twoCellAnchor>
    <xdr:from>
      <xdr:col>15</xdr:col>
      <xdr:colOff>92075</xdr:colOff>
      <xdr:row>70</xdr:row>
      <xdr:rowOff>66548</xdr:rowOff>
    </xdr:from>
    <xdr:to>
      <xdr:col>15</xdr:col>
      <xdr:colOff>269875</xdr:colOff>
      <xdr:row>70</xdr:row>
      <xdr:rowOff>66548</xdr:rowOff>
    </xdr:to>
    <xdr:cxnSp macro="">
      <xdr:nvCxnSpPr>
        <xdr:cNvPr id="398" name="直線コネクタ 397"/>
        <xdr:cNvCxnSpPr/>
      </xdr:nvCxnSpPr>
      <xdr:spPr>
        <a:xfrm>
          <a:off x="10388600" y="1206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81293</xdr:rowOff>
    </xdr:from>
    <xdr:to>
      <xdr:col>15</xdr:col>
      <xdr:colOff>180975</xdr:colOff>
      <xdr:row>77</xdr:row>
      <xdr:rowOff>83122</xdr:rowOff>
    </xdr:to>
    <xdr:cxnSp macro="">
      <xdr:nvCxnSpPr>
        <xdr:cNvPr id="399" name="直線コネクタ 398"/>
        <xdr:cNvCxnSpPr/>
      </xdr:nvCxnSpPr>
      <xdr:spPr>
        <a:xfrm>
          <a:off x="9639300" y="13282943"/>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47655</xdr:rowOff>
    </xdr:from>
    <xdr:ext cx="534377" cy="259045"/>
    <xdr:sp macro="" textlink="">
      <xdr:nvSpPr>
        <xdr:cNvPr id="400" name="商工費平均値テキスト"/>
        <xdr:cNvSpPr txBox="1"/>
      </xdr:nvSpPr>
      <xdr:spPr>
        <a:xfrm>
          <a:off x="10528300" y="12734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17,183</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24778</xdr:rowOff>
    </xdr:from>
    <xdr:to>
      <xdr:col>15</xdr:col>
      <xdr:colOff>231775</xdr:colOff>
      <xdr:row>75</xdr:row>
      <xdr:rowOff>126378</xdr:rowOff>
    </xdr:to>
    <xdr:sp macro="" textlink="">
      <xdr:nvSpPr>
        <xdr:cNvPr id="401" name="フローチャート : 判断 400"/>
        <xdr:cNvSpPr/>
      </xdr:nvSpPr>
      <xdr:spPr>
        <a:xfrm>
          <a:off x="10426700" y="128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81293</xdr:rowOff>
    </xdr:from>
    <xdr:to>
      <xdr:col>14</xdr:col>
      <xdr:colOff>28575</xdr:colOff>
      <xdr:row>77</xdr:row>
      <xdr:rowOff>86589</xdr:rowOff>
    </xdr:to>
    <xdr:cxnSp macro="">
      <xdr:nvCxnSpPr>
        <xdr:cNvPr id="402" name="直線コネクタ 401"/>
        <xdr:cNvCxnSpPr/>
      </xdr:nvCxnSpPr>
      <xdr:spPr>
        <a:xfrm flipV="1">
          <a:off x="8750300" y="13282943"/>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142317</xdr:rowOff>
    </xdr:from>
    <xdr:to>
      <xdr:col>14</xdr:col>
      <xdr:colOff>79375</xdr:colOff>
      <xdr:row>77</xdr:row>
      <xdr:rowOff>72467</xdr:rowOff>
    </xdr:to>
    <xdr:sp macro="" textlink="">
      <xdr:nvSpPr>
        <xdr:cNvPr id="403" name="フローチャート : 判断 402"/>
        <xdr:cNvSpPr/>
      </xdr:nvSpPr>
      <xdr:spPr>
        <a:xfrm>
          <a:off x="9588500" y="1317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88993</xdr:rowOff>
    </xdr:from>
    <xdr:ext cx="469744" cy="259045"/>
    <xdr:sp macro="" textlink="">
      <xdr:nvSpPr>
        <xdr:cNvPr id="404" name="テキスト ボックス 403"/>
        <xdr:cNvSpPr txBox="1"/>
      </xdr:nvSpPr>
      <xdr:spPr>
        <a:xfrm>
          <a:off x="9404427" y="1294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77025</xdr:rowOff>
    </xdr:from>
    <xdr:to>
      <xdr:col>12</xdr:col>
      <xdr:colOff>511175</xdr:colOff>
      <xdr:row>77</xdr:row>
      <xdr:rowOff>86589</xdr:rowOff>
    </xdr:to>
    <xdr:cxnSp macro="">
      <xdr:nvCxnSpPr>
        <xdr:cNvPr id="405" name="直線コネクタ 404"/>
        <xdr:cNvCxnSpPr/>
      </xdr:nvCxnSpPr>
      <xdr:spPr>
        <a:xfrm>
          <a:off x="7861300" y="13278675"/>
          <a:ext cx="889000" cy="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119838</xdr:rowOff>
    </xdr:from>
    <xdr:to>
      <xdr:col>12</xdr:col>
      <xdr:colOff>561975</xdr:colOff>
      <xdr:row>77</xdr:row>
      <xdr:rowOff>49988</xdr:rowOff>
    </xdr:to>
    <xdr:sp macro="" textlink="">
      <xdr:nvSpPr>
        <xdr:cNvPr id="406" name="フローチャート : 判断 405"/>
        <xdr:cNvSpPr/>
      </xdr:nvSpPr>
      <xdr:spPr>
        <a:xfrm>
          <a:off x="8699500" y="13150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66514</xdr:rowOff>
    </xdr:from>
    <xdr:ext cx="534377" cy="259045"/>
    <xdr:sp macro="" textlink="">
      <xdr:nvSpPr>
        <xdr:cNvPr id="407" name="テキスト ボックス 406"/>
        <xdr:cNvSpPr txBox="1"/>
      </xdr:nvSpPr>
      <xdr:spPr>
        <a:xfrm>
          <a:off x="8483111" y="1292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10,188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64757</xdr:rowOff>
    </xdr:from>
    <xdr:to>
      <xdr:col>11</xdr:col>
      <xdr:colOff>307975</xdr:colOff>
      <xdr:row>77</xdr:row>
      <xdr:rowOff>77025</xdr:rowOff>
    </xdr:to>
    <xdr:cxnSp macro="">
      <xdr:nvCxnSpPr>
        <xdr:cNvPr id="408" name="直線コネクタ 407"/>
        <xdr:cNvCxnSpPr/>
      </xdr:nvCxnSpPr>
      <xdr:spPr>
        <a:xfrm>
          <a:off x="6972300" y="13266407"/>
          <a:ext cx="8890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151346</xdr:rowOff>
    </xdr:from>
    <xdr:to>
      <xdr:col>11</xdr:col>
      <xdr:colOff>358775</xdr:colOff>
      <xdr:row>77</xdr:row>
      <xdr:rowOff>81496</xdr:rowOff>
    </xdr:to>
    <xdr:sp macro="" textlink="">
      <xdr:nvSpPr>
        <xdr:cNvPr id="409" name="フローチャート : 判断 408"/>
        <xdr:cNvSpPr/>
      </xdr:nvSpPr>
      <xdr:spPr>
        <a:xfrm>
          <a:off x="7810500" y="1318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98023</xdr:rowOff>
    </xdr:from>
    <xdr:ext cx="469744" cy="259045"/>
    <xdr:sp macro="" textlink="">
      <xdr:nvSpPr>
        <xdr:cNvPr id="410" name="テキスト ボックス 409"/>
        <xdr:cNvSpPr txBox="1"/>
      </xdr:nvSpPr>
      <xdr:spPr>
        <a:xfrm>
          <a:off x="7626427" y="1295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165252</xdr:rowOff>
    </xdr:from>
    <xdr:to>
      <xdr:col>10</xdr:col>
      <xdr:colOff>155575</xdr:colOff>
      <xdr:row>77</xdr:row>
      <xdr:rowOff>95402</xdr:rowOff>
    </xdr:to>
    <xdr:sp macro="" textlink="">
      <xdr:nvSpPr>
        <xdr:cNvPr id="411" name="フローチャート : 判断 410"/>
        <xdr:cNvSpPr/>
      </xdr:nvSpPr>
      <xdr:spPr>
        <a:xfrm>
          <a:off x="6921500" y="1319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111929</xdr:rowOff>
    </xdr:from>
    <xdr:ext cx="469744" cy="259045"/>
    <xdr:sp macro="" textlink="">
      <xdr:nvSpPr>
        <xdr:cNvPr id="412" name="テキスト ボックス 411"/>
        <xdr:cNvSpPr txBox="1"/>
      </xdr:nvSpPr>
      <xdr:spPr>
        <a:xfrm>
          <a:off x="6737427" y="1297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32322</xdr:rowOff>
    </xdr:from>
    <xdr:to>
      <xdr:col>15</xdr:col>
      <xdr:colOff>231775</xdr:colOff>
      <xdr:row>77</xdr:row>
      <xdr:rowOff>133922</xdr:rowOff>
    </xdr:to>
    <xdr:sp macro="" textlink="">
      <xdr:nvSpPr>
        <xdr:cNvPr id="418" name="円/楕円 417"/>
        <xdr:cNvSpPr/>
      </xdr:nvSpPr>
      <xdr:spPr>
        <a:xfrm>
          <a:off x="10426700" y="1323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10749</xdr:rowOff>
    </xdr:from>
    <xdr:ext cx="469744" cy="259045"/>
    <xdr:sp macro="" textlink="">
      <xdr:nvSpPr>
        <xdr:cNvPr id="419" name="商工費該当値テキスト"/>
        <xdr:cNvSpPr txBox="1"/>
      </xdr:nvSpPr>
      <xdr:spPr>
        <a:xfrm>
          <a:off x="10528300" y="1321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30493</xdr:rowOff>
    </xdr:from>
    <xdr:to>
      <xdr:col>14</xdr:col>
      <xdr:colOff>79375</xdr:colOff>
      <xdr:row>77</xdr:row>
      <xdr:rowOff>132093</xdr:rowOff>
    </xdr:to>
    <xdr:sp macro="" textlink="">
      <xdr:nvSpPr>
        <xdr:cNvPr id="420" name="円/楕円 419"/>
        <xdr:cNvSpPr/>
      </xdr:nvSpPr>
      <xdr:spPr>
        <a:xfrm>
          <a:off x="9588500" y="132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123220</xdr:rowOff>
    </xdr:from>
    <xdr:ext cx="469744" cy="259045"/>
    <xdr:sp macro="" textlink="">
      <xdr:nvSpPr>
        <xdr:cNvPr id="421" name="テキスト ボックス 420"/>
        <xdr:cNvSpPr txBox="1"/>
      </xdr:nvSpPr>
      <xdr:spPr>
        <a:xfrm>
          <a:off x="9404427" y="1332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35789</xdr:rowOff>
    </xdr:from>
    <xdr:to>
      <xdr:col>12</xdr:col>
      <xdr:colOff>561975</xdr:colOff>
      <xdr:row>77</xdr:row>
      <xdr:rowOff>137389</xdr:rowOff>
    </xdr:to>
    <xdr:sp macro="" textlink="">
      <xdr:nvSpPr>
        <xdr:cNvPr id="422" name="円/楕円 421"/>
        <xdr:cNvSpPr/>
      </xdr:nvSpPr>
      <xdr:spPr>
        <a:xfrm>
          <a:off x="8699500" y="1323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128516</xdr:rowOff>
    </xdr:from>
    <xdr:ext cx="469744" cy="259045"/>
    <xdr:sp macro="" textlink="">
      <xdr:nvSpPr>
        <xdr:cNvPr id="423" name="テキスト ボックス 422"/>
        <xdr:cNvSpPr txBox="1"/>
      </xdr:nvSpPr>
      <xdr:spPr>
        <a:xfrm>
          <a:off x="8515427" y="1333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26225</xdr:rowOff>
    </xdr:from>
    <xdr:to>
      <xdr:col>11</xdr:col>
      <xdr:colOff>358775</xdr:colOff>
      <xdr:row>77</xdr:row>
      <xdr:rowOff>127825</xdr:rowOff>
    </xdr:to>
    <xdr:sp macro="" textlink="">
      <xdr:nvSpPr>
        <xdr:cNvPr id="424" name="円/楕円 423"/>
        <xdr:cNvSpPr/>
      </xdr:nvSpPr>
      <xdr:spPr>
        <a:xfrm>
          <a:off x="7810500" y="1322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118952</xdr:rowOff>
    </xdr:from>
    <xdr:ext cx="469744" cy="259045"/>
    <xdr:sp macro="" textlink="">
      <xdr:nvSpPr>
        <xdr:cNvPr id="425" name="テキスト ボックス 424"/>
        <xdr:cNvSpPr txBox="1"/>
      </xdr:nvSpPr>
      <xdr:spPr>
        <a:xfrm>
          <a:off x="7626427" y="1332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13957</xdr:rowOff>
    </xdr:from>
    <xdr:to>
      <xdr:col>10</xdr:col>
      <xdr:colOff>155575</xdr:colOff>
      <xdr:row>77</xdr:row>
      <xdr:rowOff>115557</xdr:rowOff>
    </xdr:to>
    <xdr:sp macro="" textlink="">
      <xdr:nvSpPr>
        <xdr:cNvPr id="426" name="円/楕円 425"/>
        <xdr:cNvSpPr/>
      </xdr:nvSpPr>
      <xdr:spPr>
        <a:xfrm>
          <a:off x="6921500" y="1321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106684</xdr:rowOff>
    </xdr:from>
    <xdr:ext cx="469744" cy="259045"/>
    <xdr:sp macro="" textlink="">
      <xdr:nvSpPr>
        <xdr:cNvPr id="427" name="テキスト ボックス 426"/>
        <xdr:cNvSpPr txBox="1"/>
      </xdr:nvSpPr>
      <xdr:spPr>
        <a:xfrm>
          <a:off x="6737427" y="1330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47904</xdr:rowOff>
    </xdr:from>
    <xdr:to>
      <xdr:col>15</xdr:col>
      <xdr:colOff>180340</xdr:colOff>
      <xdr:row>98</xdr:row>
      <xdr:rowOff>38367</xdr:rowOff>
    </xdr:to>
    <xdr:cxnSp macro="">
      <xdr:nvCxnSpPr>
        <xdr:cNvPr id="451" name="直線コネクタ 450"/>
        <xdr:cNvCxnSpPr/>
      </xdr:nvCxnSpPr>
      <xdr:spPr>
        <a:xfrm flipV="1">
          <a:off x="10475595" y="15478404"/>
          <a:ext cx="1270" cy="1362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42194</xdr:rowOff>
    </xdr:from>
    <xdr:ext cx="534377" cy="259045"/>
    <xdr:sp macro="" textlink="">
      <xdr:nvSpPr>
        <xdr:cNvPr id="452" name="土木費最小値テキスト"/>
        <xdr:cNvSpPr txBox="1"/>
      </xdr:nvSpPr>
      <xdr:spPr>
        <a:xfrm>
          <a:off x="10528300" y="1684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13,979</a:t>
          </a:r>
          <a:endParaRPr kumimoji="1" lang="ja-JP" altLang="en-US" sz="1000" b="1">
            <a:latin typeface="ＭＳ Ｐゴシック"/>
          </a:endParaRPr>
        </a:p>
      </xdr:txBody>
    </xdr:sp>
    <xdr:clientData/>
  </xdr:oneCellAnchor>
  <xdr:twoCellAnchor>
    <xdr:from>
      <xdr:col>15</xdr:col>
      <xdr:colOff>92075</xdr:colOff>
      <xdr:row>98</xdr:row>
      <xdr:rowOff>38367</xdr:rowOff>
    </xdr:from>
    <xdr:to>
      <xdr:col>15</xdr:col>
      <xdr:colOff>269875</xdr:colOff>
      <xdr:row>98</xdr:row>
      <xdr:rowOff>38367</xdr:rowOff>
    </xdr:to>
    <xdr:cxnSp macro="">
      <xdr:nvCxnSpPr>
        <xdr:cNvPr id="453" name="直線コネクタ 452"/>
        <xdr:cNvCxnSpPr/>
      </xdr:nvCxnSpPr>
      <xdr:spPr>
        <a:xfrm>
          <a:off x="10388600" y="1684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166031</xdr:rowOff>
    </xdr:from>
    <xdr:ext cx="599010" cy="259045"/>
    <xdr:sp macro="" textlink="">
      <xdr:nvSpPr>
        <xdr:cNvPr id="454" name="土木費最大値テキスト"/>
        <xdr:cNvSpPr txBox="1"/>
      </xdr:nvSpPr>
      <xdr:spPr>
        <a:xfrm>
          <a:off x="10528300" y="1525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121,228</a:t>
          </a:r>
          <a:endParaRPr kumimoji="1" lang="ja-JP" altLang="en-US" sz="1000" b="1">
            <a:latin typeface="ＭＳ Ｐゴシック"/>
          </a:endParaRPr>
        </a:p>
      </xdr:txBody>
    </xdr:sp>
    <xdr:clientData/>
  </xdr:oneCellAnchor>
  <xdr:twoCellAnchor>
    <xdr:from>
      <xdr:col>15</xdr:col>
      <xdr:colOff>92075</xdr:colOff>
      <xdr:row>90</xdr:row>
      <xdr:rowOff>47904</xdr:rowOff>
    </xdr:from>
    <xdr:to>
      <xdr:col>15</xdr:col>
      <xdr:colOff>269875</xdr:colOff>
      <xdr:row>90</xdr:row>
      <xdr:rowOff>47904</xdr:rowOff>
    </xdr:to>
    <xdr:cxnSp macro="">
      <xdr:nvCxnSpPr>
        <xdr:cNvPr id="455" name="直線コネクタ 454"/>
        <xdr:cNvCxnSpPr/>
      </xdr:nvCxnSpPr>
      <xdr:spPr>
        <a:xfrm>
          <a:off x="10388600" y="1547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90157</xdr:rowOff>
    </xdr:from>
    <xdr:to>
      <xdr:col>15</xdr:col>
      <xdr:colOff>180975</xdr:colOff>
      <xdr:row>96</xdr:row>
      <xdr:rowOff>22047</xdr:rowOff>
    </xdr:to>
    <xdr:cxnSp macro="">
      <xdr:nvCxnSpPr>
        <xdr:cNvPr id="456" name="直線コネクタ 455"/>
        <xdr:cNvCxnSpPr/>
      </xdr:nvCxnSpPr>
      <xdr:spPr>
        <a:xfrm flipV="1">
          <a:off x="9639300" y="16035007"/>
          <a:ext cx="838200" cy="44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81348</xdr:rowOff>
    </xdr:from>
    <xdr:ext cx="534377" cy="259045"/>
    <xdr:sp macro="" textlink="">
      <xdr:nvSpPr>
        <xdr:cNvPr id="457" name="土木費平均値テキスト"/>
        <xdr:cNvSpPr txBox="1"/>
      </xdr:nvSpPr>
      <xdr:spPr>
        <a:xfrm>
          <a:off x="10528300" y="16197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58,896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102921</xdr:rowOff>
    </xdr:from>
    <xdr:to>
      <xdr:col>15</xdr:col>
      <xdr:colOff>231775</xdr:colOff>
      <xdr:row>95</xdr:row>
      <xdr:rowOff>33071</xdr:rowOff>
    </xdr:to>
    <xdr:sp macro="" textlink="">
      <xdr:nvSpPr>
        <xdr:cNvPr id="458" name="フローチャート : 判断 457"/>
        <xdr:cNvSpPr/>
      </xdr:nvSpPr>
      <xdr:spPr>
        <a:xfrm>
          <a:off x="104267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22047</xdr:rowOff>
    </xdr:from>
    <xdr:to>
      <xdr:col>14</xdr:col>
      <xdr:colOff>28575</xdr:colOff>
      <xdr:row>96</xdr:row>
      <xdr:rowOff>69889</xdr:rowOff>
    </xdr:to>
    <xdr:cxnSp macro="">
      <xdr:nvCxnSpPr>
        <xdr:cNvPr id="459" name="直線コネクタ 458"/>
        <xdr:cNvCxnSpPr/>
      </xdr:nvCxnSpPr>
      <xdr:spPr>
        <a:xfrm flipV="1">
          <a:off x="8750300" y="16481247"/>
          <a:ext cx="889000" cy="4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149085</xdr:rowOff>
    </xdr:from>
    <xdr:to>
      <xdr:col>14</xdr:col>
      <xdr:colOff>79375</xdr:colOff>
      <xdr:row>96</xdr:row>
      <xdr:rowOff>79235</xdr:rowOff>
    </xdr:to>
    <xdr:sp macro="" textlink="">
      <xdr:nvSpPr>
        <xdr:cNvPr id="460" name="フローチャート : 判断 459"/>
        <xdr:cNvSpPr/>
      </xdr:nvSpPr>
      <xdr:spPr>
        <a:xfrm>
          <a:off x="9588500" y="1643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70362</xdr:rowOff>
    </xdr:from>
    <xdr:ext cx="534377" cy="259045"/>
    <xdr:sp macro="" textlink="">
      <xdr:nvSpPr>
        <xdr:cNvPr id="461" name="テキスト ボックス 460"/>
        <xdr:cNvSpPr txBox="1"/>
      </xdr:nvSpPr>
      <xdr:spPr>
        <a:xfrm>
          <a:off x="9372111" y="1652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69889</xdr:rowOff>
    </xdr:from>
    <xdr:to>
      <xdr:col>12</xdr:col>
      <xdr:colOff>511175</xdr:colOff>
      <xdr:row>96</xdr:row>
      <xdr:rowOff>127291</xdr:rowOff>
    </xdr:to>
    <xdr:cxnSp macro="">
      <xdr:nvCxnSpPr>
        <xdr:cNvPr id="462" name="直線コネクタ 461"/>
        <xdr:cNvCxnSpPr/>
      </xdr:nvCxnSpPr>
      <xdr:spPr>
        <a:xfrm flipV="1">
          <a:off x="7861300" y="16529089"/>
          <a:ext cx="889000" cy="5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124777</xdr:rowOff>
    </xdr:from>
    <xdr:to>
      <xdr:col>12</xdr:col>
      <xdr:colOff>561975</xdr:colOff>
      <xdr:row>96</xdr:row>
      <xdr:rowOff>54927</xdr:rowOff>
    </xdr:to>
    <xdr:sp macro="" textlink="">
      <xdr:nvSpPr>
        <xdr:cNvPr id="463" name="フローチャート : 判断 462"/>
        <xdr:cNvSpPr/>
      </xdr:nvSpPr>
      <xdr:spPr>
        <a:xfrm>
          <a:off x="8699500" y="1641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71454</xdr:rowOff>
    </xdr:from>
    <xdr:ext cx="534377" cy="259045"/>
    <xdr:sp macro="" textlink="">
      <xdr:nvSpPr>
        <xdr:cNvPr id="464" name="テキスト ボックス 463"/>
        <xdr:cNvSpPr txBox="1"/>
      </xdr:nvSpPr>
      <xdr:spPr>
        <a:xfrm>
          <a:off x="8483111" y="1618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43,675</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116903</xdr:rowOff>
    </xdr:from>
    <xdr:to>
      <xdr:col>11</xdr:col>
      <xdr:colOff>307975</xdr:colOff>
      <xdr:row>96</xdr:row>
      <xdr:rowOff>127291</xdr:rowOff>
    </xdr:to>
    <xdr:cxnSp macro="">
      <xdr:nvCxnSpPr>
        <xdr:cNvPr id="465" name="直線コネクタ 464"/>
        <xdr:cNvCxnSpPr/>
      </xdr:nvCxnSpPr>
      <xdr:spPr>
        <a:xfrm>
          <a:off x="6972300" y="16404653"/>
          <a:ext cx="889000" cy="18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160973</xdr:rowOff>
    </xdr:from>
    <xdr:to>
      <xdr:col>11</xdr:col>
      <xdr:colOff>358775</xdr:colOff>
      <xdr:row>96</xdr:row>
      <xdr:rowOff>91123</xdr:rowOff>
    </xdr:to>
    <xdr:sp macro="" textlink="">
      <xdr:nvSpPr>
        <xdr:cNvPr id="466" name="フローチャート : 判断 465"/>
        <xdr:cNvSpPr/>
      </xdr:nvSpPr>
      <xdr:spPr>
        <a:xfrm>
          <a:off x="7810500" y="16448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107650</xdr:rowOff>
    </xdr:from>
    <xdr:ext cx="534377" cy="259045"/>
    <xdr:sp macro="" textlink="">
      <xdr:nvSpPr>
        <xdr:cNvPr id="467" name="テキスト ボックス 466"/>
        <xdr:cNvSpPr txBox="1"/>
      </xdr:nvSpPr>
      <xdr:spPr>
        <a:xfrm>
          <a:off x="7594111" y="1622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40,825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25488</xdr:rowOff>
    </xdr:from>
    <xdr:to>
      <xdr:col>10</xdr:col>
      <xdr:colOff>155575</xdr:colOff>
      <xdr:row>96</xdr:row>
      <xdr:rowOff>127088</xdr:rowOff>
    </xdr:to>
    <xdr:sp macro="" textlink="">
      <xdr:nvSpPr>
        <xdr:cNvPr id="468" name="フローチャート : 判断 467"/>
        <xdr:cNvSpPr/>
      </xdr:nvSpPr>
      <xdr:spPr>
        <a:xfrm>
          <a:off x="6921500" y="1648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118215</xdr:rowOff>
    </xdr:from>
    <xdr:ext cx="534377" cy="259045"/>
    <xdr:sp macro="" textlink="">
      <xdr:nvSpPr>
        <xdr:cNvPr id="469" name="テキスト ボックス 468"/>
        <xdr:cNvSpPr txBox="1"/>
      </xdr:nvSpPr>
      <xdr:spPr>
        <a:xfrm>
          <a:off x="6705111" y="1657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39357</xdr:rowOff>
    </xdr:from>
    <xdr:to>
      <xdr:col>15</xdr:col>
      <xdr:colOff>231775</xdr:colOff>
      <xdr:row>93</xdr:row>
      <xdr:rowOff>140957</xdr:rowOff>
    </xdr:to>
    <xdr:sp macro="" textlink="">
      <xdr:nvSpPr>
        <xdr:cNvPr id="475" name="円/楕円 474"/>
        <xdr:cNvSpPr/>
      </xdr:nvSpPr>
      <xdr:spPr>
        <a:xfrm>
          <a:off x="10426700" y="159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62234</xdr:rowOff>
    </xdr:from>
    <xdr:ext cx="534377" cy="259045"/>
    <xdr:sp macro="" textlink="">
      <xdr:nvSpPr>
        <xdr:cNvPr id="476" name="土木費該当値テキスト"/>
        <xdr:cNvSpPr txBox="1"/>
      </xdr:nvSpPr>
      <xdr:spPr>
        <a:xfrm>
          <a:off x="10528300" y="1583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77,401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142697</xdr:rowOff>
    </xdr:from>
    <xdr:to>
      <xdr:col>14</xdr:col>
      <xdr:colOff>79375</xdr:colOff>
      <xdr:row>96</xdr:row>
      <xdr:rowOff>72847</xdr:rowOff>
    </xdr:to>
    <xdr:sp macro="" textlink="">
      <xdr:nvSpPr>
        <xdr:cNvPr id="477" name="円/楕円 476"/>
        <xdr:cNvSpPr/>
      </xdr:nvSpPr>
      <xdr:spPr>
        <a:xfrm>
          <a:off x="9588500" y="1643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89374</xdr:rowOff>
    </xdr:from>
    <xdr:ext cx="534377" cy="259045"/>
    <xdr:sp macro="" textlink="">
      <xdr:nvSpPr>
        <xdr:cNvPr id="478" name="テキスト ボックス 477"/>
        <xdr:cNvSpPr txBox="1"/>
      </xdr:nvSpPr>
      <xdr:spPr>
        <a:xfrm>
          <a:off x="9372111" y="162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42,264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19089</xdr:rowOff>
    </xdr:from>
    <xdr:to>
      <xdr:col>12</xdr:col>
      <xdr:colOff>561975</xdr:colOff>
      <xdr:row>96</xdr:row>
      <xdr:rowOff>120689</xdr:rowOff>
    </xdr:to>
    <xdr:sp macro="" textlink="">
      <xdr:nvSpPr>
        <xdr:cNvPr id="479" name="円/楕円 478"/>
        <xdr:cNvSpPr/>
      </xdr:nvSpPr>
      <xdr:spPr>
        <a:xfrm>
          <a:off x="8699500" y="1647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111816</xdr:rowOff>
    </xdr:from>
    <xdr:ext cx="534377" cy="259045"/>
    <xdr:sp macro="" textlink="">
      <xdr:nvSpPr>
        <xdr:cNvPr id="480" name="テキスト ボックス 479"/>
        <xdr:cNvSpPr txBox="1"/>
      </xdr:nvSpPr>
      <xdr:spPr>
        <a:xfrm>
          <a:off x="8483111" y="1657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38,497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76491</xdr:rowOff>
    </xdr:from>
    <xdr:to>
      <xdr:col>11</xdr:col>
      <xdr:colOff>358775</xdr:colOff>
      <xdr:row>97</xdr:row>
      <xdr:rowOff>6641</xdr:rowOff>
    </xdr:to>
    <xdr:sp macro="" textlink="">
      <xdr:nvSpPr>
        <xdr:cNvPr id="481" name="円/楕円 480"/>
        <xdr:cNvSpPr/>
      </xdr:nvSpPr>
      <xdr:spPr>
        <a:xfrm>
          <a:off x="7810500" y="1653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169218</xdr:rowOff>
    </xdr:from>
    <xdr:ext cx="534377" cy="259045"/>
    <xdr:sp macro="" textlink="">
      <xdr:nvSpPr>
        <xdr:cNvPr id="482" name="テキスト ボックス 481"/>
        <xdr:cNvSpPr txBox="1"/>
      </xdr:nvSpPr>
      <xdr:spPr>
        <a:xfrm>
          <a:off x="7594111" y="1662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33,977</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66103</xdr:rowOff>
    </xdr:from>
    <xdr:to>
      <xdr:col>10</xdr:col>
      <xdr:colOff>155575</xdr:colOff>
      <xdr:row>95</xdr:row>
      <xdr:rowOff>167703</xdr:rowOff>
    </xdr:to>
    <xdr:sp macro="" textlink="">
      <xdr:nvSpPr>
        <xdr:cNvPr id="483" name="円/楕円 482"/>
        <xdr:cNvSpPr/>
      </xdr:nvSpPr>
      <xdr:spPr>
        <a:xfrm>
          <a:off x="6921500" y="1635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12780</xdr:rowOff>
    </xdr:from>
    <xdr:ext cx="534377" cy="259045"/>
    <xdr:sp macro="" textlink="">
      <xdr:nvSpPr>
        <xdr:cNvPr id="484" name="テキスト ボックス 483"/>
        <xdr:cNvSpPr txBox="1"/>
      </xdr:nvSpPr>
      <xdr:spPr>
        <a:xfrm>
          <a:off x="6705111" y="1612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7" name="テキスト ボックス 496"/>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5" name="テキスト ボックス 50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7" name="テキスト ボックス 50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110113</xdr:rowOff>
    </xdr:from>
    <xdr:to>
      <xdr:col>23</xdr:col>
      <xdr:colOff>516889</xdr:colOff>
      <xdr:row>38</xdr:row>
      <xdr:rowOff>170136</xdr:rowOff>
    </xdr:to>
    <xdr:cxnSp macro="">
      <xdr:nvCxnSpPr>
        <xdr:cNvPr id="511" name="直線コネクタ 510"/>
        <xdr:cNvCxnSpPr/>
      </xdr:nvCxnSpPr>
      <xdr:spPr>
        <a:xfrm flipV="1">
          <a:off x="16317595" y="5253613"/>
          <a:ext cx="1269" cy="1431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2513</xdr:rowOff>
    </xdr:from>
    <xdr:ext cx="534377" cy="259045"/>
    <xdr:sp macro="" textlink="">
      <xdr:nvSpPr>
        <xdr:cNvPr id="512" name="消防費最小値テキスト"/>
        <xdr:cNvSpPr txBox="1"/>
      </xdr:nvSpPr>
      <xdr:spPr>
        <a:xfrm>
          <a:off x="16370300" y="668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13,068</a:t>
          </a:r>
          <a:endParaRPr kumimoji="1" lang="ja-JP" altLang="en-US" sz="1000" b="1">
            <a:latin typeface="ＭＳ Ｐゴシック"/>
          </a:endParaRPr>
        </a:p>
      </xdr:txBody>
    </xdr:sp>
    <xdr:clientData/>
  </xdr:oneCellAnchor>
  <xdr:twoCellAnchor>
    <xdr:from>
      <xdr:col>23</xdr:col>
      <xdr:colOff>428625</xdr:colOff>
      <xdr:row>38</xdr:row>
      <xdr:rowOff>170136</xdr:rowOff>
    </xdr:from>
    <xdr:to>
      <xdr:col>23</xdr:col>
      <xdr:colOff>606425</xdr:colOff>
      <xdr:row>38</xdr:row>
      <xdr:rowOff>170136</xdr:rowOff>
    </xdr:to>
    <xdr:cxnSp macro="">
      <xdr:nvCxnSpPr>
        <xdr:cNvPr id="513" name="直線コネクタ 512"/>
        <xdr:cNvCxnSpPr/>
      </xdr:nvCxnSpPr>
      <xdr:spPr>
        <a:xfrm>
          <a:off x="16230600" y="6685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56790</xdr:rowOff>
    </xdr:from>
    <xdr:ext cx="534377" cy="259045"/>
    <xdr:sp macro="" textlink="">
      <xdr:nvSpPr>
        <xdr:cNvPr id="514" name="消防費最大値テキスト"/>
        <xdr:cNvSpPr txBox="1"/>
      </xdr:nvSpPr>
      <xdr:spPr>
        <a:xfrm>
          <a:off x="16370300" y="502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56,906</a:t>
          </a:r>
          <a:endParaRPr kumimoji="1" lang="ja-JP" altLang="en-US" sz="1000" b="1">
            <a:latin typeface="ＭＳ Ｐゴシック"/>
          </a:endParaRPr>
        </a:p>
      </xdr:txBody>
    </xdr:sp>
    <xdr:clientData/>
  </xdr:oneCellAnchor>
  <xdr:twoCellAnchor>
    <xdr:from>
      <xdr:col>23</xdr:col>
      <xdr:colOff>428625</xdr:colOff>
      <xdr:row>30</xdr:row>
      <xdr:rowOff>110113</xdr:rowOff>
    </xdr:from>
    <xdr:to>
      <xdr:col>23</xdr:col>
      <xdr:colOff>606425</xdr:colOff>
      <xdr:row>30</xdr:row>
      <xdr:rowOff>110113</xdr:rowOff>
    </xdr:to>
    <xdr:cxnSp macro="">
      <xdr:nvCxnSpPr>
        <xdr:cNvPr id="515" name="直線コネクタ 514"/>
        <xdr:cNvCxnSpPr/>
      </xdr:nvCxnSpPr>
      <xdr:spPr>
        <a:xfrm>
          <a:off x="16230600" y="525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170136</xdr:rowOff>
    </xdr:from>
    <xdr:to>
      <xdr:col>23</xdr:col>
      <xdr:colOff>517525</xdr:colOff>
      <xdr:row>39</xdr:row>
      <xdr:rowOff>24551</xdr:rowOff>
    </xdr:to>
    <xdr:cxnSp macro="">
      <xdr:nvCxnSpPr>
        <xdr:cNvPr id="516" name="直線コネクタ 515"/>
        <xdr:cNvCxnSpPr/>
      </xdr:nvCxnSpPr>
      <xdr:spPr>
        <a:xfrm flipV="1">
          <a:off x="15481300" y="6685236"/>
          <a:ext cx="838200" cy="2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155309</xdr:rowOff>
    </xdr:from>
    <xdr:ext cx="534377" cy="259045"/>
    <xdr:sp macro="" textlink="">
      <xdr:nvSpPr>
        <xdr:cNvPr id="517" name="消防費平均値テキスト"/>
        <xdr:cNvSpPr txBox="1"/>
      </xdr:nvSpPr>
      <xdr:spPr>
        <a:xfrm>
          <a:off x="16370300" y="5984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28,417</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132432</xdr:rowOff>
    </xdr:from>
    <xdr:to>
      <xdr:col>23</xdr:col>
      <xdr:colOff>568325</xdr:colOff>
      <xdr:row>36</xdr:row>
      <xdr:rowOff>62582</xdr:rowOff>
    </xdr:to>
    <xdr:sp macro="" textlink="">
      <xdr:nvSpPr>
        <xdr:cNvPr id="518" name="フローチャート : 判断 517"/>
        <xdr:cNvSpPr/>
      </xdr:nvSpPr>
      <xdr:spPr>
        <a:xfrm>
          <a:off x="162687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2344</xdr:rowOff>
    </xdr:from>
    <xdr:to>
      <xdr:col>22</xdr:col>
      <xdr:colOff>365125</xdr:colOff>
      <xdr:row>39</xdr:row>
      <xdr:rowOff>24551</xdr:rowOff>
    </xdr:to>
    <xdr:cxnSp macro="">
      <xdr:nvCxnSpPr>
        <xdr:cNvPr id="519" name="直線コネクタ 518"/>
        <xdr:cNvCxnSpPr/>
      </xdr:nvCxnSpPr>
      <xdr:spPr>
        <a:xfrm>
          <a:off x="14592300" y="6688894"/>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77731</xdr:rowOff>
    </xdr:from>
    <xdr:to>
      <xdr:col>22</xdr:col>
      <xdr:colOff>415925</xdr:colOff>
      <xdr:row>36</xdr:row>
      <xdr:rowOff>7881</xdr:rowOff>
    </xdr:to>
    <xdr:sp macro="" textlink="">
      <xdr:nvSpPr>
        <xdr:cNvPr id="520" name="フローチャート : 判断 519"/>
        <xdr:cNvSpPr/>
      </xdr:nvSpPr>
      <xdr:spPr>
        <a:xfrm>
          <a:off x="15430500" y="60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24408</xdr:rowOff>
    </xdr:from>
    <xdr:ext cx="534377" cy="259045"/>
    <xdr:sp macro="" textlink="">
      <xdr:nvSpPr>
        <xdr:cNvPr id="521" name="テキスト ボックス 520"/>
        <xdr:cNvSpPr txBox="1"/>
      </xdr:nvSpPr>
      <xdr:spPr>
        <a:xfrm>
          <a:off x="15214111" y="58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30,092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2344</xdr:rowOff>
    </xdr:from>
    <xdr:to>
      <xdr:col>21</xdr:col>
      <xdr:colOff>161925</xdr:colOff>
      <xdr:row>39</xdr:row>
      <xdr:rowOff>10606</xdr:rowOff>
    </xdr:to>
    <xdr:cxnSp macro="">
      <xdr:nvCxnSpPr>
        <xdr:cNvPr id="522" name="直線コネクタ 521"/>
        <xdr:cNvCxnSpPr/>
      </xdr:nvCxnSpPr>
      <xdr:spPr>
        <a:xfrm flipV="1">
          <a:off x="13703300" y="6688894"/>
          <a:ext cx="889000" cy="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126358</xdr:rowOff>
    </xdr:from>
    <xdr:to>
      <xdr:col>21</xdr:col>
      <xdr:colOff>212725</xdr:colOff>
      <xdr:row>36</xdr:row>
      <xdr:rowOff>56508</xdr:rowOff>
    </xdr:to>
    <xdr:sp macro="" textlink="">
      <xdr:nvSpPr>
        <xdr:cNvPr id="523" name="フローチャート : 判断 522"/>
        <xdr:cNvSpPr/>
      </xdr:nvSpPr>
      <xdr:spPr>
        <a:xfrm>
          <a:off x="14541500" y="61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73035</xdr:rowOff>
    </xdr:from>
    <xdr:ext cx="534377" cy="259045"/>
    <xdr:sp macro="" textlink="">
      <xdr:nvSpPr>
        <xdr:cNvPr id="524" name="テキスト ボックス 523"/>
        <xdr:cNvSpPr txBox="1"/>
      </xdr:nvSpPr>
      <xdr:spPr>
        <a:xfrm>
          <a:off x="14325111" y="590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28,603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5838</xdr:rowOff>
    </xdr:from>
    <xdr:to>
      <xdr:col>19</xdr:col>
      <xdr:colOff>644525</xdr:colOff>
      <xdr:row>39</xdr:row>
      <xdr:rowOff>10606</xdr:rowOff>
    </xdr:to>
    <xdr:cxnSp macro="">
      <xdr:nvCxnSpPr>
        <xdr:cNvPr id="525" name="直線コネクタ 524"/>
        <xdr:cNvCxnSpPr/>
      </xdr:nvCxnSpPr>
      <xdr:spPr>
        <a:xfrm>
          <a:off x="12814300" y="6692388"/>
          <a:ext cx="8890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164142</xdr:rowOff>
    </xdr:from>
    <xdr:to>
      <xdr:col>20</xdr:col>
      <xdr:colOff>9525</xdr:colOff>
      <xdr:row>36</xdr:row>
      <xdr:rowOff>94292</xdr:rowOff>
    </xdr:to>
    <xdr:sp macro="" textlink="">
      <xdr:nvSpPr>
        <xdr:cNvPr id="526" name="フローチャート : 判断 525"/>
        <xdr:cNvSpPr/>
      </xdr:nvSpPr>
      <xdr:spPr>
        <a:xfrm>
          <a:off x="13652500" y="616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110819</xdr:rowOff>
    </xdr:from>
    <xdr:ext cx="534377" cy="259045"/>
    <xdr:sp macro="" textlink="">
      <xdr:nvSpPr>
        <xdr:cNvPr id="527" name="テキスト ボックス 526"/>
        <xdr:cNvSpPr txBox="1"/>
      </xdr:nvSpPr>
      <xdr:spPr>
        <a:xfrm>
          <a:off x="13436111" y="594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147324</xdr:rowOff>
    </xdr:from>
    <xdr:to>
      <xdr:col>18</xdr:col>
      <xdr:colOff>492125</xdr:colOff>
      <xdr:row>37</xdr:row>
      <xdr:rowOff>77474</xdr:rowOff>
    </xdr:to>
    <xdr:sp macro="" textlink="">
      <xdr:nvSpPr>
        <xdr:cNvPr id="528" name="フローチャート : 判断 527"/>
        <xdr:cNvSpPr/>
      </xdr:nvSpPr>
      <xdr:spPr>
        <a:xfrm>
          <a:off x="12763500" y="631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94001</xdr:rowOff>
    </xdr:from>
    <xdr:ext cx="534377" cy="259045"/>
    <xdr:sp macro="" textlink="">
      <xdr:nvSpPr>
        <xdr:cNvPr id="529" name="テキスト ボックス 528"/>
        <xdr:cNvSpPr txBox="1"/>
      </xdr:nvSpPr>
      <xdr:spPr>
        <a:xfrm>
          <a:off x="12547111" y="609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119336</xdr:rowOff>
    </xdr:from>
    <xdr:to>
      <xdr:col>23</xdr:col>
      <xdr:colOff>568325</xdr:colOff>
      <xdr:row>39</xdr:row>
      <xdr:rowOff>49486</xdr:rowOff>
    </xdr:to>
    <xdr:sp macro="" textlink="">
      <xdr:nvSpPr>
        <xdr:cNvPr id="535" name="円/楕円 534"/>
        <xdr:cNvSpPr/>
      </xdr:nvSpPr>
      <xdr:spPr>
        <a:xfrm>
          <a:off x="16268700" y="663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34263</xdr:rowOff>
    </xdr:from>
    <xdr:ext cx="534377" cy="259045"/>
    <xdr:sp macro="" textlink="">
      <xdr:nvSpPr>
        <xdr:cNvPr id="536" name="消防費該当値テキスト"/>
        <xdr:cNvSpPr txBox="1"/>
      </xdr:nvSpPr>
      <xdr:spPr>
        <a:xfrm>
          <a:off x="16370300" y="654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13,068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145201</xdr:rowOff>
    </xdr:from>
    <xdr:to>
      <xdr:col>22</xdr:col>
      <xdr:colOff>415925</xdr:colOff>
      <xdr:row>39</xdr:row>
      <xdr:rowOff>75351</xdr:rowOff>
    </xdr:to>
    <xdr:sp macro="" textlink="">
      <xdr:nvSpPr>
        <xdr:cNvPr id="537" name="円/楕円 536"/>
        <xdr:cNvSpPr/>
      </xdr:nvSpPr>
      <xdr:spPr>
        <a:xfrm>
          <a:off x="15430500" y="666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66478</xdr:rowOff>
    </xdr:from>
    <xdr:ext cx="534377" cy="259045"/>
    <xdr:sp macro="" textlink="">
      <xdr:nvSpPr>
        <xdr:cNvPr id="538" name="テキスト ボックス 537"/>
        <xdr:cNvSpPr txBox="1"/>
      </xdr:nvSpPr>
      <xdr:spPr>
        <a:xfrm>
          <a:off x="15214111" y="675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122994</xdr:rowOff>
    </xdr:from>
    <xdr:to>
      <xdr:col>21</xdr:col>
      <xdr:colOff>212725</xdr:colOff>
      <xdr:row>39</xdr:row>
      <xdr:rowOff>53144</xdr:rowOff>
    </xdr:to>
    <xdr:sp macro="" textlink="">
      <xdr:nvSpPr>
        <xdr:cNvPr id="539" name="円/楕円 538"/>
        <xdr:cNvSpPr/>
      </xdr:nvSpPr>
      <xdr:spPr>
        <a:xfrm>
          <a:off x="14541500" y="663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44271</xdr:rowOff>
    </xdr:from>
    <xdr:ext cx="534377" cy="259045"/>
    <xdr:sp macro="" textlink="">
      <xdr:nvSpPr>
        <xdr:cNvPr id="540" name="テキスト ボックス 539"/>
        <xdr:cNvSpPr txBox="1"/>
      </xdr:nvSpPr>
      <xdr:spPr>
        <a:xfrm>
          <a:off x="14325111" y="673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131256</xdr:rowOff>
    </xdr:from>
    <xdr:to>
      <xdr:col>20</xdr:col>
      <xdr:colOff>9525</xdr:colOff>
      <xdr:row>39</xdr:row>
      <xdr:rowOff>61406</xdr:rowOff>
    </xdr:to>
    <xdr:sp macro="" textlink="">
      <xdr:nvSpPr>
        <xdr:cNvPr id="541" name="円/楕円 540"/>
        <xdr:cNvSpPr/>
      </xdr:nvSpPr>
      <xdr:spPr>
        <a:xfrm>
          <a:off x="13652500" y="664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52533</xdr:rowOff>
    </xdr:from>
    <xdr:ext cx="534377" cy="259045"/>
    <xdr:sp macro="" textlink="">
      <xdr:nvSpPr>
        <xdr:cNvPr id="542" name="テキスト ボックス 541"/>
        <xdr:cNvSpPr txBox="1"/>
      </xdr:nvSpPr>
      <xdr:spPr>
        <a:xfrm>
          <a:off x="13436111" y="673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126488</xdr:rowOff>
    </xdr:from>
    <xdr:to>
      <xdr:col>18</xdr:col>
      <xdr:colOff>492125</xdr:colOff>
      <xdr:row>39</xdr:row>
      <xdr:rowOff>56638</xdr:rowOff>
    </xdr:to>
    <xdr:sp macro="" textlink="">
      <xdr:nvSpPr>
        <xdr:cNvPr id="543" name="円/楕円 542"/>
        <xdr:cNvSpPr/>
      </xdr:nvSpPr>
      <xdr:spPr>
        <a:xfrm>
          <a:off x="12763500" y="664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47765</xdr:rowOff>
    </xdr:from>
    <xdr:ext cx="534377" cy="259045"/>
    <xdr:sp macro="" textlink="">
      <xdr:nvSpPr>
        <xdr:cNvPr id="544" name="テキスト ボックス 543"/>
        <xdr:cNvSpPr txBox="1"/>
      </xdr:nvSpPr>
      <xdr:spPr>
        <a:xfrm>
          <a:off x="12547111" y="673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3" name="テキスト ボックス 56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99368</xdr:rowOff>
    </xdr:from>
    <xdr:to>
      <xdr:col>23</xdr:col>
      <xdr:colOff>516889</xdr:colOff>
      <xdr:row>59</xdr:row>
      <xdr:rowOff>103995</xdr:rowOff>
    </xdr:to>
    <xdr:cxnSp macro="">
      <xdr:nvCxnSpPr>
        <xdr:cNvPr id="571" name="直線コネクタ 570"/>
        <xdr:cNvCxnSpPr/>
      </xdr:nvCxnSpPr>
      <xdr:spPr>
        <a:xfrm flipV="1">
          <a:off x="16317595" y="8671868"/>
          <a:ext cx="1269" cy="1547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107822</xdr:rowOff>
    </xdr:from>
    <xdr:ext cx="534377" cy="259045"/>
    <xdr:sp macro="" textlink="">
      <xdr:nvSpPr>
        <xdr:cNvPr id="572" name="教育費最小値テキスト"/>
        <xdr:cNvSpPr txBox="1"/>
      </xdr:nvSpPr>
      <xdr:spPr>
        <a:xfrm>
          <a:off x="16370300" y="1022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29,530</a:t>
          </a:r>
          <a:endParaRPr kumimoji="1" lang="ja-JP" altLang="en-US" sz="1000" b="1">
            <a:latin typeface="ＭＳ Ｐゴシック"/>
          </a:endParaRPr>
        </a:p>
      </xdr:txBody>
    </xdr:sp>
    <xdr:clientData/>
  </xdr:oneCellAnchor>
  <xdr:twoCellAnchor>
    <xdr:from>
      <xdr:col>23</xdr:col>
      <xdr:colOff>428625</xdr:colOff>
      <xdr:row>59</xdr:row>
      <xdr:rowOff>103995</xdr:rowOff>
    </xdr:from>
    <xdr:to>
      <xdr:col>23</xdr:col>
      <xdr:colOff>606425</xdr:colOff>
      <xdr:row>59</xdr:row>
      <xdr:rowOff>103995</xdr:rowOff>
    </xdr:to>
    <xdr:cxnSp macro="">
      <xdr:nvCxnSpPr>
        <xdr:cNvPr id="573" name="直線コネクタ 572"/>
        <xdr:cNvCxnSpPr/>
      </xdr:nvCxnSpPr>
      <xdr:spPr>
        <a:xfrm>
          <a:off x="16230600" y="1021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46045</xdr:rowOff>
    </xdr:from>
    <xdr:ext cx="599010" cy="259045"/>
    <xdr:sp macro="" textlink="">
      <xdr:nvSpPr>
        <xdr:cNvPr id="574" name="教育費最大値テキスト"/>
        <xdr:cNvSpPr txBox="1"/>
      </xdr:nvSpPr>
      <xdr:spPr>
        <a:xfrm>
          <a:off x="16370300" y="84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171,705</a:t>
          </a:r>
          <a:endParaRPr kumimoji="1" lang="ja-JP" altLang="en-US" sz="1000" b="1">
            <a:latin typeface="ＭＳ Ｐゴシック"/>
          </a:endParaRPr>
        </a:p>
      </xdr:txBody>
    </xdr:sp>
    <xdr:clientData/>
  </xdr:oneCellAnchor>
  <xdr:twoCellAnchor>
    <xdr:from>
      <xdr:col>23</xdr:col>
      <xdr:colOff>428625</xdr:colOff>
      <xdr:row>50</xdr:row>
      <xdr:rowOff>99368</xdr:rowOff>
    </xdr:from>
    <xdr:to>
      <xdr:col>23</xdr:col>
      <xdr:colOff>606425</xdr:colOff>
      <xdr:row>50</xdr:row>
      <xdr:rowOff>99368</xdr:rowOff>
    </xdr:to>
    <xdr:cxnSp macro="">
      <xdr:nvCxnSpPr>
        <xdr:cNvPr id="575" name="直線コネクタ 574"/>
        <xdr:cNvCxnSpPr/>
      </xdr:nvCxnSpPr>
      <xdr:spPr>
        <a:xfrm>
          <a:off x="16230600" y="86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168590</xdr:rowOff>
    </xdr:from>
    <xdr:to>
      <xdr:col>23</xdr:col>
      <xdr:colOff>517525</xdr:colOff>
      <xdr:row>59</xdr:row>
      <xdr:rowOff>103995</xdr:rowOff>
    </xdr:to>
    <xdr:cxnSp macro="">
      <xdr:nvCxnSpPr>
        <xdr:cNvPr id="576" name="直線コネクタ 575"/>
        <xdr:cNvCxnSpPr/>
      </xdr:nvCxnSpPr>
      <xdr:spPr>
        <a:xfrm>
          <a:off x="15481300" y="10112690"/>
          <a:ext cx="838200" cy="10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73601</xdr:rowOff>
    </xdr:from>
    <xdr:ext cx="534377" cy="259045"/>
    <xdr:sp macro="" textlink="">
      <xdr:nvSpPr>
        <xdr:cNvPr id="577" name="教育費平均値テキスト"/>
        <xdr:cNvSpPr txBox="1"/>
      </xdr:nvSpPr>
      <xdr:spPr>
        <a:xfrm>
          <a:off x="16370300" y="9674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61,257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50724</xdr:rowOff>
    </xdr:from>
    <xdr:to>
      <xdr:col>23</xdr:col>
      <xdr:colOff>568325</xdr:colOff>
      <xdr:row>57</xdr:row>
      <xdr:rowOff>152324</xdr:rowOff>
    </xdr:to>
    <xdr:sp macro="" textlink="">
      <xdr:nvSpPr>
        <xdr:cNvPr id="578" name="フローチャート : 判断 577"/>
        <xdr:cNvSpPr/>
      </xdr:nvSpPr>
      <xdr:spPr>
        <a:xfrm>
          <a:off x="16268700" y="982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168590</xdr:rowOff>
    </xdr:from>
    <xdr:to>
      <xdr:col>22</xdr:col>
      <xdr:colOff>365125</xdr:colOff>
      <xdr:row>59</xdr:row>
      <xdr:rowOff>40553</xdr:rowOff>
    </xdr:to>
    <xdr:cxnSp macro="">
      <xdr:nvCxnSpPr>
        <xdr:cNvPr id="579" name="直線コネクタ 578"/>
        <xdr:cNvCxnSpPr/>
      </xdr:nvCxnSpPr>
      <xdr:spPr>
        <a:xfrm flipV="1">
          <a:off x="14592300" y="10112690"/>
          <a:ext cx="889000" cy="4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124071</xdr:rowOff>
    </xdr:from>
    <xdr:to>
      <xdr:col>22</xdr:col>
      <xdr:colOff>415925</xdr:colOff>
      <xdr:row>58</xdr:row>
      <xdr:rowOff>54221</xdr:rowOff>
    </xdr:to>
    <xdr:sp macro="" textlink="">
      <xdr:nvSpPr>
        <xdr:cNvPr id="580" name="フローチャート : 判断 579"/>
        <xdr:cNvSpPr/>
      </xdr:nvSpPr>
      <xdr:spPr>
        <a:xfrm>
          <a:off x="15430500" y="989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70748</xdr:rowOff>
    </xdr:from>
    <xdr:ext cx="534377" cy="259045"/>
    <xdr:sp macro="" textlink="">
      <xdr:nvSpPr>
        <xdr:cNvPr id="581" name="テキスト ボックス 580"/>
        <xdr:cNvSpPr txBox="1"/>
      </xdr:nvSpPr>
      <xdr:spPr>
        <a:xfrm>
          <a:off x="15214111" y="967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54,519</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40553</xdr:rowOff>
    </xdr:from>
    <xdr:to>
      <xdr:col>21</xdr:col>
      <xdr:colOff>161925</xdr:colOff>
      <xdr:row>59</xdr:row>
      <xdr:rowOff>121140</xdr:rowOff>
    </xdr:to>
    <xdr:cxnSp macro="">
      <xdr:nvCxnSpPr>
        <xdr:cNvPr id="582" name="直線コネクタ 581"/>
        <xdr:cNvCxnSpPr/>
      </xdr:nvCxnSpPr>
      <xdr:spPr>
        <a:xfrm flipV="1">
          <a:off x="13703300" y="10156103"/>
          <a:ext cx="889000" cy="8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118705</xdr:rowOff>
    </xdr:from>
    <xdr:to>
      <xdr:col>21</xdr:col>
      <xdr:colOff>212725</xdr:colOff>
      <xdr:row>58</xdr:row>
      <xdr:rowOff>48855</xdr:rowOff>
    </xdr:to>
    <xdr:sp macro="" textlink="">
      <xdr:nvSpPr>
        <xdr:cNvPr id="583" name="フローチャート : 判断 582"/>
        <xdr:cNvSpPr/>
      </xdr:nvSpPr>
      <xdr:spPr>
        <a:xfrm>
          <a:off x="14541500" y="989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65382</xdr:rowOff>
    </xdr:from>
    <xdr:ext cx="534377" cy="259045"/>
    <xdr:sp macro="" textlink="">
      <xdr:nvSpPr>
        <xdr:cNvPr id="584" name="テキスト ボックス 583"/>
        <xdr:cNvSpPr txBox="1"/>
      </xdr:nvSpPr>
      <xdr:spPr>
        <a:xfrm>
          <a:off x="14325111" y="966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55,012</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116513</xdr:rowOff>
    </xdr:from>
    <xdr:to>
      <xdr:col>19</xdr:col>
      <xdr:colOff>644525</xdr:colOff>
      <xdr:row>59</xdr:row>
      <xdr:rowOff>121140</xdr:rowOff>
    </xdr:to>
    <xdr:cxnSp macro="">
      <xdr:nvCxnSpPr>
        <xdr:cNvPr id="585" name="直線コネクタ 584"/>
        <xdr:cNvCxnSpPr/>
      </xdr:nvCxnSpPr>
      <xdr:spPr>
        <a:xfrm>
          <a:off x="12814300" y="10232063"/>
          <a:ext cx="889000" cy="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83599</xdr:rowOff>
    </xdr:from>
    <xdr:to>
      <xdr:col>20</xdr:col>
      <xdr:colOff>9525</xdr:colOff>
      <xdr:row>58</xdr:row>
      <xdr:rowOff>13749</xdr:rowOff>
    </xdr:to>
    <xdr:sp macro="" textlink="">
      <xdr:nvSpPr>
        <xdr:cNvPr id="586" name="フローチャート : 判断 585"/>
        <xdr:cNvSpPr/>
      </xdr:nvSpPr>
      <xdr:spPr>
        <a:xfrm>
          <a:off x="13652500" y="985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30276</xdr:rowOff>
    </xdr:from>
    <xdr:ext cx="534377" cy="259045"/>
    <xdr:sp macro="" textlink="">
      <xdr:nvSpPr>
        <xdr:cNvPr id="587" name="テキスト ボックス 586"/>
        <xdr:cNvSpPr txBox="1"/>
      </xdr:nvSpPr>
      <xdr:spPr>
        <a:xfrm>
          <a:off x="13436111" y="963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58,237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1259</xdr:rowOff>
    </xdr:from>
    <xdr:to>
      <xdr:col>18</xdr:col>
      <xdr:colOff>492125</xdr:colOff>
      <xdr:row>58</xdr:row>
      <xdr:rowOff>102859</xdr:rowOff>
    </xdr:to>
    <xdr:sp macro="" textlink="">
      <xdr:nvSpPr>
        <xdr:cNvPr id="588" name="フローチャート : 判断 587"/>
        <xdr:cNvSpPr/>
      </xdr:nvSpPr>
      <xdr:spPr>
        <a:xfrm>
          <a:off x="12763500" y="994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119386</xdr:rowOff>
    </xdr:from>
    <xdr:ext cx="534377" cy="259045"/>
    <xdr:sp macro="" textlink="">
      <xdr:nvSpPr>
        <xdr:cNvPr id="589" name="テキスト ボックス 588"/>
        <xdr:cNvSpPr txBox="1"/>
      </xdr:nvSpPr>
      <xdr:spPr>
        <a:xfrm>
          <a:off x="12547111" y="972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53195</xdr:rowOff>
    </xdr:from>
    <xdr:to>
      <xdr:col>23</xdr:col>
      <xdr:colOff>568325</xdr:colOff>
      <xdr:row>59</xdr:row>
      <xdr:rowOff>154795</xdr:rowOff>
    </xdr:to>
    <xdr:sp macro="" textlink="">
      <xdr:nvSpPr>
        <xdr:cNvPr id="595" name="円/楕円 594"/>
        <xdr:cNvSpPr/>
      </xdr:nvSpPr>
      <xdr:spPr>
        <a:xfrm>
          <a:off x="16268700" y="101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139572</xdr:rowOff>
    </xdr:from>
    <xdr:ext cx="534377" cy="259045"/>
    <xdr:sp macro="" textlink="">
      <xdr:nvSpPr>
        <xdr:cNvPr id="596" name="教育費該当値テキスト"/>
        <xdr:cNvSpPr txBox="1"/>
      </xdr:nvSpPr>
      <xdr:spPr>
        <a:xfrm>
          <a:off x="16370300" y="100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29,530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117790</xdr:rowOff>
    </xdr:from>
    <xdr:to>
      <xdr:col>22</xdr:col>
      <xdr:colOff>415925</xdr:colOff>
      <xdr:row>59</xdr:row>
      <xdr:rowOff>47940</xdr:rowOff>
    </xdr:to>
    <xdr:sp macro="" textlink="">
      <xdr:nvSpPr>
        <xdr:cNvPr id="597" name="円/楕円 596"/>
        <xdr:cNvSpPr/>
      </xdr:nvSpPr>
      <xdr:spPr>
        <a:xfrm>
          <a:off x="15430500" y="1006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39067</xdr:rowOff>
    </xdr:from>
    <xdr:ext cx="534377" cy="259045"/>
    <xdr:sp macro="" textlink="">
      <xdr:nvSpPr>
        <xdr:cNvPr id="598" name="テキスト ボックス 597"/>
        <xdr:cNvSpPr txBox="1"/>
      </xdr:nvSpPr>
      <xdr:spPr>
        <a:xfrm>
          <a:off x="15214111" y="1015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39,346</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161203</xdr:rowOff>
    </xdr:from>
    <xdr:to>
      <xdr:col>21</xdr:col>
      <xdr:colOff>212725</xdr:colOff>
      <xdr:row>59</xdr:row>
      <xdr:rowOff>91353</xdr:rowOff>
    </xdr:to>
    <xdr:sp macro="" textlink="">
      <xdr:nvSpPr>
        <xdr:cNvPr id="599" name="円/楕円 598"/>
        <xdr:cNvSpPr/>
      </xdr:nvSpPr>
      <xdr:spPr>
        <a:xfrm>
          <a:off x="14541500" y="1010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82480</xdr:rowOff>
    </xdr:from>
    <xdr:ext cx="534377" cy="259045"/>
    <xdr:sp macro="" textlink="">
      <xdr:nvSpPr>
        <xdr:cNvPr id="600" name="テキスト ボックス 599"/>
        <xdr:cNvSpPr txBox="1"/>
      </xdr:nvSpPr>
      <xdr:spPr>
        <a:xfrm>
          <a:off x="14325111" y="1019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35,358</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70340</xdr:rowOff>
    </xdr:from>
    <xdr:to>
      <xdr:col>20</xdr:col>
      <xdr:colOff>9525</xdr:colOff>
      <xdr:row>60</xdr:row>
      <xdr:rowOff>490</xdr:rowOff>
    </xdr:to>
    <xdr:sp macro="" textlink="">
      <xdr:nvSpPr>
        <xdr:cNvPr id="601" name="円/楕円 600"/>
        <xdr:cNvSpPr/>
      </xdr:nvSpPr>
      <xdr:spPr>
        <a:xfrm>
          <a:off x="13652500" y="101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163067</xdr:rowOff>
    </xdr:from>
    <xdr:ext cx="534377" cy="259045"/>
    <xdr:sp macro="" textlink="">
      <xdr:nvSpPr>
        <xdr:cNvPr id="602" name="テキスト ボックス 601"/>
        <xdr:cNvSpPr txBox="1"/>
      </xdr:nvSpPr>
      <xdr:spPr>
        <a:xfrm>
          <a:off x="13436111" y="1027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27,955</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65713</xdr:rowOff>
    </xdr:from>
    <xdr:to>
      <xdr:col>18</xdr:col>
      <xdr:colOff>492125</xdr:colOff>
      <xdr:row>59</xdr:row>
      <xdr:rowOff>167313</xdr:rowOff>
    </xdr:to>
    <xdr:sp macro="" textlink="">
      <xdr:nvSpPr>
        <xdr:cNvPr id="603" name="円/楕円 602"/>
        <xdr:cNvSpPr/>
      </xdr:nvSpPr>
      <xdr:spPr>
        <a:xfrm>
          <a:off x="12763500" y="1018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158440</xdr:rowOff>
    </xdr:from>
    <xdr:ext cx="534377" cy="259045"/>
    <xdr:sp macro="" textlink="">
      <xdr:nvSpPr>
        <xdr:cNvPr id="604" name="テキスト ボックス 603"/>
        <xdr:cNvSpPr txBox="1"/>
      </xdr:nvSpPr>
      <xdr:spPr>
        <a:xfrm>
          <a:off x="12547111" y="1027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28,380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2387</xdr:rowOff>
    </xdr:from>
    <xdr:to>
      <xdr:col>23</xdr:col>
      <xdr:colOff>516889</xdr:colOff>
      <xdr:row>79</xdr:row>
      <xdr:rowOff>44450</xdr:rowOff>
    </xdr:to>
    <xdr:cxnSp macro="">
      <xdr:nvCxnSpPr>
        <xdr:cNvPr id="628" name="直線コネクタ 627"/>
        <xdr:cNvCxnSpPr/>
      </xdr:nvCxnSpPr>
      <xdr:spPr>
        <a:xfrm flipV="1">
          <a:off x="16317595" y="12003887"/>
          <a:ext cx="1269" cy="15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120514</xdr:rowOff>
    </xdr:from>
    <xdr:ext cx="534377" cy="259045"/>
    <xdr:sp macro="" textlink="">
      <xdr:nvSpPr>
        <xdr:cNvPr id="631" name="災害復旧費最大値テキスト"/>
        <xdr:cNvSpPr txBox="1"/>
      </xdr:nvSpPr>
      <xdr:spPr>
        <a:xfrm>
          <a:off x="16370300" y="1177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41,604</a:t>
          </a:r>
          <a:endParaRPr kumimoji="1" lang="ja-JP" altLang="en-US" sz="1000" b="1">
            <a:latin typeface="ＭＳ Ｐゴシック"/>
          </a:endParaRPr>
        </a:p>
      </xdr:txBody>
    </xdr:sp>
    <xdr:clientData/>
  </xdr:oneCellAnchor>
  <xdr:twoCellAnchor>
    <xdr:from>
      <xdr:col>23</xdr:col>
      <xdr:colOff>428625</xdr:colOff>
      <xdr:row>70</xdr:row>
      <xdr:rowOff>2387</xdr:rowOff>
    </xdr:from>
    <xdr:to>
      <xdr:col>23</xdr:col>
      <xdr:colOff>606425</xdr:colOff>
      <xdr:row>70</xdr:row>
      <xdr:rowOff>2387</xdr:rowOff>
    </xdr:to>
    <xdr:cxnSp macro="">
      <xdr:nvCxnSpPr>
        <xdr:cNvPr id="632" name="直線コネクタ 631"/>
        <xdr:cNvCxnSpPr/>
      </xdr:nvCxnSpPr>
      <xdr:spPr>
        <a:xfrm>
          <a:off x="16230600" y="1200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28715</xdr:rowOff>
    </xdr:from>
    <xdr:to>
      <xdr:col>23</xdr:col>
      <xdr:colOff>517525</xdr:colOff>
      <xdr:row>79</xdr:row>
      <xdr:rowOff>30201</xdr:rowOff>
    </xdr:to>
    <xdr:cxnSp macro="">
      <xdr:nvCxnSpPr>
        <xdr:cNvPr id="633" name="直線コネクタ 632"/>
        <xdr:cNvCxnSpPr/>
      </xdr:nvCxnSpPr>
      <xdr:spPr>
        <a:xfrm flipV="1">
          <a:off x="15481300" y="13573265"/>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24604</xdr:rowOff>
    </xdr:from>
    <xdr:ext cx="469744" cy="259045"/>
    <xdr:sp macro="" textlink="">
      <xdr:nvSpPr>
        <xdr:cNvPr id="634" name="災害復旧費平均値テキスト"/>
        <xdr:cNvSpPr txBox="1"/>
      </xdr:nvSpPr>
      <xdr:spPr>
        <a:xfrm>
          <a:off x="16370300" y="13226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1727</xdr:rowOff>
    </xdr:from>
    <xdr:to>
      <xdr:col>23</xdr:col>
      <xdr:colOff>568325</xdr:colOff>
      <xdr:row>78</xdr:row>
      <xdr:rowOff>103327</xdr:rowOff>
    </xdr:to>
    <xdr:sp macro="" textlink="">
      <xdr:nvSpPr>
        <xdr:cNvPr id="635" name="フローチャート : 判断 634"/>
        <xdr:cNvSpPr/>
      </xdr:nvSpPr>
      <xdr:spPr>
        <a:xfrm>
          <a:off x="16268700" y="1337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30201</xdr:rowOff>
    </xdr:from>
    <xdr:to>
      <xdr:col>22</xdr:col>
      <xdr:colOff>365125</xdr:colOff>
      <xdr:row>79</xdr:row>
      <xdr:rowOff>32525</xdr:rowOff>
    </xdr:to>
    <xdr:cxnSp macro="">
      <xdr:nvCxnSpPr>
        <xdr:cNvPr id="636" name="直線コネクタ 635"/>
        <xdr:cNvCxnSpPr/>
      </xdr:nvCxnSpPr>
      <xdr:spPr>
        <a:xfrm flipV="1">
          <a:off x="14592300" y="13574751"/>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63412</xdr:rowOff>
    </xdr:from>
    <xdr:to>
      <xdr:col>22</xdr:col>
      <xdr:colOff>415925</xdr:colOff>
      <xdr:row>78</xdr:row>
      <xdr:rowOff>165012</xdr:rowOff>
    </xdr:to>
    <xdr:sp macro="" textlink="">
      <xdr:nvSpPr>
        <xdr:cNvPr id="637" name="フローチャート : 判断 636"/>
        <xdr:cNvSpPr/>
      </xdr:nvSpPr>
      <xdr:spPr>
        <a:xfrm>
          <a:off x="15430500" y="134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10089</xdr:rowOff>
    </xdr:from>
    <xdr:ext cx="469744" cy="259045"/>
    <xdr:sp macro="" textlink="">
      <xdr:nvSpPr>
        <xdr:cNvPr id="638" name="テキスト ボックス 637"/>
        <xdr:cNvSpPr txBox="1"/>
      </xdr:nvSpPr>
      <xdr:spPr>
        <a:xfrm>
          <a:off x="15246427" y="132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26581</xdr:rowOff>
    </xdr:from>
    <xdr:to>
      <xdr:col>21</xdr:col>
      <xdr:colOff>161925</xdr:colOff>
      <xdr:row>79</xdr:row>
      <xdr:rowOff>32525</xdr:rowOff>
    </xdr:to>
    <xdr:cxnSp macro="">
      <xdr:nvCxnSpPr>
        <xdr:cNvPr id="639" name="直線コネクタ 638"/>
        <xdr:cNvCxnSpPr/>
      </xdr:nvCxnSpPr>
      <xdr:spPr>
        <a:xfrm>
          <a:off x="13703300" y="13571131"/>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69811</xdr:rowOff>
    </xdr:from>
    <xdr:to>
      <xdr:col>21</xdr:col>
      <xdr:colOff>212725</xdr:colOff>
      <xdr:row>78</xdr:row>
      <xdr:rowOff>171411</xdr:rowOff>
    </xdr:to>
    <xdr:sp macro="" textlink="">
      <xdr:nvSpPr>
        <xdr:cNvPr id="640" name="フローチャート : 判断 639"/>
        <xdr:cNvSpPr/>
      </xdr:nvSpPr>
      <xdr:spPr>
        <a:xfrm>
          <a:off x="14541500" y="1344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16488</xdr:rowOff>
    </xdr:from>
    <xdr:ext cx="469744" cy="259045"/>
    <xdr:sp macro="" textlink="">
      <xdr:nvSpPr>
        <xdr:cNvPr id="641" name="テキスト ボックス 640"/>
        <xdr:cNvSpPr txBox="1"/>
      </xdr:nvSpPr>
      <xdr:spPr>
        <a:xfrm>
          <a:off x="14357427" y="1321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119317</xdr:rowOff>
    </xdr:from>
    <xdr:to>
      <xdr:col>19</xdr:col>
      <xdr:colOff>644525</xdr:colOff>
      <xdr:row>79</xdr:row>
      <xdr:rowOff>26581</xdr:rowOff>
    </xdr:to>
    <xdr:cxnSp macro="">
      <xdr:nvCxnSpPr>
        <xdr:cNvPr id="642" name="直線コネクタ 641"/>
        <xdr:cNvCxnSpPr/>
      </xdr:nvCxnSpPr>
      <xdr:spPr>
        <a:xfrm>
          <a:off x="12814300" y="13492417"/>
          <a:ext cx="889000" cy="7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156566</xdr:rowOff>
    </xdr:from>
    <xdr:to>
      <xdr:col>20</xdr:col>
      <xdr:colOff>9525</xdr:colOff>
      <xdr:row>78</xdr:row>
      <xdr:rowOff>86716</xdr:rowOff>
    </xdr:to>
    <xdr:sp macro="" textlink="">
      <xdr:nvSpPr>
        <xdr:cNvPr id="643" name="フローチャート : 判断 642"/>
        <xdr:cNvSpPr/>
      </xdr:nvSpPr>
      <xdr:spPr>
        <a:xfrm>
          <a:off x="13652500" y="1335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103243</xdr:rowOff>
    </xdr:from>
    <xdr:ext cx="469744" cy="259045"/>
    <xdr:sp macro="" textlink="">
      <xdr:nvSpPr>
        <xdr:cNvPr id="644" name="テキスト ボックス 643"/>
        <xdr:cNvSpPr txBox="1"/>
      </xdr:nvSpPr>
      <xdr:spPr>
        <a:xfrm>
          <a:off x="13468427" y="1313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156566</xdr:rowOff>
    </xdr:from>
    <xdr:to>
      <xdr:col>18</xdr:col>
      <xdr:colOff>492125</xdr:colOff>
      <xdr:row>78</xdr:row>
      <xdr:rowOff>86716</xdr:rowOff>
    </xdr:to>
    <xdr:sp macro="" textlink="">
      <xdr:nvSpPr>
        <xdr:cNvPr id="645" name="フローチャート : 判断 644"/>
        <xdr:cNvSpPr/>
      </xdr:nvSpPr>
      <xdr:spPr>
        <a:xfrm>
          <a:off x="12763500" y="1335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103243</xdr:rowOff>
    </xdr:from>
    <xdr:ext cx="469744" cy="259045"/>
    <xdr:sp macro="" textlink="">
      <xdr:nvSpPr>
        <xdr:cNvPr id="646" name="テキスト ボックス 645"/>
        <xdr:cNvSpPr txBox="1"/>
      </xdr:nvSpPr>
      <xdr:spPr>
        <a:xfrm>
          <a:off x="12579427" y="1313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149365</xdr:rowOff>
    </xdr:from>
    <xdr:to>
      <xdr:col>23</xdr:col>
      <xdr:colOff>568325</xdr:colOff>
      <xdr:row>79</xdr:row>
      <xdr:rowOff>79515</xdr:rowOff>
    </xdr:to>
    <xdr:sp macro="" textlink="">
      <xdr:nvSpPr>
        <xdr:cNvPr id="652" name="円/楕円 651"/>
        <xdr:cNvSpPr/>
      </xdr:nvSpPr>
      <xdr:spPr>
        <a:xfrm>
          <a:off x="16268700" y="135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64292</xdr:rowOff>
    </xdr:from>
    <xdr:ext cx="378565" cy="259045"/>
    <xdr:sp macro="" textlink="">
      <xdr:nvSpPr>
        <xdr:cNvPr id="653" name="災害復旧費該当値テキスト"/>
        <xdr:cNvSpPr txBox="1"/>
      </xdr:nvSpPr>
      <xdr:spPr>
        <a:xfrm>
          <a:off x="16370300" y="13437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150851</xdr:rowOff>
    </xdr:from>
    <xdr:to>
      <xdr:col>22</xdr:col>
      <xdr:colOff>415925</xdr:colOff>
      <xdr:row>79</xdr:row>
      <xdr:rowOff>81001</xdr:rowOff>
    </xdr:to>
    <xdr:sp macro="" textlink="">
      <xdr:nvSpPr>
        <xdr:cNvPr id="654" name="円/楕円 653"/>
        <xdr:cNvSpPr/>
      </xdr:nvSpPr>
      <xdr:spPr>
        <a:xfrm>
          <a:off x="15430500" y="135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72128</xdr:rowOff>
    </xdr:from>
    <xdr:ext cx="378565" cy="259045"/>
    <xdr:sp macro="" textlink="">
      <xdr:nvSpPr>
        <xdr:cNvPr id="655" name="テキスト ボックス 654"/>
        <xdr:cNvSpPr txBox="1"/>
      </xdr:nvSpPr>
      <xdr:spPr>
        <a:xfrm>
          <a:off x="15292017" y="13616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153175</xdr:rowOff>
    </xdr:from>
    <xdr:to>
      <xdr:col>21</xdr:col>
      <xdr:colOff>212725</xdr:colOff>
      <xdr:row>79</xdr:row>
      <xdr:rowOff>83325</xdr:rowOff>
    </xdr:to>
    <xdr:sp macro="" textlink="">
      <xdr:nvSpPr>
        <xdr:cNvPr id="656" name="円/楕円 655"/>
        <xdr:cNvSpPr/>
      </xdr:nvSpPr>
      <xdr:spPr>
        <a:xfrm>
          <a:off x="14541500" y="135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74452</xdr:rowOff>
    </xdr:from>
    <xdr:ext cx="378565" cy="259045"/>
    <xdr:sp macro="" textlink="">
      <xdr:nvSpPr>
        <xdr:cNvPr id="657" name="テキスト ボックス 656"/>
        <xdr:cNvSpPr txBox="1"/>
      </xdr:nvSpPr>
      <xdr:spPr>
        <a:xfrm>
          <a:off x="14403017" y="13619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147231</xdr:rowOff>
    </xdr:from>
    <xdr:to>
      <xdr:col>20</xdr:col>
      <xdr:colOff>9525</xdr:colOff>
      <xdr:row>79</xdr:row>
      <xdr:rowOff>77381</xdr:rowOff>
    </xdr:to>
    <xdr:sp macro="" textlink="">
      <xdr:nvSpPr>
        <xdr:cNvPr id="658" name="円/楕円 657"/>
        <xdr:cNvSpPr/>
      </xdr:nvSpPr>
      <xdr:spPr>
        <a:xfrm>
          <a:off x="13652500" y="1352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68508</xdr:rowOff>
    </xdr:from>
    <xdr:ext cx="378565" cy="259045"/>
    <xdr:sp macro="" textlink="">
      <xdr:nvSpPr>
        <xdr:cNvPr id="659" name="テキスト ボックス 658"/>
        <xdr:cNvSpPr txBox="1"/>
      </xdr:nvSpPr>
      <xdr:spPr>
        <a:xfrm>
          <a:off x="13514017" y="13613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68517</xdr:rowOff>
    </xdr:from>
    <xdr:to>
      <xdr:col>18</xdr:col>
      <xdr:colOff>492125</xdr:colOff>
      <xdr:row>78</xdr:row>
      <xdr:rowOff>170117</xdr:rowOff>
    </xdr:to>
    <xdr:sp macro="" textlink="">
      <xdr:nvSpPr>
        <xdr:cNvPr id="660" name="円/楕円 659"/>
        <xdr:cNvSpPr/>
      </xdr:nvSpPr>
      <xdr:spPr>
        <a:xfrm>
          <a:off x="12763500" y="1344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161244</xdr:rowOff>
    </xdr:from>
    <xdr:ext cx="469744" cy="259045"/>
    <xdr:sp macro="" textlink="">
      <xdr:nvSpPr>
        <xdr:cNvPr id="661" name="テキスト ボックス 660"/>
        <xdr:cNvSpPr txBox="1"/>
      </xdr:nvSpPr>
      <xdr:spPr>
        <a:xfrm>
          <a:off x="12579427" y="1353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55,526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61277</xdr:rowOff>
    </xdr:from>
    <xdr:to>
      <xdr:col>23</xdr:col>
      <xdr:colOff>516889</xdr:colOff>
      <xdr:row>99</xdr:row>
      <xdr:rowOff>109843</xdr:rowOff>
    </xdr:to>
    <xdr:cxnSp macro="">
      <xdr:nvCxnSpPr>
        <xdr:cNvPr id="686" name="直線コネクタ 685"/>
        <xdr:cNvCxnSpPr/>
      </xdr:nvCxnSpPr>
      <xdr:spPr>
        <a:xfrm flipV="1">
          <a:off x="16317595" y="15663227"/>
          <a:ext cx="1269" cy="14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113670</xdr:rowOff>
    </xdr:from>
    <xdr:ext cx="534377" cy="259045"/>
    <xdr:sp macro="" textlink="">
      <xdr:nvSpPr>
        <xdr:cNvPr id="687" name="公債費最小値テキスト"/>
        <xdr:cNvSpPr txBox="1"/>
      </xdr:nvSpPr>
      <xdr:spPr>
        <a:xfrm>
          <a:off x="16370300" y="1708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24,851</a:t>
          </a:r>
          <a:endParaRPr kumimoji="1" lang="ja-JP" altLang="en-US" sz="1000" b="1">
            <a:latin typeface="ＭＳ Ｐゴシック"/>
          </a:endParaRPr>
        </a:p>
      </xdr:txBody>
    </xdr:sp>
    <xdr:clientData/>
  </xdr:oneCellAnchor>
  <xdr:twoCellAnchor>
    <xdr:from>
      <xdr:col>23</xdr:col>
      <xdr:colOff>428625</xdr:colOff>
      <xdr:row>99</xdr:row>
      <xdr:rowOff>109843</xdr:rowOff>
    </xdr:from>
    <xdr:to>
      <xdr:col>23</xdr:col>
      <xdr:colOff>606425</xdr:colOff>
      <xdr:row>99</xdr:row>
      <xdr:rowOff>109843</xdr:rowOff>
    </xdr:to>
    <xdr:cxnSp macro="">
      <xdr:nvCxnSpPr>
        <xdr:cNvPr id="688" name="直線コネクタ 687"/>
        <xdr:cNvCxnSpPr/>
      </xdr:nvCxnSpPr>
      <xdr:spPr>
        <a:xfrm>
          <a:off x="16230600" y="1708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7954</xdr:rowOff>
    </xdr:from>
    <xdr:ext cx="599010" cy="259045"/>
    <xdr:sp macro="" textlink="">
      <xdr:nvSpPr>
        <xdr:cNvPr id="689" name="公債費最大値テキスト"/>
        <xdr:cNvSpPr txBox="1"/>
      </xdr:nvSpPr>
      <xdr:spPr>
        <a:xfrm>
          <a:off x="16370300" y="1543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136,675</a:t>
          </a:r>
          <a:endParaRPr kumimoji="1" lang="ja-JP" altLang="en-US" sz="1000" b="1">
            <a:latin typeface="ＭＳ Ｐゴシック"/>
          </a:endParaRPr>
        </a:p>
      </xdr:txBody>
    </xdr:sp>
    <xdr:clientData/>
  </xdr:oneCellAnchor>
  <xdr:twoCellAnchor>
    <xdr:from>
      <xdr:col>23</xdr:col>
      <xdr:colOff>428625</xdr:colOff>
      <xdr:row>91</xdr:row>
      <xdr:rowOff>61277</xdr:rowOff>
    </xdr:from>
    <xdr:to>
      <xdr:col>23</xdr:col>
      <xdr:colOff>606425</xdr:colOff>
      <xdr:row>91</xdr:row>
      <xdr:rowOff>61277</xdr:rowOff>
    </xdr:to>
    <xdr:cxnSp macro="">
      <xdr:nvCxnSpPr>
        <xdr:cNvPr id="690" name="直線コネクタ 689"/>
        <xdr:cNvCxnSpPr/>
      </xdr:nvCxnSpPr>
      <xdr:spPr>
        <a:xfrm>
          <a:off x="16230600" y="156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108445</xdr:rowOff>
    </xdr:from>
    <xdr:to>
      <xdr:col>23</xdr:col>
      <xdr:colOff>517525</xdr:colOff>
      <xdr:row>97</xdr:row>
      <xdr:rowOff>117373</xdr:rowOff>
    </xdr:to>
    <xdr:cxnSp macro="">
      <xdr:nvCxnSpPr>
        <xdr:cNvPr id="691" name="直線コネクタ 690"/>
        <xdr:cNvCxnSpPr/>
      </xdr:nvCxnSpPr>
      <xdr:spPr>
        <a:xfrm>
          <a:off x="15481300" y="16739095"/>
          <a:ext cx="8382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67822</xdr:rowOff>
    </xdr:from>
    <xdr:ext cx="534377" cy="259045"/>
    <xdr:sp macro="" textlink="">
      <xdr:nvSpPr>
        <xdr:cNvPr id="692" name="公債費平均値テキスト"/>
        <xdr:cNvSpPr txBox="1"/>
      </xdr:nvSpPr>
      <xdr:spPr>
        <a:xfrm>
          <a:off x="16370300" y="16184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44945</xdr:rowOff>
    </xdr:from>
    <xdr:to>
      <xdr:col>23</xdr:col>
      <xdr:colOff>568325</xdr:colOff>
      <xdr:row>95</xdr:row>
      <xdr:rowOff>146545</xdr:rowOff>
    </xdr:to>
    <xdr:sp macro="" textlink="">
      <xdr:nvSpPr>
        <xdr:cNvPr id="693" name="フローチャート : 判断 692"/>
        <xdr:cNvSpPr/>
      </xdr:nvSpPr>
      <xdr:spPr>
        <a:xfrm>
          <a:off x="162687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108445</xdr:rowOff>
    </xdr:from>
    <xdr:to>
      <xdr:col>22</xdr:col>
      <xdr:colOff>365125</xdr:colOff>
      <xdr:row>97</xdr:row>
      <xdr:rowOff>156451</xdr:rowOff>
    </xdr:to>
    <xdr:cxnSp macro="">
      <xdr:nvCxnSpPr>
        <xdr:cNvPr id="694" name="直線コネクタ 693"/>
        <xdr:cNvCxnSpPr/>
      </xdr:nvCxnSpPr>
      <xdr:spPr>
        <a:xfrm flipV="1">
          <a:off x="14592300" y="16739095"/>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148577</xdr:rowOff>
    </xdr:from>
    <xdr:to>
      <xdr:col>22</xdr:col>
      <xdr:colOff>415925</xdr:colOff>
      <xdr:row>96</xdr:row>
      <xdr:rowOff>78727</xdr:rowOff>
    </xdr:to>
    <xdr:sp macro="" textlink="">
      <xdr:nvSpPr>
        <xdr:cNvPr id="695" name="フローチャート : 判断 694"/>
        <xdr:cNvSpPr/>
      </xdr:nvSpPr>
      <xdr:spPr>
        <a:xfrm>
          <a:off x="15430500" y="1643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95254</xdr:rowOff>
    </xdr:from>
    <xdr:ext cx="534377" cy="259045"/>
    <xdr:sp macro="" textlink="">
      <xdr:nvSpPr>
        <xdr:cNvPr id="696" name="テキスト ボックス 695"/>
        <xdr:cNvSpPr txBox="1"/>
      </xdr:nvSpPr>
      <xdr:spPr>
        <a:xfrm>
          <a:off x="15214111" y="1621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124219</xdr:rowOff>
    </xdr:from>
    <xdr:to>
      <xdr:col>21</xdr:col>
      <xdr:colOff>161925</xdr:colOff>
      <xdr:row>97</xdr:row>
      <xdr:rowOff>156451</xdr:rowOff>
    </xdr:to>
    <xdr:cxnSp macro="">
      <xdr:nvCxnSpPr>
        <xdr:cNvPr id="697" name="直線コネクタ 696"/>
        <xdr:cNvCxnSpPr/>
      </xdr:nvCxnSpPr>
      <xdr:spPr>
        <a:xfrm>
          <a:off x="13703300" y="16754869"/>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107759</xdr:rowOff>
    </xdr:from>
    <xdr:to>
      <xdr:col>21</xdr:col>
      <xdr:colOff>212725</xdr:colOff>
      <xdr:row>96</xdr:row>
      <xdr:rowOff>37909</xdr:rowOff>
    </xdr:to>
    <xdr:sp macro="" textlink="">
      <xdr:nvSpPr>
        <xdr:cNvPr id="698" name="フローチャート : 判断 697"/>
        <xdr:cNvSpPr/>
      </xdr:nvSpPr>
      <xdr:spPr>
        <a:xfrm>
          <a:off x="14541500" y="1639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54436</xdr:rowOff>
    </xdr:from>
    <xdr:ext cx="534377" cy="259045"/>
    <xdr:sp macro="" textlink="">
      <xdr:nvSpPr>
        <xdr:cNvPr id="699" name="テキスト ボックス 698"/>
        <xdr:cNvSpPr txBox="1"/>
      </xdr:nvSpPr>
      <xdr:spPr>
        <a:xfrm>
          <a:off x="14325111" y="1617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104711</xdr:rowOff>
    </xdr:from>
    <xdr:to>
      <xdr:col>19</xdr:col>
      <xdr:colOff>644525</xdr:colOff>
      <xdr:row>97</xdr:row>
      <xdr:rowOff>124219</xdr:rowOff>
    </xdr:to>
    <xdr:cxnSp macro="">
      <xdr:nvCxnSpPr>
        <xdr:cNvPr id="700" name="直線コネクタ 699"/>
        <xdr:cNvCxnSpPr/>
      </xdr:nvCxnSpPr>
      <xdr:spPr>
        <a:xfrm>
          <a:off x="12814300" y="16735361"/>
          <a:ext cx="889000" cy="1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86957</xdr:rowOff>
    </xdr:from>
    <xdr:to>
      <xdr:col>20</xdr:col>
      <xdr:colOff>9525</xdr:colOff>
      <xdr:row>96</xdr:row>
      <xdr:rowOff>17107</xdr:rowOff>
    </xdr:to>
    <xdr:sp macro="" textlink="">
      <xdr:nvSpPr>
        <xdr:cNvPr id="701" name="フローチャート : 判断 700"/>
        <xdr:cNvSpPr/>
      </xdr:nvSpPr>
      <xdr:spPr>
        <a:xfrm>
          <a:off x="13652500" y="163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33634</xdr:rowOff>
    </xdr:from>
    <xdr:ext cx="534377" cy="259045"/>
    <xdr:sp macro="" textlink="">
      <xdr:nvSpPr>
        <xdr:cNvPr id="702" name="テキスト ボックス 701"/>
        <xdr:cNvSpPr txBox="1"/>
      </xdr:nvSpPr>
      <xdr:spPr>
        <a:xfrm>
          <a:off x="13436111" y="1614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76,653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43535</xdr:rowOff>
    </xdr:from>
    <xdr:to>
      <xdr:col>18</xdr:col>
      <xdr:colOff>492125</xdr:colOff>
      <xdr:row>95</xdr:row>
      <xdr:rowOff>145135</xdr:rowOff>
    </xdr:to>
    <xdr:sp macro="" textlink="">
      <xdr:nvSpPr>
        <xdr:cNvPr id="703" name="フローチャート : 判断 702"/>
        <xdr:cNvSpPr/>
      </xdr:nvSpPr>
      <xdr:spPr>
        <a:xfrm>
          <a:off x="12763500" y="163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161662</xdr:rowOff>
    </xdr:from>
    <xdr:ext cx="534377" cy="259045"/>
    <xdr:sp macro="" textlink="">
      <xdr:nvSpPr>
        <xdr:cNvPr id="704" name="テキスト ボックス 703"/>
        <xdr:cNvSpPr txBox="1"/>
      </xdr:nvSpPr>
      <xdr:spPr>
        <a:xfrm>
          <a:off x="12547111" y="1610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66573</xdr:rowOff>
    </xdr:from>
    <xdr:to>
      <xdr:col>23</xdr:col>
      <xdr:colOff>568325</xdr:colOff>
      <xdr:row>97</xdr:row>
      <xdr:rowOff>168173</xdr:rowOff>
    </xdr:to>
    <xdr:sp macro="" textlink="">
      <xdr:nvSpPr>
        <xdr:cNvPr id="710" name="円/楕円 709"/>
        <xdr:cNvSpPr/>
      </xdr:nvSpPr>
      <xdr:spPr>
        <a:xfrm>
          <a:off x="16268700" y="1669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45000</xdr:rowOff>
    </xdr:from>
    <xdr:ext cx="534377" cy="259045"/>
    <xdr:sp macro="" textlink="">
      <xdr:nvSpPr>
        <xdr:cNvPr id="711" name="公債費該当値テキスト"/>
        <xdr:cNvSpPr txBox="1"/>
      </xdr:nvSpPr>
      <xdr:spPr>
        <a:xfrm>
          <a:off x="16370300" y="1667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51,258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57645</xdr:rowOff>
    </xdr:from>
    <xdr:to>
      <xdr:col>22</xdr:col>
      <xdr:colOff>415925</xdr:colOff>
      <xdr:row>97</xdr:row>
      <xdr:rowOff>159245</xdr:rowOff>
    </xdr:to>
    <xdr:sp macro="" textlink="">
      <xdr:nvSpPr>
        <xdr:cNvPr id="712" name="円/楕円 711"/>
        <xdr:cNvSpPr/>
      </xdr:nvSpPr>
      <xdr:spPr>
        <a:xfrm>
          <a:off x="15430500" y="1668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150372</xdr:rowOff>
    </xdr:from>
    <xdr:ext cx="534377" cy="259045"/>
    <xdr:sp macro="" textlink="">
      <xdr:nvSpPr>
        <xdr:cNvPr id="713" name="テキスト ボックス 712"/>
        <xdr:cNvSpPr txBox="1"/>
      </xdr:nvSpPr>
      <xdr:spPr>
        <a:xfrm>
          <a:off x="15214111" y="1678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51,961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105651</xdr:rowOff>
    </xdr:from>
    <xdr:to>
      <xdr:col>21</xdr:col>
      <xdr:colOff>212725</xdr:colOff>
      <xdr:row>98</xdr:row>
      <xdr:rowOff>35801</xdr:rowOff>
    </xdr:to>
    <xdr:sp macro="" textlink="">
      <xdr:nvSpPr>
        <xdr:cNvPr id="714" name="円/楕円 713"/>
        <xdr:cNvSpPr/>
      </xdr:nvSpPr>
      <xdr:spPr>
        <a:xfrm>
          <a:off x="14541500" y="1673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26928</xdr:rowOff>
    </xdr:from>
    <xdr:ext cx="534377" cy="259045"/>
    <xdr:sp macro="" textlink="">
      <xdr:nvSpPr>
        <xdr:cNvPr id="715" name="テキスト ボックス 714"/>
        <xdr:cNvSpPr txBox="1"/>
      </xdr:nvSpPr>
      <xdr:spPr>
        <a:xfrm>
          <a:off x="14325111" y="1682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48,181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73419</xdr:rowOff>
    </xdr:from>
    <xdr:to>
      <xdr:col>20</xdr:col>
      <xdr:colOff>9525</xdr:colOff>
      <xdr:row>98</xdr:row>
      <xdr:rowOff>3569</xdr:rowOff>
    </xdr:to>
    <xdr:sp macro="" textlink="">
      <xdr:nvSpPr>
        <xdr:cNvPr id="716" name="円/楕円 715"/>
        <xdr:cNvSpPr/>
      </xdr:nvSpPr>
      <xdr:spPr>
        <a:xfrm>
          <a:off x="13652500" y="1670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166146</xdr:rowOff>
    </xdr:from>
    <xdr:ext cx="534377" cy="259045"/>
    <xdr:sp macro="" textlink="">
      <xdr:nvSpPr>
        <xdr:cNvPr id="717" name="テキスト ボックス 716"/>
        <xdr:cNvSpPr txBox="1"/>
      </xdr:nvSpPr>
      <xdr:spPr>
        <a:xfrm>
          <a:off x="13436111" y="1679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50,719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53911</xdr:rowOff>
    </xdr:from>
    <xdr:to>
      <xdr:col>18</xdr:col>
      <xdr:colOff>492125</xdr:colOff>
      <xdr:row>97</xdr:row>
      <xdr:rowOff>155511</xdr:rowOff>
    </xdr:to>
    <xdr:sp macro="" textlink="">
      <xdr:nvSpPr>
        <xdr:cNvPr id="718" name="円/楕円 717"/>
        <xdr:cNvSpPr/>
      </xdr:nvSpPr>
      <xdr:spPr>
        <a:xfrm>
          <a:off x="12763500" y="1668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146638</xdr:rowOff>
    </xdr:from>
    <xdr:ext cx="534377" cy="259045"/>
    <xdr:sp macro="" textlink="">
      <xdr:nvSpPr>
        <xdr:cNvPr id="719" name="テキスト ボックス 718"/>
        <xdr:cNvSpPr txBox="1"/>
      </xdr:nvSpPr>
      <xdr:spPr>
        <a:xfrm>
          <a:off x="12547111" y="1677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5" name="テキスト ボックス 73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37" name="テキスト ボックス 73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39" name="テキスト ボックス 73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13970</xdr:rowOff>
    </xdr:from>
    <xdr:to>
      <xdr:col>32</xdr:col>
      <xdr:colOff>186689</xdr:colOff>
      <xdr:row>39</xdr:row>
      <xdr:rowOff>44450</xdr:rowOff>
    </xdr:to>
    <xdr:cxnSp macro="">
      <xdr:nvCxnSpPr>
        <xdr:cNvPr id="743" name="直線コネクタ 742"/>
        <xdr:cNvCxnSpPr/>
      </xdr:nvCxnSpPr>
      <xdr:spPr>
        <a:xfrm flipV="1">
          <a:off x="22159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132097</xdr:rowOff>
    </xdr:from>
    <xdr:ext cx="378565" cy="259045"/>
    <xdr:sp macro="" textlink="">
      <xdr:nvSpPr>
        <xdr:cNvPr id="746" name="諸支出金最大値テキスト"/>
        <xdr:cNvSpPr txBox="1"/>
      </xdr:nvSpPr>
      <xdr:spPr>
        <a:xfrm>
          <a:off x="22212300" y="5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a:t>
          </a:r>
          <a:endParaRPr kumimoji="1" lang="ja-JP" altLang="en-US" sz="1000" b="1">
            <a:latin typeface="ＭＳ Ｐゴシック"/>
          </a:endParaRPr>
        </a:p>
      </xdr:txBody>
    </xdr:sp>
    <xdr:clientData/>
  </xdr:oneCellAnchor>
  <xdr:twoCellAnchor>
    <xdr:from>
      <xdr:col>32</xdr:col>
      <xdr:colOff>98425</xdr:colOff>
      <xdr:row>31</xdr:row>
      <xdr:rowOff>13970</xdr:rowOff>
    </xdr:from>
    <xdr:to>
      <xdr:col>32</xdr:col>
      <xdr:colOff>276225</xdr:colOff>
      <xdr:row>31</xdr:row>
      <xdr:rowOff>13970</xdr:rowOff>
    </xdr:to>
    <xdr:cxnSp macro="">
      <xdr:nvCxnSpPr>
        <xdr:cNvPr id="747" name="直線コネクタ 746"/>
        <xdr:cNvCxnSpPr/>
      </xdr:nvCxnSpPr>
      <xdr:spPr>
        <a:xfrm>
          <a:off x="22072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13932" cy="259045"/>
    <xdr:sp macro="" textlink="">
      <xdr:nvSpPr>
        <xdr:cNvPr id="749" name="諸支出金平均値テキスト"/>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50" name="フローチャート : 判断 749"/>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136525</xdr:rowOff>
    </xdr:from>
    <xdr:to>
      <xdr:col>31</xdr:col>
      <xdr:colOff>85725</xdr:colOff>
      <xdr:row>38</xdr:row>
      <xdr:rowOff>66675</xdr:rowOff>
    </xdr:to>
    <xdr:sp macro="" textlink="">
      <xdr:nvSpPr>
        <xdr:cNvPr id="752" name="フローチャート : 判断 751"/>
        <xdr:cNvSpPr/>
      </xdr:nvSpPr>
      <xdr:spPr>
        <a:xfrm>
          <a:off x="212725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83202</xdr:rowOff>
    </xdr:from>
    <xdr:ext cx="378565" cy="259045"/>
    <xdr:sp macro="" textlink="">
      <xdr:nvSpPr>
        <xdr:cNvPr id="753" name="テキスト ボックス 752"/>
        <xdr:cNvSpPr txBox="1"/>
      </xdr:nvSpPr>
      <xdr:spPr>
        <a:xfrm>
          <a:off x="21134017" y="6255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39370</xdr:rowOff>
    </xdr:from>
    <xdr:to>
      <xdr:col>29</xdr:col>
      <xdr:colOff>568325</xdr:colOff>
      <xdr:row>38</xdr:row>
      <xdr:rowOff>140970</xdr:rowOff>
    </xdr:to>
    <xdr:sp macro="" textlink="">
      <xdr:nvSpPr>
        <xdr:cNvPr id="755" name="フローチャート : 判断 754"/>
        <xdr:cNvSpPr/>
      </xdr:nvSpPr>
      <xdr:spPr>
        <a:xfrm>
          <a:off x="20383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157497</xdr:rowOff>
    </xdr:from>
    <xdr:ext cx="313932" cy="259045"/>
    <xdr:sp macro="" textlink="">
      <xdr:nvSpPr>
        <xdr:cNvPr id="756" name="テキスト ボックス 755"/>
        <xdr:cNvSpPr txBox="1"/>
      </xdr:nvSpPr>
      <xdr:spPr>
        <a:xfrm>
          <a:off x="20277333" y="63296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35560</xdr:rowOff>
    </xdr:from>
    <xdr:to>
      <xdr:col>28</xdr:col>
      <xdr:colOff>365125</xdr:colOff>
      <xdr:row>38</xdr:row>
      <xdr:rowOff>137160</xdr:rowOff>
    </xdr:to>
    <xdr:sp macro="" textlink="">
      <xdr:nvSpPr>
        <xdr:cNvPr id="758" name="フローチャート : 判断 757"/>
        <xdr:cNvSpPr/>
      </xdr:nvSpPr>
      <xdr:spPr>
        <a:xfrm>
          <a:off x="19494500" y="655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153687</xdr:rowOff>
    </xdr:from>
    <xdr:ext cx="313932" cy="259045"/>
    <xdr:sp macro="" textlink="">
      <xdr:nvSpPr>
        <xdr:cNvPr id="759" name="テキスト ボックス 758"/>
        <xdr:cNvSpPr txBox="1"/>
      </xdr:nvSpPr>
      <xdr:spPr>
        <a:xfrm>
          <a:off x="19388333" y="6325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85090</xdr:rowOff>
    </xdr:from>
    <xdr:to>
      <xdr:col>27</xdr:col>
      <xdr:colOff>161925</xdr:colOff>
      <xdr:row>38</xdr:row>
      <xdr:rowOff>15240</xdr:rowOff>
    </xdr:to>
    <xdr:sp macro="" textlink="">
      <xdr:nvSpPr>
        <xdr:cNvPr id="760" name="フローチャート : 判断 759"/>
        <xdr:cNvSpPr/>
      </xdr:nvSpPr>
      <xdr:spPr>
        <a:xfrm>
          <a:off x="18605500" y="64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31767</xdr:rowOff>
    </xdr:from>
    <xdr:ext cx="378565" cy="259045"/>
    <xdr:sp macro="" textlink="">
      <xdr:nvSpPr>
        <xdr:cNvPr id="761" name="テキスト ボックス 760"/>
        <xdr:cNvSpPr txBox="1"/>
      </xdr:nvSpPr>
      <xdr:spPr>
        <a:xfrm>
          <a:off x="18467017" y="6203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8"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目的別にみると、２７年度は２６年度に比べ総務費が前年度比１３０．４％、農林水産業費が１３３．７％、土木費が１８３．１％と大きな伸びとなった。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総務費については、財政調整基金・公共施設整備基金の積み立て増や、ふるさと納税寄附金の基金積み立て、さらには社会保障・税番号制度に係るシステム改修や負担金等による影響が大きい。農林水産業費については、農地耕作条件改善事業などの補助事業にともなう事業費が増となっている。土木費については、大型事業である中央コミュニティセンターの整備が本格化したことにより大幅な増とな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一方で、教育費については２６年度に国庫事業や臨時交付金を活用した学校整備事業等が終了したため、前年度比７５．１％と減少している。</a:t>
          </a:r>
          <a:endParaRPr kumimoji="1" lang="en-US" altLang="ja-JP" sz="1300">
            <a:solidFill>
              <a:sysClr val="windowText" lastClr="000000"/>
            </a:solidFill>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en-US" sz="1400" b="0" i="0" baseline="0">
              <a:solidFill>
                <a:schemeClr val="dk1"/>
              </a:solidFill>
              <a:latin typeface="ＭＳ ゴシック" pitchFamily="49" charset="-128"/>
              <a:ea typeface="ＭＳ ゴシック" pitchFamily="49" charset="-128"/>
              <a:cs typeface="+mn-cs"/>
            </a:rPr>
            <a:t> </a:t>
          </a:r>
          <a:r>
            <a:rPr kumimoji="1" lang="ja-JP" altLang="ja-JP" sz="1100" b="0" i="0" baseline="0">
              <a:solidFill>
                <a:schemeClr val="dk1"/>
              </a:solidFill>
              <a:latin typeface="+mn-lt"/>
              <a:ea typeface="+mn-ea"/>
              <a:cs typeface="+mn-cs"/>
            </a:rPr>
            <a:t>実質</a:t>
          </a:r>
          <a:r>
            <a:rPr lang="ja-JP" altLang="ja-JP" sz="1100" b="0" i="0" baseline="0">
              <a:solidFill>
                <a:schemeClr val="dk1"/>
              </a:solidFill>
              <a:latin typeface="+mn-lt"/>
              <a:ea typeface="+mn-ea"/>
              <a:cs typeface="+mn-cs"/>
            </a:rPr>
            <a:t>収支については、６～７％前後で推移し、比較的適正な規模が保たれていると思われる。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財政調整基金については、２３・２４年度と財政的に非常に厳しい状態であったため、若干の減となっていたものの、</a:t>
          </a:r>
          <a:r>
            <a:rPr lang="ja-JP" altLang="en-US" sz="1100" b="0" i="0" baseline="0">
              <a:solidFill>
                <a:schemeClr val="dk1"/>
              </a:solidFill>
              <a:latin typeface="+mn-lt"/>
              <a:ea typeface="+mn-ea"/>
              <a:cs typeface="+mn-cs"/>
            </a:rPr>
            <a:t>２５・２６・２７年度と３カ年続けて</a:t>
          </a:r>
          <a:r>
            <a:rPr lang="ja-JP" altLang="ja-JP" sz="1100" b="0" i="0" baseline="0">
              <a:solidFill>
                <a:schemeClr val="dk1"/>
              </a:solidFill>
              <a:latin typeface="+mn-lt"/>
              <a:ea typeface="+mn-ea"/>
              <a:cs typeface="+mn-cs"/>
            </a:rPr>
            <a:t>積み増しすることができた。</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今後、基金の積み増しは容易な状況ではないと思われるが、税の徴収強化など徹底した収入確保と経費節減に努め、財政基盤の維持強化に努める。</a:t>
          </a:r>
          <a:endParaRPr lang="ja-JP"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en-US" sz="1400" b="0" i="0" baseline="0">
              <a:solidFill>
                <a:schemeClr val="dk1"/>
              </a:solidFill>
              <a:latin typeface="ＭＳ ゴシック" pitchFamily="49" charset="-128"/>
              <a:ea typeface="ＭＳ ゴシック" pitchFamily="49" charset="-128"/>
              <a:cs typeface="+mn-cs"/>
            </a:rPr>
            <a:t> </a:t>
          </a:r>
          <a:r>
            <a:rPr lang="ja-JP" altLang="ja-JP" sz="1100" b="0" i="0" baseline="0">
              <a:solidFill>
                <a:schemeClr val="dk1"/>
              </a:solidFill>
              <a:latin typeface="+mn-lt"/>
              <a:ea typeface="+mn-ea"/>
              <a:cs typeface="+mn-cs"/>
            </a:rPr>
            <a:t>全ての会計で黒字決算となっており、連結実質赤字比率はマイナス非表示となり健全な財政状態が保たれている</a:t>
          </a:r>
          <a:r>
            <a:rPr lang="ja-JP" altLang="en-US" sz="1100" b="0" i="0" baseline="0">
              <a:solidFill>
                <a:schemeClr val="dk1"/>
              </a:solidFill>
              <a:latin typeface="+mn-lt"/>
              <a:ea typeface="+mn-ea"/>
              <a:cs typeface="+mn-cs"/>
            </a:rPr>
            <a:t>が、</a:t>
          </a:r>
          <a:r>
            <a:rPr lang="ja-JP" altLang="ja-JP" sz="1100" b="0" i="0" baseline="0">
              <a:solidFill>
                <a:schemeClr val="dk1"/>
              </a:solidFill>
              <a:latin typeface="+mn-lt"/>
              <a:ea typeface="+mn-ea"/>
              <a:cs typeface="+mn-cs"/>
            </a:rPr>
            <a:t>公営企業のうち公共下水道事業会計</a:t>
          </a:r>
          <a:r>
            <a:rPr lang="ja-JP" altLang="en-US" sz="1100" b="0" i="0" baseline="0">
              <a:solidFill>
                <a:schemeClr val="dk1"/>
              </a:solidFill>
              <a:latin typeface="+mn-lt"/>
              <a:ea typeface="+mn-ea"/>
              <a:cs typeface="+mn-cs"/>
            </a:rPr>
            <a:t>について</a:t>
          </a:r>
          <a:r>
            <a:rPr lang="ja-JP" altLang="ja-JP" sz="1100" b="0" i="0" baseline="0">
              <a:solidFill>
                <a:schemeClr val="dk1"/>
              </a:solidFill>
              <a:latin typeface="+mn-lt"/>
              <a:ea typeface="+mn-ea"/>
              <a:cs typeface="+mn-cs"/>
            </a:rPr>
            <a:t>は、一般会計からの繰り入れによって黒字決算となっている。一般会計の財政を圧迫する要因ともなっており、整備計画の見直しや接続加入率の向上に取り組む必要がある。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上水道事業は、２３年度に料金改定を行ったものの、新水源開発を含めた浄水場整備（第５次拡張事業）費用、さらには施設の老朽化対策に要する経費が経営を圧迫する要因となっている。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その他の特別会計では、介護保険特別会計の介護給付費や地域支援事業費の伸び、さらには国保保険料軽減の拡充に伴う基盤安定分の繰出し増が、一般会計の財政負担を圧迫する要因となっている。</a:t>
          </a:r>
          <a:endParaRPr lang="ja-JP"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9644554</v>
      </c>
      <c r="BO4" s="409"/>
      <c r="BP4" s="409"/>
      <c r="BQ4" s="409"/>
      <c r="BR4" s="409"/>
      <c r="BS4" s="409"/>
      <c r="BT4" s="409"/>
      <c r="BU4" s="410"/>
      <c r="BV4" s="408">
        <v>8722747</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5.2</v>
      </c>
      <c r="CU4" s="586"/>
      <c r="CV4" s="586"/>
      <c r="CW4" s="586"/>
      <c r="CX4" s="586"/>
      <c r="CY4" s="586"/>
      <c r="CZ4" s="586"/>
      <c r="DA4" s="587"/>
      <c r="DB4" s="585">
        <v>5.6</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9369409</v>
      </c>
      <c r="BO5" s="414"/>
      <c r="BP5" s="414"/>
      <c r="BQ5" s="414"/>
      <c r="BR5" s="414"/>
      <c r="BS5" s="414"/>
      <c r="BT5" s="414"/>
      <c r="BU5" s="415"/>
      <c r="BV5" s="413">
        <v>8307893</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92.2</v>
      </c>
      <c r="CU5" s="384"/>
      <c r="CV5" s="384"/>
      <c r="CW5" s="384"/>
      <c r="CX5" s="384"/>
      <c r="CY5" s="384"/>
      <c r="CZ5" s="384"/>
      <c r="DA5" s="385"/>
      <c r="DB5" s="383">
        <v>93.9</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275145</v>
      </c>
      <c r="BO6" s="414"/>
      <c r="BP6" s="414"/>
      <c r="BQ6" s="414"/>
      <c r="BR6" s="414"/>
      <c r="BS6" s="414"/>
      <c r="BT6" s="414"/>
      <c r="BU6" s="415"/>
      <c r="BV6" s="413">
        <v>414854</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98.3</v>
      </c>
      <c r="CU6" s="560"/>
      <c r="CV6" s="560"/>
      <c r="CW6" s="560"/>
      <c r="CX6" s="560"/>
      <c r="CY6" s="560"/>
      <c r="CZ6" s="560"/>
      <c r="DA6" s="561"/>
      <c r="DB6" s="559">
        <v>100.4</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4466</v>
      </c>
      <c r="BO7" s="414"/>
      <c r="BP7" s="414"/>
      <c r="BQ7" s="414"/>
      <c r="BR7" s="414"/>
      <c r="BS7" s="414"/>
      <c r="BT7" s="414"/>
      <c r="BU7" s="415"/>
      <c r="BV7" s="413">
        <v>123925</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5220513</v>
      </c>
      <c r="CU7" s="414"/>
      <c r="CV7" s="414"/>
      <c r="CW7" s="414"/>
      <c r="CX7" s="414"/>
      <c r="CY7" s="414"/>
      <c r="CZ7" s="414"/>
      <c r="DA7" s="415"/>
      <c r="DB7" s="413">
        <v>5184460</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270679</v>
      </c>
      <c r="BO8" s="414"/>
      <c r="BP8" s="414"/>
      <c r="BQ8" s="414"/>
      <c r="BR8" s="414"/>
      <c r="BS8" s="414"/>
      <c r="BT8" s="414"/>
      <c r="BU8" s="415"/>
      <c r="BV8" s="413">
        <v>290929</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0.51</v>
      </c>
      <c r="CU8" s="523"/>
      <c r="CV8" s="523"/>
      <c r="CW8" s="523"/>
      <c r="CX8" s="523"/>
      <c r="CY8" s="523"/>
      <c r="CZ8" s="523"/>
      <c r="DA8" s="524"/>
      <c r="DB8" s="522">
        <v>0.52</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19606</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-20250</v>
      </c>
      <c r="BO9" s="414"/>
      <c r="BP9" s="414"/>
      <c r="BQ9" s="414"/>
      <c r="BR9" s="414"/>
      <c r="BS9" s="414"/>
      <c r="BT9" s="414"/>
      <c r="BU9" s="415"/>
      <c r="BV9" s="413">
        <v>-116895</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16.899999999999999</v>
      </c>
      <c r="CU9" s="384"/>
      <c r="CV9" s="384"/>
      <c r="CW9" s="384"/>
      <c r="CX9" s="384"/>
      <c r="CY9" s="384"/>
      <c r="CZ9" s="384"/>
      <c r="DA9" s="385"/>
      <c r="DB9" s="383">
        <v>17.399999999999999</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20909</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304000</v>
      </c>
      <c r="BO10" s="414"/>
      <c r="BP10" s="414"/>
      <c r="BQ10" s="414"/>
      <c r="BR10" s="414"/>
      <c r="BS10" s="414"/>
      <c r="BT10" s="414"/>
      <c r="BU10" s="415"/>
      <c r="BV10" s="413">
        <v>210000</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t="s">
        <v>107</v>
      </c>
      <c r="BO11" s="414"/>
      <c r="BP11" s="414"/>
      <c r="BQ11" s="414"/>
      <c r="BR11" s="414"/>
      <c r="BS11" s="414"/>
      <c r="BT11" s="414"/>
      <c r="BU11" s="415"/>
      <c r="BV11" s="413" t="s">
        <v>107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c r="A12" s="138"/>
      <c r="B12" s="525" t="s">
        <v>109</v>
      </c>
      <c r="C12" s="526"/>
      <c r="D12" s="526"/>
      <c r="E12" s="526"/>
      <c r="F12" s="526"/>
      <c r="G12" s="526"/>
      <c r="H12" s="526"/>
      <c r="I12" s="526"/>
      <c r="J12" s="526"/>
      <c r="K12" s="527"/>
      <c r="L12" s="534" t="s">
        <v>110</v>
      </c>
      <c r="M12" s="535"/>
      <c r="N12" s="535"/>
      <c r="O12" s="535"/>
      <c r="P12" s="535"/>
      <c r="Q12" s="536"/>
      <c r="R12" s="537">
        <v>20204</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v>350000</v>
      </c>
      <c r="BO12" s="414"/>
      <c r="BP12" s="414"/>
      <c r="BQ12" s="414"/>
      <c r="BR12" s="414"/>
      <c r="BS12" s="414"/>
      <c r="BT12" s="414"/>
      <c r="BU12" s="415"/>
      <c r="BV12" s="413">
        <v>300000</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118</v>
      </c>
      <c r="N13" s="512"/>
      <c r="O13" s="512"/>
      <c r="P13" s="512"/>
      <c r="Q13" s="513"/>
      <c r="R13" s="514">
        <v>20098</v>
      </c>
      <c r="S13" s="515"/>
      <c r="T13" s="515"/>
      <c r="U13" s="515"/>
      <c r="V13" s="516"/>
      <c r="W13" s="502" t="s">
        <v>119</v>
      </c>
      <c r="X13" s="426"/>
      <c r="Y13" s="426"/>
      <c r="Z13" s="426"/>
      <c r="AA13" s="426"/>
      <c r="AB13" s="427"/>
      <c r="AC13" s="389">
        <v>2219</v>
      </c>
      <c r="AD13" s="390"/>
      <c r="AE13" s="390"/>
      <c r="AF13" s="390"/>
      <c r="AG13" s="391"/>
      <c r="AH13" s="389">
        <v>2549</v>
      </c>
      <c r="AI13" s="390"/>
      <c r="AJ13" s="390"/>
      <c r="AK13" s="390"/>
      <c r="AL13" s="392"/>
      <c r="AM13" s="482" t="s">
        <v>120</v>
      </c>
      <c r="AN13" s="387"/>
      <c r="AO13" s="387"/>
      <c r="AP13" s="387"/>
      <c r="AQ13" s="387"/>
      <c r="AR13" s="387"/>
      <c r="AS13" s="387"/>
      <c r="AT13" s="388"/>
      <c r="AU13" s="470" t="s">
        <v>114</v>
      </c>
      <c r="AV13" s="471"/>
      <c r="AW13" s="471"/>
      <c r="AX13" s="471"/>
      <c r="AY13" s="393" t="s">
        <v>121</v>
      </c>
      <c r="AZ13" s="394"/>
      <c r="BA13" s="394"/>
      <c r="BB13" s="394"/>
      <c r="BC13" s="394"/>
      <c r="BD13" s="394"/>
      <c r="BE13" s="394"/>
      <c r="BF13" s="394"/>
      <c r="BG13" s="394"/>
      <c r="BH13" s="394"/>
      <c r="BI13" s="394"/>
      <c r="BJ13" s="394"/>
      <c r="BK13" s="394"/>
      <c r="BL13" s="394"/>
      <c r="BM13" s="395"/>
      <c r="BN13" s="413">
        <v>-66250</v>
      </c>
      <c r="BO13" s="414"/>
      <c r="BP13" s="414"/>
      <c r="BQ13" s="414"/>
      <c r="BR13" s="414"/>
      <c r="BS13" s="414"/>
      <c r="BT13" s="414"/>
      <c r="BU13" s="415"/>
      <c r="BV13" s="413">
        <v>-206895</v>
      </c>
      <c r="BW13" s="414"/>
      <c r="BX13" s="414"/>
      <c r="BY13" s="414"/>
      <c r="BZ13" s="414"/>
      <c r="CA13" s="414"/>
      <c r="CB13" s="414"/>
      <c r="CC13" s="415"/>
      <c r="CD13" s="422" t="s">
        <v>122</v>
      </c>
      <c r="CE13" s="423"/>
      <c r="CF13" s="423"/>
      <c r="CG13" s="423"/>
      <c r="CH13" s="423"/>
      <c r="CI13" s="423"/>
      <c r="CJ13" s="423"/>
      <c r="CK13" s="423"/>
      <c r="CL13" s="423"/>
      <c r="CM13" s="423"/>
      <c r="CN13" s="423"/>
      <c r="CO13" s="423"/>
      <c r="CP13" s="423"/>
      <c r="CQ13" s="423"/>
      <c r="CR13" s="423"/>
      <c r="CS13" s="424"/>
      <c r="CT13" s="383">
        <v>10.199999999999999</v>
      </c>
      <c r="CU13" s="384"/>
      <c r="CV13" s="384"/>
      <c r="CW13" s="384"/>
      <c r="CX13" s="384"/>
      <c r="CY13" s="384"/>
      <c r="CZ13" s="384"/>
      <c r="DA13" s="385"/>
      <c r="DB13" s="383">
        <v>10.199999999999999</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123</v>
      </c>
      <c r="M14" s="543"/>
      <c r="N14" s="543"/>
      <c r="O14" s="543"/>
      <c r="P14" s="543"/>
      <c r="Q14" s="544"/>
      <c r="R14" s="514">
        <v>20464</v>
      </c>
      <c r="S14" s="515"/>
      <c r="T14" s="515"/>
      <c r="U14" s="515"/>
      <c r="V14" s="516"/>
      <c r="W14" s="517"/>
      <c r="X14" s="429"/>
      <c r="Y14" s="429"/>
      <c r="Z14" s="429"/>
      <c r="AA14" s="429"/>
      <c r="AB14" s="430"/>
      <c r="AC14" s="507">
        <v>21.7</v>
      </c>
      <c r="AD14" s="508"/>
      <c r="AE14" s="508"/>
      <c r="AF14" s="508"/>
      <c r="AG14" s="509"/>
      <c r="AH14" s="507">
        <v>22.5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124</v>
      </c>
      <c r="CE14" s="420"/>
      <c r="CF14" s="420"/>
      <c r="CG14" s="420"/>
      <c r="CH14" s="420"/>
      <c r="CI14" s="420"/>
      <c r="CJ14" s="420"/>
      <c r="CK14" s="420"/>
      <c r="CL14" s="420"/>
      <c r="CM14" s="420"/>
      <c r="CN14" s="420"/>
      <c r="CO14" s="420"/>
      <c r="CP14" s="420"/>
      <c r="CQ14" s="420"/>
      <c r="CR14" s="420"/>
      <c r="CS14" s="421"/>
      <c r="CT14" s="518">
        <v>72.099999999999994</v>
      </c>
      <c r="CU14" s="486"/>
      <c r="CV14" s="486"/>
      <c r="CW14" s="486"/>
      <c r="CX14" s="486"/>
      <c r="CY14" s="486"/>
      <c r="CZ14" s="486"/>
      <c r="DA14" s="487"/>
      <c r="DB14" s="518">
        <v>71.3</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118</v>
      </c>
      <c r="N15" s="512"/>
      <c r="O15" s="512"/>
      <c r="P15" s="512"/>
      <c r="Q15" s="513"/>
      <c r="R15" s="514">
        <v>20375</v>
      </c>
      <c r="S15" s="515"/>
      <c r="T15" s="515"/>
      <c r="U15" s="515"/>
      <c r="V15" s="516"/>
      <c r="W15" s="502" t="s">
        <v>125</v>
      </c>
      <c r="X15" s="426"/>
      <c r="Y15" s="426"/>
      <c r="Z15" s="426"/>
      <c r="AA15" s="426"/>
      <c r="AB15" s="427"/>
      <c r="AC15" s="389">
        <v>2336</v>
      </c>
      <c r="AD15" s="390"/>
      <c r="AE15" s="390"/>
      <c r="AF15" s="390"/>
      <c r="AG15" s="391"/>
      <c r="AH15" s="389">
        <v>2776</v>
      </c>
      <c r="AI15" s="390"/>
      <c r="AJ15" s="390"/>
      <c r="AK15" s="390"/>
      <c r="AL15" s="392"/>
      <c r="AM15" s="482"/>
      <c r="AN15" s="387"/>
      <c r="AO15" s="387"/>
      <c r="AP15" s="387"/>
      <c r="AQ15" s="387"/>
      <c r="AR15" s="387"/>
      <c r="AS15" s="387"/>
      <c r="AT15" s="388"/>
      <c r="AU15" s="470"/>
      <c r="AV15" s="471"/>
      <c r="AW15" s="471"/>
      <c r="AX15" s="471"/>
      <c r="AY15" s="405" t="s">
        <v>126</v>
      </c>
      <c r="AZ15" s="406"/>
      <c r="BA15" s="406"/>
      <c r="BB15" s="406"/>
      <c r="BC15" s="406"/>
      <c r="BD15" s="406"/>
      <c r="BE15" s="406"/>
      <c r="BF15" s="406"/>
      <c r="BG15" s="406"/>
      <c r="BH15" s="406"/>
      <c r="BI15" s="406"/>
      <c r="BJ15" s="406"/>
      <c r="BK15" s="406"/>
      <c r="BL15" s="406"/>
      <c r="BM15" s="407"/>
      <c r="BN15" s="408">
        <v>2150623</v>
      </c>
      <c r="BO15" s="409"/>
      <c r="BP15" s="409"/>
      <c r="BQ15" s="409"/>
      <c r="BR15" s="409"/>
      <c r="BS15" s="409"/>
      <c r="BT15" s="409"/>
      <c r="BU15" s="410"/>
      <c r="BV15" s="408">
        <v>2158286</v>
      </c>
      <c r="BW15" s="409"/>
      <c r="BX15" s="409"/>
      <c r="BY15" s="409"/>
      <c r="BZ15" s="409"/>
      <c r="CA15" s="409"/>
      <c r="CB15" s="409"/>
      <c r="CC15" s="410"/>
      <c r="CD15" s="519" t="s">
        <v>127</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128</v>
      </c>
      <c r="M16" s="505"/>
      <c r="N16" s="505"/>
      <c r="O16" s="505"/>
      <c r="P16" s="505"/>
      <c r="Q16" s="506"/>
      <c r="R16" s="499" t="s">
        <v>129</v>
      </c>
      <c r="S16" s="500"/>
      <c r="T16" s="500"/>
      <c r="U16" s="500"/>
      <c r="V16" s="501"/>
      <c r="W16" s="517"/>
      <c r="X16" s="429"/>
      <c r="Y16" s="429"/>
      <c r="Z16" s="429"/>
      <c r="AA16" s="429"/>
      <c r="AB16" s="430"/>
      <c r="AC16" s="507">
        <v>22.8</v>
      </c>
      <c r="AD16" s="508"/>
      <c r="AE16" s="508"/>
      <c r="AF16" s="508"/>
      <c r="AG16" s="509"/>
      <c r="AH16" s="507">
        <v>24.5</v>
      </c>
      <c r="AI16" s="508"/>
      <c r="AJ16" s="508"/>
      <c r="AK16" s="508"/>
      <c r="AL16" s="510"/>
      <c r="AM16" s="482"/>
      <c r="AN16" s="387"/>
      <c r="AO16" s="387"/>
      <c r="AP16" s="387"/>
      <c r="AQ16" s="387"/>
      <c r="AR16" s="387"/>
      <c r="AS16" s="387"/>
      <c r="AT16" s="388"/>
      <c r="AU16" s="470"/>
      <c r="AV16" s="471"/>
      <c r="AW16" s="471"/>
      <c r="AX16" s="471"/>
      <c r="AY16" s="393" t="s">
        <v>130</v>
      </c>
      <c r="AZ16" s="394"/>
      <c r="BA16" s="394"/>
      <c r="BB16" s="394"/>
      <c r="BC16" s="394"/>
      <c r="BD16" s="394"/>
      <c r="BE16" s="394"/>
      <c r="BF16" s="394"/>
      <c r="BG16" s="394"/>
      <c r="BH16" s="394"/>
      <c r="BI16" s="394"/>
      <c r="BJ16" s="394"/>
      <c r="BK16" s="394"/>
      <c r="BL16" s="394"/>
      <c r="BM16" s="395"/>
      <c r="BN16" s="413">
        <v>4328590</v>
      </c>
      <c r="BO16" s="414"/>
      <c r="BP16" s="414"/>
      <c r="BQ16" s="414"/>
      <c r="BR16" s="414"/>
      <c r="BS16" s="414"/>
      <c r="BT16" s="414"/>
      <c r="BU16" s="415"/>
      <c r="BV16" s="413">
        <v>4234887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131</v>
      </c>
      <c r="N17" s="497"/>
      <c r="O17" s="497"/>
      <c r="P17" s="497"/>
      <c r="Q17" s="498"/>
      <c r="R17" s="499" t="s">
        <v>132</v>
      </c>
      <c r="S17" s="500"/>
      <c r="T17" s="500"/>
      <c r="U17" s="500"/>
      <c r="V17" s="501"/>
      <c r="W17" s="502" t="s">
        <v>133</v>
      </c>
      <c r="X17" s="426"/>
      <c r="Y17" s="426"/>
      <c r="Z17" s="426"/>
      <c r="AA17" s="426"/>
      <c r="AB17" s="427"/>
      <c r="AC17" s="389">
        <v>5677</v>
      </c>
      <c r="AD17" s="390"/>
      <c r="AE17" s="390"/>
      <c r="AF17" s="390"/>
      <c r="AG17" s="391"/>
      <c r="AH17" s="389">
        <v>5987</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2720182</v>
      </c>
      <c r="BO17" s="414"/>
      <c r="BP17" s="414"/>
      <c r="BQ17" s="414"/>
      <c r="BR17" s="414"/>
      <c r="BS17" s="414"/>
      <c r="BT17" s="414"/>
      <c r="BU17" s="415"/>
      <c r="BV17" s="413">
        <v>2769818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135</v>
      </c>
      <c r="C18" s="476"/>
      <c r="D18" s="476"/>
      <c r="E18" s="477"/>
      <c r="F18" s="477"/>
      <c r="G18" s="477"/>
      <c r="H18" s="477"/>
      <c r="I18" s="477"/>
      <c r="J18" s="477"/>
      <c r="K18" s="477"/>
      <c r="L18" s="478">
        <v>130.63</v>
      </c>
      <c r="M18" s="478"/>
      <c r="N18" s="478"/>
      <c r="O18" s="478"/>
      <c r="P18" s="478"/>
      <c r="Q18" s="478"/>
      <c r="R18" s="479"/>
      <c r="S18" s="479"/>
      <c r="T18" s="479"/>
      <c r="U18" s="479"/>
      <c r="V18" s="480"/>
      <c r="W18" s="494"/>
      <c r="X18" s="495"/>
      <c r="Y18" s="495"/>
      <c r="Z18" s="495"/>
      <c r="AA18" s="495"/>
      <c r="AB18" s="503"/>
      <c r="AC18" s="377">
        <v>55.5</v>
      </c>
      <c r="AD18" s="378"/>
      <c r="AE18" s="378"/>
      <c r="AF18" s="378"/>
      <c r="AG18" s="481"/>
      <c r="AH18" s="377">
        <v>52.9</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4782566</v>
      </c>
      <c r="BO18" s="414"/>
      <c r="BP18" s="414"/>
      <c r="BQ18" s="414"/>
      <c r="BR18" s="414"/>
      <c r="BS18" s="414"/>
      <c r="BT18" s="414"/>
      <c r="BU18" s="415"/>
      <c r="BV18" s="413">
        <v>4762709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137</v>
      </c>
      <c r="C19" s="476"/>
      <c r="D19" s="476"/>
      <c r="E19" s="477"/>
      <c r="F19" s="477"/>
      <c r="G19" s="477"/>
      <c r="H19" s="477"/>
      <c r="I19" s="477"/>
      <c r="J19" s="477"/>
      <c r="K19" s="477"/>
      <c r="L19" s="483">
        <v>150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5990348</v>
      </c>
      <c r="BO19" s="414"/>
      <c r="BP19" s="414"/>
      <c r="BQ19" s="414"/>
      <c r="BR19" s="414"/>
      <c r="BS19" s="414"/>
      <c r="BT19" s="414"/>
      <c r="BU19" s="415"/>
      <c r="BV19" s="413">
        <v>5993109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139</v>
      </c>
      <c r="C20" s="476"/>
      <c r="D20" s="476"/>
      <c r="E20" s="477"/>
      <c r="F20" s="477"/>
      <c r="G20" s="477"/>
      <c r="H20" s="477"/>
      <c r="I20" s="477"/>
      <c r="J20" s="477"/>
      <c r="K20" s="477"/>
      <c r="L20" s="483">
        <v>7606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8772686</v>
      </c>
      <c r="BO23" s="414"/>
      <c r="BP23" s="414"/>
      <c r="BQ23" s="414"/>
      <c r="BR23" s="414"/>
      <c r="BS23" s="414"/>
      <c r="BT23" s="414"/>
      <c r="BU23" s="415"/>
      <c r="BV23" s="413">
        <v>8597624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148</v>
      </c>
      <c r="F24" s="387"/>
      <c r="G24" s="387"/>
      <c r="H24" s="387"/>
      <c r="I24" s="387"/>
      <c r="J24" s="387"/>
      <c r="K24" s="388"/>
      <c r="L24" s="389">
        <v>1</v>
      </c>
      <c r="M24" s="390"/>
      <c r="N24" s="390"/>
      <c r="O24" s="390"/>
      <c r="P24" s="391"/>
      <c r="Q24" s="389">
        <v>7220</v>
      </c>
      <c r="R24" s="390"/>
      <c r="S24" s="390"/>
      <c r="T24" s="390"/>
      <c r="U24" s="390"/>
      <c r="V24" s="391"/>
      <c r="W24" s="455"/>
      <c r="X24" s="446"/>
      <c r="Y24" s="447"/>
      <c r="Z24" s="386" t="s">
        <v>149</v>
      </c>
      <c r="AA24" s="387"/>
      <c r="AB24" s="387"/>
      <c r="AC24" s="387"/>
      <c r="AD24" s="387"/>
      <c r="AE24" s="387"/>
      <c r="AF24" s="387"/>
      <c r="AG24" s="388"/>
      <c r="AH24" s="389">
        <v>125</v>
      </c>
      <c r="AI24" s="390"/>
      <c r="AJ24" s="390"/>
      <c r="AK24" s="390"/>
      <c r="AL24" s="391"/>
      <c r="AM24" s="389">
        <v>401250</v>
      </c>
      <c r="AN24" s="390"/>
      <c r="AO24" s="390"/>
      <c r="AP24" s="390"/>
      <c r="AQ24" s="390"/>
      <c r="AR24" s="391"/>
      <c r="AS24" s="389">
        <v>3210</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8495834</v>
      </c>
      <c r="BO24" s="414"/>
      <c r="BP24" s="414"/>
      <c r="BQ24" s="414"/>
      <c r="BR24" s="414"/>
      <c r="BS24" s="414"/>
      <c r="BT24" s="414"/>
      <c r="BU24" s="415"/>
      <c r="BV24" s="413">
        <v>8307742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151</v>
      </c>
      <c r="F25" s="387"/>
      <c r="G25" s="387"/>
      <c r="H25" s="387"/>
      <c r="I25" s="387"/>
      <c r="J25" s="387"/>
      <c r="K25" s="388"/>
      <c r="L25" s="389">
        <v>1</v>
      </c>
      <c r="M25" s="390"/>
      <c r="N25" s="390"/>
      <c r="O25" s="390"/>
      <c r="P25" s="391"/>
      <c r="Q25" s="389">
        <v>5790</v>
      </c>
      <c r="R25" s="390"/>
      <c r="S25" s="390"/>
      <c r="T25" s="390"/>
      <c r="U25" s="390"/>
      <c r="V25" s="391"/>
      <c r="W25" s="455"/>
      <c r="X25" s="446"/>
      <c r="Y25" s="447"/>
      <c r="Z25" s="386" t="s">
        <v>152</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181960</v>
      </c>
      <c r="BO25" s="409"/>
      <c r="BP25" s="409"/>
      <c r="BQ25" s="409"/>
      <c r="BR25" s="409"/>
      <c r="BS25" s="409"/>
      <c r="BT25" s="409"/>
      <c r="BU25" s="410"/>
      <c r="BV25" s="408">
        <v>199955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154</v>
      </c>
      <c r="F26" s="387"/>
      <c r="G26" s="387"/>
      <c r="H26" s="387"/>
      <c r="I26" s="387"/>
      <c r="J26" s="387"/>
      <c r="K26" s="388"/>
      <c r="L26" s="389">
        <v>1</v>
      </c>
      <c r="M26" s="390"/>
      <c r="N26" s="390"/>
      <c r="O26" s="390"/>
      <c r="P26" s="391"/>
      <c r="Q26" s="389">
        <v>5520</v>
      </c>
      <c r="R26" s="390"/>
      <c r="S26" s="390"/>
      <c r="T26" s="390"/>
      <c r="U26" s="390"/>
      <c r="V26" s="391"/>
      <c r="W26" s="455"/>
      <c r="X26" s="446"/>
      <c r="Y26" s="447"/>
      <c r="Z26" s="386" t="s">
        <v>155</v>
      </c>
      <c r="AA26" s="468"/>
      <c r="AB26" s="468"/>
      <c r="AC26" s="468"/>
      <c r="AD26" s="468"/>
      <c r="AE26" s="468"/>
      <c r="AF26" s="468"/>
      <c r="AG26" s="469"/>
      <c r="AH26" s="389" t="s">
        <v>117</v>
      </c>
      <c r="AI26" s="390"/>
      <c r="AJ26" s="390"/>
      <c r="AK26" s="390"/>
      <c r="AL26" s="391"/>
      <c r="AM26" s="389" t="s">
        <v>117</v>
      </c>
      <c r="AN26" s="390"/>
      <c r="AO26" s="390"/>
      <c r="AP26" s="390"/>
      <c r="AQ26" s="390"/>
      <c r="AR26" s="391"/>
      <c r="AS26" s="389" t="s">
        <v>117</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3210</v>
      </c>
      <c r="R27" s="390"/>
      <c r="S27" s="390"/>
      <c r="T27" s="390"/>
      <c r="U27" s="390"/>
      <c r="V27" s="391"/>
      <c r="W27" s="455"/>
      <c r="X27" s="446"/>
      <c r="Y27" s="447"/>
      <c r="Z27" s="386" t="s">
        <v>158</v>
      </c>
      <c r="AA27" s="387"/>
      <c r="AB27" s="387"/>
      <c r="AC27" s="387"/>
      <c r="AD27" s="387"/>
      <c r="AE27" s="387"/>
      <c r="AF27" s="387"/>
      <c r="AG27" s="388"/>
      <c r="AH27" s="389" t="s">
        <v>117</v>
      </c>
      <c r="AI27" s="390"/>
      <c r="AJ27" s="390"/>
      <c r="AK27" s="390"/>
      <c r="AL27" s="391"/>
      <c r="AM27" s="389" t="s">
        <v>117</v>
      </c>
      <c r="AN27" s="390"/>
      <c r="AO27" s="390"/>
      <c r="AP27" s="390"/>
      <c r="AQ27" s="390"/>
      <c r="AR27" s="391"/>
      <c r="AS27" s="389" t="s">
        <v>117</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225760</v>
      </c>
      <c r="BO27" s="417"/>
      <c r="BP27" s="417"/>
      <c r="BQ27" s="417"/>
      <c r="BR27" s="417"/>
      <c r="BS27" s="417"/>
      <c r="BT27" s="417"/>
      <c r="BU27" s="418"/>
      <c r="BV27" s="416">
        <v>225760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160</v>
      </c>
      <c r="F28" s="387"/>
      <c r="G28" s="387"/>
      <c r="H28" s="387"/>
      <c r="I28" s="387"/>
      <c r="J28" s="387"/>
      <c r="K28" s="388"/>
      <c r="L28" s="389">
        <v>1</v>
      </c>
      <c r="M28" s="390"/>
      <c r="N28" s="390"/>
      <c r="O28" s="390"/>
      <c r="P28" s="391"/>
      <c r="Q28" s="389">
        <v>2570</v>
      </c>
      <c r="R28" s="390"/>
      <c r="S28" s="390"/>
      <c r="T28" s="390"/>
      <c r="U28" s="390"/>
      <c r="V28" s="391"/>
      <c r="W28" s="455"/>
      <c r="X28" s="446"/>
      <c r="Y28" s="447"/>
      <c r="Z28" s="386" t="s">
        <v>161</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1318966</v>
      </c>
      <c r="BO28" s="409"/>
      <c r="BP28" s="409"/>
      <c r="BQ28" s="409"/>
      <c r="BR28" s="409"/>
      <c r="BS28" s="409"/>
      <c r="BT28" s="409"/>
      <c r="BU28" s="410"/>
      <c r="BV28" s="408">
        <v>1218966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164</v>
      </c>
      <c r="F29" s="387"/>
      <c r="G29" s="387"/>
      <c r="H29" s="387"/>
      <c r="I29" s="387"/>
      <c r="J29" s="387"/>
      <c r="K29" s="388"/>
      <c r="L29" s="389">
        <v>11</v>
      </c>
      <c r="M29" s="390"/>
      <c r="N29" s="390"/>
      <c r="O29" s="390"/>
      <c r="P29" s="391"/>
      <c r="Q29" s="389">
        <v>2320</v>
      </c>
      <c r="R29" s="390"/>
      <c r="S29" s="390"/>
      <c r="T29" s="390"/>
      <c r="U29" s="390"/>
      <c r="V29" s="391"/>
      <c r="W29" s="456"/>
      <c r="X29" s="457"/>
      <c r="Y29" s="458"/>
      <c r="Z29" s="386" t="s">
        <v>165</v>
      </c>
      <c r="AA29" s="387"/>
      <c r="AB29" s="387"/>
      <c r="AC29" s="387"/>
      <c r="AD29" s="387"/>
      <c r="AE29" s="387"/>
      <c r="AF29" s="387"/>
      <c r="AG29" s="388"/>
      <c r="AH29" s="389">
        <v>125</v>
      </c>
      <c r="AI29" s="390"/>
      <c r="AJ29" s="390"/>
      <c r="AK29" s="390"/>
      <c r="AL29" s="391"/>
      <c r="AM29" s="389">
        <v>401250</v>
      </c>
      <c r="AN29" s="390"/>
      <c r="AO29" s="390"/>
      <c r="AP29" s="390"/>
      <c r="AQ29" s="390"/>
      <c r="AR29" s="391"/>
      <c r="AS29" s="389">
        <v>3210</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96137</v>
      </c>
      <c r="BO29" s="414"/>
      <c r="BP29" s="414"/>
      <c r="BQ29" s="414"/>
      <c r="BR29" s="414"/>
      <c r="BS29" s="414"/>
      <c r="BT29" s="414"/>
      <c r="BU29" s="415"/>
      <c r="BV29" s="413">
        <v>110217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96.4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483549</v>
      </c>
      <c r="BO30" s="417"/>
      <c r="BP30" s="417"/>
      <c r="BQ30" s="417"/>
      <c r="BR30" s="417"/>
      <c r="BS30" s="417"/>
      <c r="BT30" s="417"/>
      <c r="BU30" s="418"/>
      <c r="BV30" s="416">
        <v>481114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宮崎県市町村総合事務組合（一般会計）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14</v>
      </c>
      <c r="CP34" s="373"/>
      <c r="CQ34" s="372" t="str">
        <f>IF('各会計、関係団体の財政状況及び健全化判断比率'!BS7="","",'各会計、関係団体の財政状況及び健全化判断比率'!BS7)</f>
        <v>国富町土地開発公社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宮崎県市町村総合事務組合（市町村交通災害共済事業特別会計）</v>
      </c>
      <c r="BZ35" s="372"/>
      <c r="CA35" s="372"/>
      <c r="CB35" s="372"/>
      <c r="CC35" s="372"/>
      <c r="CD35" s="372"/>
      <c r="CE35" s="372"/>
      <c r="CF35" s="372"/>
      <c r="CG35" s="372"/>
      <c r="CH35" s="372"/>
      <c r="CI35" s="372"/>
      <c r="CJ35" s="372"/>
      <c r="CK35" s="372"/>
      <c r="CL35" s="372"/>
      <c r="CM35" s="372"/>
      <c r="CN35" s="165"/>
      <c r="CO35" s="373">
        <f t="shared" ref="CO35:CO43" si="3">IF(CQ35="","",CO34+1)</f>
        <v>15</v>
      </c>
      <c r="CP35" s="373"/>
      <c r="CQ35" s="372" t="str">
        <f>IF('各会計、関係団体の財政状況及び健全化判断比率'!BS8="","",'各会計、関係団体の財政状況及び健全化判断比率'!BS8)</f>
        <v>宮崎県環境整備公社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宮崎県自治会館管理組合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宮崎県中部地区衛生組合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宮崎県後期高齢者医療広域連合（一般会計）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宮崎県後期高齢者医療広域連合（後期高齢者医療特別会計）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1" t="s">
        <v>525</v>
      </c>
      <c r="D34" s="1181"/>
      <c r="E34" s="1182"/>
      <c r="F34" s="32">
        <v>6.49</v>
      </c>
      <c r="G34" s="33">
        <v>6.24</v>
      </c>
      <c r="H34" s="33">
        <v>7.72</v>
      </c>
      <c r="I34" s="33">
        <v>5.61</v>
      </c>
      <c r="J34" s="34">
        <v>5.18</v>
      </c>
      <c r="K34" s="22"/>
      <c r="L34" s="22"/>
      <c r="M34" s="22"/>
      <c r="N34" s="22"/>
      <c r="O34" s="22"/>
      <c r="P34" s="22"/>
    </row>
    <row r="35" spans="1:16" ht="39" customHeight="1">
      <c r="A35" s="22"/>
      <c r="B35" s="35"/>
      <c r="C35" s="1175" t="s">
        <v>526</v>
      </c>
      <c r="D35" s="1176"/>
      <c r="E35" s="1177"/>
      <c r="F35" s="36">
        <v>3.17</v>
      </c>
      <c r="G35" s="37">
        <v>4.95</v>
      </c>
      <c r="H35" s="37">
        <v>4.1399999999999997</v>
      </c>
      <c r="I35" s="37">
        <v>3.35</v>
      </c>
      <c r="J35" s="38">
        <v>2.77</v>
      </c>
      <c r="K35" s="22"/>
      <c r="L35" s="22"/>
      <c r="M35" s="22"/>
      <c r="N35" s="22"/>
      <c r="O35" s="22"/>
      <c r="P35" s="22"/>
    </row>
    <row r="36" spans="1:16" ht="39" customHeight="1">
      <c r="A36" s="22"/>
      <c r="B36" s="35"/>
      <c r="C36" s="1175" t="s">
        <v>527</v>
      </c>
      <c r="D36" s="1176"/>
      <c r="E36" s="1177"/>
      <c r="F36" s="36">
        <v>4.0599999999999996</v>
      </c>
      <c r="G36" s="37">
        <v>2.97</v>
      </c>
      <c r="H36" s="37">
        <v>3.01</v>
      </c>
      <c r="I36" s="37">
        <v>2.81</v>
      </c>
      <c r="J36" s="38">
        <v>2.37</v>
      </c>
      <c r="K36" s="22"/>
      <c r="L36" s="22"/>
      <c r="M36" s="22"/>
      <c r="N36" s="22"/>
      <c r="O36" s="22"/>
      <c r="P36" s="22"/>
    </row>
    <row r="37" spans="1:16" ht="39" customHeight="1">
      <c r="A37" s="22"/>
      <c r="B37" s="35"/>
      <c r="C37" s="1175" t="s">
        <v>528</v>
      </c>
      <c r="D37" s="1176"/>
      <c r="E37" s="1177"/>
      <c r="F37" s="36">
        <v>0.74</v>
      </c>
      <c r="G37" s="37">
        <v>1.28</v>
      </c>
      <c r="H37" s="37">
        <v>0.56999999999999995</v>
      </c>
      <c r="I37" s="37">
        <v>1.24</v>
      </c>
      <c r="J37" s="38">
        <v>0.62</v>
      </c>
      <c r="K37" s="22"/>
      <c r="L37" s="22"/>
      <c r="M37" s="22"/>
      <c r="N37" s="22"/>
      <c r="O37" s="22"/>
      <c r="P37" s="22"/>
    </row>
    <row r="38" spans="1:16" ht="39" customHeight="1">
      <c r="A38" s="22"/>
      <c r="B38" s="35"/>
      <c r="C38" s="1175" t="s">
        <v>529</v>
      </c>
      <c r="D38" s="1176"/>
      <c r="E38" s="1177"/>
      <c r="F38" s="36">
        <v>0.51</v>
      </c>
      <c r="G38" s="37">
        <v>0.17</v>
      </c>
      <c r="H38" s="37">
        <v>0.44</v>
      </c>
      <c r="I38" s="37">
        <v>0.32</v>
      </c>
      <c r="J38" s="38">
        <v>0.26</v>
      </c>
      <c r="K38" s="22"/>
      <c r="L38" s="22"/>
      <c r="M38" s="22"/>
      <c r="N38" s="22"/>
      <c r="O38" s="22"/>
      <c r="P38" s="22"/>
    </row>
    <row r="39" spans="1:16" ht="39" customHeight="1">
      <c r="A39" s="22"/>
      <c r="B39" s="35"/>
      <c r="C39" s="1175" t="s">
        <v>530</v>
      </c>
      <c r="D39" s="1176"/>
      <c r="E39" s="1177"/>
      <c r="F39" s="36">
        <v>0.02</v>
      </c>
      <c r="G39" s="37">
        <v>0.05</v>
      </c>
      <c r="H39" s="37">
        <v>0.04</v>
      </c>
      <c r="I39" s="37">
        <v>0.06</v>
      </c>
      <c r="J39" s="38">
        <v>0.1</v>
      </c>
      <c r="K39" s="22"/>
      <c r="L39" s="22"/>
      <c r="M39" s="22"/>
      <c r="N39" s="22"/>
      <c r="O39" s="22"/>
      <c r="P39" s="22"/>
    </row>
    <row r="40" spans="1:16" ht="39" customHeight="1">
      <c r="A40" s="22"/>
      <c r="B40" s="35"/>
      <c r="C40" s="1175" t="s">
        <v>531</v>
      </c>
      <c r="D40" s="1176"/>
      <c r="E40" s="1177"/>
      <c r="F40" s="36">
        <v>0.03</v>
      </c>
      <c r="G40" s="37">
        <v>0.13</v>
      </c>
      <c r="H40" s="37">
        <v>0.09</v>
      </c>
      <c r="I40" s="37">
        <v>0.04</v>
      </c>
      <c r="J40" s="38">
        <v>0.03</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532</v>
      </c>
      <c r="D42" s="1176"/>
      <c r="E42" s="1177"/>
      <c r="F42" s="36" t="s">
        <v>476</v>
      </c>
      <c r="G42" s="37" t="s">
        <v>476</v>
      </c>
      <c r="H42" s="37" t="s">
        <v>476</v>
      </c>
      <c r="I42" s="37" t="s">
        <v>476</v>
      </c>
      <c r="J42" s="38" t="s">
        <v>476</v>
      </c>
      <c r="K42" s="22"/>
      <c r="L42" s="22"/>
      <c r="M42" s="22"/>
      <c r="N42" s="22"/>
      <c r="O42" s="22"/>
      <c r="P42" s="22"/>
    </row>
    <row r="43" spans="1:16" ht="39" customHeight="1" thickBot="1">
      <c r="A43" s="22"/>
      <c r="B43" s="40"/>
      <c r="C43" s="1178" t="s">
        <v>533</v>
      </c>
      <c r="D43" s="1179"/>
      <c r="E43" s="1180"/>
      <c r="F43" s="41" t="s">
        <v>476</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1" t="s">
        <v>11</v>
      </c>
      <c r="C45" s="1192"/>
      <c r="D45" s="58"/>
      <c r="E45" s="1197" t="s">
        <v>12</v>
      </c>
      <c r="F45" s="1197"/>
      <c r="G45" s="1197"/>
      <c r="H45" s="1197"/>
      <c r="I45" s="1197"/>
      <c r="J45" s="1198"/>
      <c r="K45" s="59">
        <v>1095</v>
      </c>
      <c r="L45" s="60">
        <v>1054</v>
      </c>
      <c r="M45" s="60">
        <v>997</v>
      </c>
      <c r="N45" s="60">
        <v>1063</v>
      </c>
      <c r="O45" s="61">
        <v>1036</v>
      </c>
      <c r="P45" s="48"/>
      <c r="Q45" s="48"/>
      <c r="R45" s="48"/>
      <c r="S45" s="48"/>
      <c r="T45" s="48"/>
      <c r="U45" s="48"/>
    </row>
    <row r="46" spans="1:21" ht="30.75" customHeight="1">
      <c r="A46" s="48"/>
      <c r="B46" s="1193"/>
      <c r="C46" s="1194"/>
      <c r="D46" s="62"/>
      <c r="E46" s="1185" t="s">
        <v>13</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c r="A47" s="48"/>
      <c r="B47" s="1193"/>
      <c r="C47" s="1194"/>
      <c r="D47" s="62"/>
      <c r="E47" s="1185" t="s">
        <v>14</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c r="A48" s="48"/>
      <c r="B48" s="1193"/>
      <c r="C48" s="1194"/>
      <c r="D48" s="62"/>
      <c r="E48" s="1185" t="s">
        <v>15</v>
      </c>
      <c r="F48" s="1185"/>
      <c r="G48" s="1185"/>
      <c r="H48" s="1185"/>
      <c r="I48" s="1185"/>
      <c r="J48" s="1186"/>
      <c r="K48" s="63">
        <v>129</v>
      </c>
      <c r="L48" s="64">
        <v>126</v>
      </c>
      <c r="M48" s="64">
        <v>140</v>
      </c>
      <c r="N48" s="64">
        <v>132</v>
      </c>
      <c r="O48" s="65">
        <v>143</v>
      </c>
      <c r="P48" s="48"/>
      <c r="Q48" s="48"/>
      <c r="R48" s="48"/>
      <c r="S48" s="48"/>
      <c r="T48" s="48"/>
      <c r="U48" s="48"/>
    </row>
    <row r="49" spans="1:21" ht="30.75" customHeight="1">
      <c r="A49" s="48"/>
      <c r="B49" s="1193"/>
      <c r="C49" s="1194"/>
      <c r="D49" s="62"/>
      <c r="E49" s="1185" t="s">
        <v>16</v>
      </c>
      <c r="F49" s="1185"/>
      <c r="G49" s="1185"/>
      <c r="H49" s="1185"/>
      <c r="I49" s="1185"/>
      <c r="J49" s="1186"/>
      <c r="K49" s="63">
        <v>23</v>
      </c>
      <c r="L49" s="64">
        <v>23</v>
      </c>
      <c r="M49" s="64">
        <v>22</v>
      </c>
      <c r="N49" s="64">
        <v>22</v>
      </c>
      <c r="O49" s="65" t="s">
        <v>476</v>
      </c>
      <c r="P49" s="48"/>
      <c r="Q49" s="48"/>
      <c r="R49" s="48"/>
      <c r="S49" s="48"/>
      <c r="T49" s="48"/>
      <c r="U49" s="48"/>
    </row>
    <row r="50" spans="1:21" ht="30.75" customHeight="1">
      <c r="A50" s="48"/>
      <c r="B50" s="1193"/>
      <c r="C50" s="1194"/>
      <c r="D50" s="62"/>
      <c r="E50" s="1185" t="s">
        <v>17</v>
      </c>
      <c r="F50" s="1185"/>
      <c r="G50" s="1185"/>
      <c r="H50" s="1185"/>
      <c r="I50" s="1185"/>
      <c r="J50" s="1186"/>
      <c r="K50" s="63" t="s">
        <v>476</v>
      </c>
      <c r="L50" s="64" t="s">
        <v>476</v>
      </c>
      <c r="M50" s="64" t="s">
        <v>476</v>
      </c>
      <c r="N50" s="64" t="s">
        <v>476</v>
      </c>
      <c r="O50" s="65" t="s">
        <v>476</v>
      </c>
      <c r="P50" s="48"/>
      <c r="Q50" s="48"/>
      <c r="R50" s="48"/>
      <c r="S50" s="48"/>
      <c r="T50" s="48"/>
      <c r="U50" s="48"/>
    </row>
    <row r="51" spans="1:21" ht="30.75" customHeight="1">
      <c r="A51" s="48"/>
      <c r="B51" s="1195"/>
      <c r="C51" s="1196"/>
      <c r="D51" s="66"/>
      <c r="E51" s="1185" t="s">
        <v>18</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19</v>
      </c>
      <c r="C52" s="1184"/>
      <c r="D52" s="66"/>
      <c r="E52" s="1185" t="s">
        <v>20</v>
      </c>
      <c r="F52" s="1185"/>
      <c r="G52" s="1185"/>
      <c r="H52" s="1185"/>
      <c r="I52" s="1185"/>
      <c r="J52" s="1186"/>
      <c r="K52" s="63">
        <v>748</v>
      </c>
      <c r="L52" s="64">
        <v>714</v>
      </c>
      <c r="M52" s="64">
        <v>717</v>
      </c>
      <c r="N52" s="64">
        <v>740</v>
      </c>
      <c r="O52" s="65">
        <v>712</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499</v>
      </c>
      <c r="L53" s="69">
        <v>489</v>
      </c>
      <c r="M53" s="69">
        <v>442</v>
      </c>
      <c r="N53" s="69">
        <v>477</v>
      </c>
      <c r="O53" s="70">
        <v>467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211" t="s">
        <v>24</v>
      </c>
      <c r="C41" s="1212"/>
      <c r="D41" s="81"/>
      <c r="E41" s="1213" t="s">
        <v>25</v>
      </c>
      <c r="F41" s="1213"/>
      <c r="G41" s="1213"/>
      <c r="H41" s="1214"/>
      <c r="I41" s="82">
        <v>9491</v>
      </c>
      <c r="J41" s="83">
        <v>9054</v>
      </c>
      <c r="K41" s="83">
        <v>8927</v>
      </c>
      <c r="L41" s="83">
        <v>8598</v>
      </c>
      <c r="M41" s="84">
        <v>8773</v>
      </c>
    </row>
    <row r="42" spans="2:13" ht="27.75" customHeight="1">
      <c r="B42" s="1201"/>
      <c r="C42" s="1202"/>
      <c r="D42" s="85"/>
      <c r="E42" s="1205" t="s">
        <v>26</v>
      </c>
      <c r="F42" s="1205"/>
      <c r="G42" s="1205"/>
      <c r="H42" s="1206"/>
      <c r="I42" s="86" t="s">
        <v>476</v>
      </c>
      <c r="J42" s="87" t="s">
        <v>476</v>
      </c>
      <c r="K42" s="87" t="s">
        <v>476</v>
      </c>
      <c r="L42" s="87" t="s">
        <v>476</v>
      </c>
      <c r="M42" s="88" t="s">
        <v>476</v>
      </c>
    </row>
    <row r="43" spans="2:13" ht="27.75" customHeight="1">
      <c r="B43" s="1201"/>
      <c r="C43" s="1202"/>
      <c r="D43" s="85"/>
      <c r="E43" s="1205" t="s">
        <v>27</v>
      </c>
      <c r="F43" s="1205"/>
      <c r="G43" s="1205"/>
      <c r="H43" s="1206"/>
      <c r="I43" s="86">
        <v>2498</v>
      </c>
      <c r="J43" s="87">
        <v>2433</v>
      </c>
      <c r="K43" s="87">
        <v>2458</v>
      </c>
      <c r="L43" s="87">
        <v>2355</v>
      </c>
      <c r="M43" s="88">
        <v>2351</v>
      </c>
    </row>
    <row r="44" spans="2:13" ht="27.75" customHeight="1">
      <c r="B44" s="1201"/>
      <c r="C44" s="1202"/>
      <c r="D44" s="85"/>
      <c r="E44" s="1205" t="s">
        <v>28</v>
      </c>
      <c r="F44" s="1205"/>
      <c r="G44" s="1205"/>
      <c r="H44" s="1206"/>
      <c r="I44" s="86">
        <v>57</v>
      </c>
      <c r="J44" s="87">
        <v>43</v>
      </c>
      <c r="K44" s="87">
        <v>38</v>
      </c>
      <c r="L44" s="87">
        <v>15</v>
      </c>
      <c r="M44" s="88" t="s">
        <v>476</v>
      </c>
    </row>
    <row r="45" spans="2:13" ht="27.75" customHeight="1">
      <c r="B45" s="1201"/>
      <c r="C45" s="1202"/>
      <c r="D45" s="85"/>
      <c r="E45" s="1205" t="s">
        <v>29</v>
      </c>
      <c r="F45" s="1205"/>
      <c r="G45" s="1205"/>
      <c r="H45" s="1206"/>
      <c r="I45" s="86">
        <v>1562</v>
      </c>
      <c r="J45" s="87">
        <v>1645</v>
      </c>
      <c r="K45" s="87">
        <v>1452</v>
      </c>
      <c r="L45" s="87">
        <v>1335</v>
      </c>
      <c r="M45" s="88">
        <v>1275</v>
      </c>
    </row>
    <row r="46" spans="2:13" ht="27.75" customHeight="1">
      <c r="B46" s="1201"/>
      <c r="C46" s="1202"/>
      <c r="D46" s="85"/>
      <c r="E46" s="1205" t="s">
        <v>30</v>
      </c>
      <c r="F46" s="1205"/>
      <c r="G46" s="1205"/>
      <c r="H46" s="1206"/>
      <c r="I46" s="86" t="s">
        <v>476</v>
      </c>
      <c r="J46" s="87" t="s">
        <v>476</v>
      </c>
      <c r="K46" s="87" t="s">
        <v>476</v>
      </c>
      <c r="L46" s="87" t="s">
        <v>476</v>
      </c>
      <c r="M46" s="88" t="s">
        <v>476</v>
      </c>
    </row>
    <row r="47" spans="2:13" ht="27.75" customHeight="1">
      <c r="B47" s="1201"/>
      <c r="C47" s="1202"/>
      <c r="D47" s="85"/>
      <c r="E47" s="1205" t="s">
        <v>31</v>
      </c>
      <c r="F47" s="1205"/>
      <c r="G47" s="1205"/>
      <c r="H47" s="1206"/>
      <c r="I47" s="86" t="s">
        <v>476</v>
      </c>
      <c r="J47" s="87" t="s">
        <v>476</v>
      </c>
      <c r="K47" s="87" t="s">
        <v>476</v>
      </c>
      <c r="L47" s="87" t="s">
        <v>476</v>
      </c>
      <c r="M47" s="88" t="s">
        <v>476</v>
      </c>
    </row>
    <row r="48" spans="2:13" ht="27.75" customHeight="1">
      <c r="B48" s="1203"/>
      <c r="C48" s="1204"/>
      <c r="D48" s="85"/>
      <c r="E48" s="1205" t="s">
        <v>32</v>
      </c>
      <c r="F48" s="1205"/>
      <c r="G48" s="1205"/>
      <c r="H48" s="1206"/>
      <c r="I48" s="86" t="s">
        <v>476</v>
      </c>
      <c r="J48" s="87" t="s">
        <v>476</v>
      </c>
      <c r="K48" s="87" t="s">
        <v>476</v>
      </c>
      <c r="L48" s="87" t="s">
        <v>476</v>
      </c>
      <c r="M48" s="88" t="s">
        <v>476</v>
      </c>
    </row>
    <row r="49" spans="2:13" ht="27.75" customHeight="1">
      <c r="B49" s="1199" t="s">
        <v>33</v>
      </c>
      <c r="C49" s="1200"/>
      <c r="D49" s="89"/>
      <c r="E49" s="1205" t="s">
        <v>34</v>
      </c>
      <c r="F49" s="1205"/>
      <c r="G49" s="1205"/>
      <c r="H49" s="1206"/>
      <c r="I49" s="86">
        <v>2006</v>
      </c>
      <c r="J49" s="87">
        <v>1912</v>
      </c>
      <c r="K49" s="87">
        <v>2052</v>
      </c>
      <c r="L49" s="87">
        <v>2202</v>
      </c>
      <c r="M49" s="88">
        <v>2357</v>
      </c>
    </row>
    <row r="50" spans="2:13" ht="27.75" customHeight="1">
      <c r="B50" s="1201"/>
      <c r="C50" s="1202"/>
      <c r="D50" s="85"/>
      <c r="E50" s="1205" t="s">
        <v>35</v>
      </c>
      <c r="F50" s="1205"/>
      <c r="G50" s="1205"/>
      <c r="H50" s="1206"/>
      <c r="I50" s="86">
        <v>131</v>
      </c>
      <c r="J50" s="87">
        <v>138</v>
      </c>
      <c r="K50" s="87">
        <v>142</v>
      </c>
      <c r="L50" s="87">
        <v>122</v>
      </c>
      <c r="M50" s="88">
        <v>103</v>
      </c>
    </row>
    <row r="51" spans="2:13" ht="27.75" customHeight="1">
      <c r="B51" s="1203"/>
      <c r="C51" s="1204"/>
      <c r="D51" s="85"/>
      <c r="E51" s="1205" t="s">
        <v>36</v>
      </c>
      <c r="F51" s="1205"/>
      <c r="G51" s="1205"/>
      <c r="H51" s="1206"/>
      <c r="I51" s="86">
        <v>7229</v>
      </c>
      <c r="J51" s="87">
        <v>7210</v>
      </c>
      <c r="K51" s="87">
        <v>7083</v>
      </c>
      <c r="L51" s="87">
        <v>6791</v>
      </c>
      <c r="M51" s="88">
        <v>6670</v>
      </c>
    </row>
    <row r="52" spans="2:13" ht="27.75" customHeight="1" thickBot="1">
      <c r="B52" s="1207" t="s">
        <v>37</v>
      </c>
      <c r="C52" s="1208"/>
      <c r="D52" s="90"/>
      <c r="E52" s="1209" t="s">
        <v>38</v>
      </c>
      <c r="F52" s="1209"/>
      <c r="G52" s="1209"/>
      <c r="H52" s="1210"/>
      <c r="I52" s="91">
        <v>4242</v>
      </c>
      <c r="J52" s="92">
        <v>3916</v>
      </c>
      <c r="K52" s="92">
        <v>3599</v>
      </c>
      <c r="L52" s="92">
        <v>3186</v>
      </c>
      <c r="M52" s="93">
        <v>3268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44293</v>
      </c>
      <c r="E3" s="116"/>
      <c r="F3" s="117">
        <v>82292</v>
      </c>
      <c r="G3" s="118"/>
      <c r="H3" s="119"/>
    </row>
    <row r="4" spans="1:8">
      <c r="A4" s="120"/>
      <c r="B4" s="121"/>
      <c r="C4" s="122"/>
      <c r="D4" s="123">
        <v>14555</v>
      </c>
      <c r="E4" s="124"/>
      <c r="F4" s="125">
        <v>41490</v>
      </c>
      <c r="G4" s="126"/>
      <c r="H4" s="127"/>
    </row>
    <row r="5" spans="1:8">
      <c r="A5" s="108" t="s">
        <v>510</v>
      </c>
      <c r="B5" s="113"/>
      <c r="C5" s="114"/>
      <c r="D5" s="115">
        <v>29880</v>
      </c>
      <c r="E5" s="116"/>
      <c r="F5" s="117">
        <v>80577</v>
      </c>
      <c r="G5" s="118"/>
      <c r="H5" s="119"/>
    </row>
    <row r="6" spans="1:8">
      <c r="A6" s="120"/>
      <c r="B6" s="121"/>
      <c r="C6" s="122"/>
      <c r="D6" s="123">
        <v>13077</v>
      </c>
      <c r="E6" s="124"/>
      <c r="F6" s="125">
        <v>36629</v>
      </c>
      <c r="G6" s="126"/>
      <c r="H6" s="127"/>
    </row>
    <row r="7" spans="1:8">
      <c r="A7" s="108" t="s">
        <v>511</v>
      </c>
      <c r="B7" s="113"/>
      <c r="C7" s="114"/>
      <c r="D7" s="115">
        <v>58035</v>
      </c>
      <c r="E7" s="116"/>
      <c r="F7" s="117">
        <v>92698</v>
      </c>
      <c r="G7" s="118"/>
      <c r="H7" s="119"/>
    </row>
    <row r="8" spans="1:8">
      <c r="A8" s="120"/>
      <c r="B8" s="121"/>
      <c r="C8" s="122"/>
      <c r="D8" s="123">
        <v>16816</v>
      </c>
      <c r="E8" s="124"/>
      <c r="F8" s="125">
        <v>45144</v>
      </c>
      <c r="G8" s="126"/>
      <c r="H8" s="127"/>
    </row>
    <row r="9" spans="1:8">
      <c r="A9" s="108" t="s">
        <v>512</v>
      </c>
      <c r="B9" s="113"/>
      <c r="C9" s="114"/>
      <c r="D9" s="115">
        <v>47784</v>
      </c>
      <c r="E9" s="116"/>
      <c r="F9" s="117">
        <v>78556</v>
      </c>
      <c r="G9" s="118"/>
      <c r="H9" s="119"/>
    </row>
    <row r="10" spans="1:8">
      <c r="A10" s="120"/>
      <c r="B10" s="121"/>
      <c r="C10" s="122"/>
      <c r="D10" s="123">
        <v>24983</v>
      </c>
      <c r="E10" s="124"/>
      <c r="F10" s="125">
        <v>40810</v>
      </c>
      <c r="G10" s="126"/>
      <c r="H10" s="127"/>
    </row>
    <row r="11" spans="1:8">
      <c r="A11" s="108" t="s">
        <v>513</v>
      </c>
      <c r="B11" s="113"/>
      <c r="C11" s="114"/>
      <c r="D11" s="115">
        <v>79593</v>
      </c>
      <c r="E11" s="116"/>
      <c r="F11" s="117">
        <v>96635</v>
      </c>
      <c r="G11" s="118"/>
      <c r="H11" s="119"/>
    </row>
    <row r="12" spans="1:8">
      <c r="A12" s="120"/>
      <c r="B12" s="121"/>
      <c r="C12" s="128"/>
      <c r="D12" s="123">
        <v>12914</v>
      </c>
      <c r="E12" s="124"/>
      <c r="F12" s="125">
        <v>44408</v>
      </c>
      <c r="G12" s="126"/>
      <c r="H12" s="127"/>
    </row>
    <row r="13" spans="1:8">
      <c r="A13" s="108"/>
      <c r="B13" s="113"/>
      <c r="C13" s="129"/>
      <c r="D13" s="130">
        <v>51917</v>
      </c>
      <c r="E13" s="131"/>
      <c r="F13" s="132">
        <v>86152</v>
      </c>
      <c r="G13" s="133"/>
      <c r="H13" s="119"/>
    </row>
    <row r="14" spans="1:8">
      <c r="A14" s="120"/>
      <c r="B14" s="121"/>
      <c r="C14" s="122"/>
      <c r="D14" s="123">
        <v>16469</v>
      </c>
      <c r="E14" s="124"/>
      <c r="F14" s="125">
        <v>41696</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6.49</v>
      </c>
      <c r="C19" s="134">
        <f>ROUND(VALUE(SUBSTITUTE(実質収支比率等に係る経年分析!G$48,"▲","-")),2)</f>
        <v>6.25</v>
      </c>
      <c r="D19" s="134">
        <f>ROUND(VALUE(SUBSTITUTE(実質収支比率等に係る経年分析!H$48,"▲","-")),2)</f>
        <v>7.73</v>
      </c>
      <c r="E19" s="134">
        <f>ROUND(VALUE(SUBSTITUTE(実質収支比率等に係る経年分析!I$48,"▲","-")),2)</f>
        <v>5.61</v>
      </c>
      <c r="F19" s="134">
        <f>ROUND(VALUE(SUBSTITUTE(実質収支比率等に係る経年分析!J$48,"▲","-")),2)</f>
        <v>5.18</v>
      </c>
    </row>
    <row r="20" spans="1:11">
      <c r="A20" s="134" t="s">
        <v>43</v>
      </c>
      <c r="B20" s="134">
        <f>ROUND(VALUE(SUBSTITUTE(実質収支比率等に係る経年分析!F$47,"▲","-")),2)</f>
        <v>18.559999999999999</v>
      </c>
      <c r="C20" s="134">
        <f>ROUND(VALUE(SUBSTITUTE(実質収支比率等に係る経年分析!G$47,"▲","-")),2)</f>
        <v>18.37</v>
      </c>
      <c r="D20" s="134">
        <f>ROUND(VALUE(SUBSTITUTE(実質収支比率等に係る経年分析!H$47,"▲","-")),2)</f>
        <v>20.94</v>
      </c>
      <c r="E20" s="134">
        <f>ROUND(VALUE(SUBSTITUTE(実質収支比率等に係る経年分析!I$47,"▲","-")),2)</f>
        <v>23.51</v>
      </c>
      <c r="F20" s="134">
        <f>ROUND(VALUE(SUBSTITUTE(実質収支比率等に係る経年分析!J$47,"▲","-")),2)</f>
        <v>25.27</v>
      </c>
    </row>
    <row r="21" spans="1:11">
      <c r="A21" s="134" t="s">
        <v>44</v>
      </c>
      <c r="B21" s="134">
        <f>IF(ISNUMBER(VALUE(SUBSTITUTE(実質収支比率等に係る経年分析!F$49,"▲","-"))),ROUND(VALUE(SUBSTITUTE(実質収支比率等に係る経年分析!F$49,"▲","-")),2),NA())</f>
        <v>-2.72</v>
      </c>
      <c r="C21" s="134">
        <f>IF(ISNUMBER(VALUE(SUBSTITUTE(実質収支比率等に係る経年分析!G$49,"▲","-"))),ROUND(VALUE(SUBSTITUTE(実質収支比率等に係る経年分析!G$49,"▲","-")),2),NA())</f>
        <v>-2.68</v>
      </c>
      <c r="D21" s="134">
        <f>IF(ISNUMBER(VALUE(SUBSTITUTE(実質収支比率等に係る経年分析!H$49,"▲","-"))),ROUND(VALUE(SUBSTITUTE(実質収支比率等に係る経年分析!H$49,"▲","-")),2),NA())</f>
        <v>0.67</v>
      </c>
      <c r="E21" s="134">
        <f>IF(ISNUMBER(VALUE(SUBSTITUTE(実質収支比率等に係る経年分析!I$49,"▲","-"))),ROUND(VALUE(SUBSTITUTE(実質収支比率等に係る経年分析!I$49,"▲","-")),2),NA())</f>
        <v>-3.99</v>
      </c>
      <c r="F21" s="134">
        <f>IF(ISNUMBER(VALUE(SUBSTITUTE(実質収支比率等に係る経年分析!J$49,"▲","-"))),ROUND(VALUE(SUBSTITUTE(実質収支比率等に係る経年分析!J$49,"▲","-")),2),NA())</f>
        <v>-1.27</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0.26</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0.56999999999999995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0.62</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4.0599999999999996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2.97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2.37</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3.17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4.95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4.1399999999999997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3.35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2.77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6.49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6.24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7.72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5.61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5.18</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748</v>
      </c>
      <c r="E42" s="136"/>
      <c r="F42" s="136"/>
      <c r="G42" s="136">
        <f>'実質公債費比率（分子）の構造'!L$52</f>
        <v>714</v>
      </c>
      <c r="H42" s="136"/>
      <c r="I42" s="136"/>
      <c r="J42" s="136">
        <f>'実質公債費比率（分子）の構造'!M$52</f>
        <v>717</v>
      </c>
      <c r="K42" s="136"/>
      <c r="L42" s="136"/>
      <c r="M42" s="136">
        <f>'実質公債費比率（分子）の構造'!N$52</f>
        <v>740</v>
      </c>
      <c r="N42" s="136"/>
      <c r="O42" s="136"/>
      <c r="P42" s="136">
        <f>'実質公債費比率（分子）の構造'!O$52</f>
        <v>712</v>
      </c>
    </row>
    <row r="43" spans="1:16">
      <c r="A43" s="136" t="s">
        <v>18</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23</v>
      </c>
      <c r="C45" s="136"/>
      <c r="D45" s="136"/>
      <c r="E45" s="136">
        <f>'実質公債費比率（分子）の構造'!L$49</f>
        <v>23</v>
      </c>
      <c r="F45" s="136"/>
      <c r="G45" s="136"/>
      <c r="H45" s="136">
        <f>'実質公債費比率（分子）の構造'!M$49</f>
        <v>22</v>
      </c>
      <c r="I45" s="136"/>
      <c r="J45" s="136"/>
      <c r="K45" s="136">
        <f>'実質公債費比率（分子）の構造'!N$49</f>
        <v>22</v>
      </c>
      <c r="L45" s="136"/>
      <c r="M45" s="136"/>
      <c r="N45" s="136" t="str">
        <f>'実質公債費比率（分子）の構造'!O$49</f>
        <v>-</v>
      </c>
      <c r="O45" s="136"/>
      <c r="P45" s="136"/>
    </row>
    <row r="46" spans="1:16">
      <c r="A46" s="136" t="s">
        <v>54</v>
      </c>
      <c r="B46" s="136">
        <f>'実質公債費比率（分子）の構造'!K$48</f>
        <v>129</v>
      </c>
      <c r="C46" s="136"/>
      <c r="D46" s="136"/>
      <c r="E46" s="136">
        <f>'実質公債費比率（分子）の構造'!L$48</f>
        <v>126</v>
      </c>
      <c r="F46" s="136"/>
      <c r="G46" s="136"/>
      <c r="H46" s="136">
        <f>'実質公債費比率（分子）の構造'!M$48</f>
        <v>140</v>
      </c>
      <c r="I46" s="136"/>
      <c r="J46" s="136"/>
      <c r="K46" s="136">
        <f>'実質公債費比率（分子）の構造'!N$48</f>
        <v>132</v>
      </c>
      <c r="L46" s="136"/>
      <c r="M46" s="136"/>
      <c r="N46" s="136">
        <f>'実質公債費比率（分子）の構造'!O$48</f>
        <v>143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1095</v>
      </c>
      <c r="C49" s="136"/>
      <c r="D49" s="136"/>
      <c r="E49" s="136">
        <f>'実質公債費比率（分子）の構造'!L$45</f>
        <v>1054</v>
      </c>
      <c r="F49" s="136"/>
      <c r="G49" s="136"/>
      <c r="H49" s="136">
        <f>'実質公債費比率（分子）の構造'!M$45</f>
        <v>997</v>
      </c>
      <c r="I49" s="136"/>
      <c r="J49" s="136"/>
      <c r="K49" s="136">
        <f>'実質公債費比率（分子）の構造'!N$45</f>
        <v>1063</v>
      </c>
      <c r="L49" s="136"/>
      <c r="M49" s="136"/>
      <c r="N49" s="136">
        <f>'実質公債費比率（分子）の構造'!O$45</f>
        <v>1036</v>
      </c>
      <c r="O49" s="136"/>
      <c r="P49" s="136"/>
    </row>
    <row r="50" spans="1:16">
      <c r="A50" s="136" t="s">
        <v>58</v>
      </c>
      <c r="B50" s="136" t="e">
        <f>NA()</f>
        <v>#N/A</v>
      </c>
      <c r="C50" s="136">
        <f>IF(ISNUMBER('実質公債費比率（分子）の構造'!K$53),'実質公債費比率（分子）の構造'!K$53,NA())</f>
        <v>499</v>
      </c>
      <c r="D50" s="136" t="e">
        <f>NA()</f>
        <v>#N/A</v>
      </c>
      <c r="E50" s="136" t="e">
        <f>NA()</f>
        <v>#N/A</v>
      </c>
      <c r="F50" s="136">
        <f>IF(ISNUMBER('実質公債費比率（分子）の構造'!L$53),'実質公債費比率（分子）の構造'!L$53,NA())</f>
        <v>489</v>
      </c>
      <c r="G50" s="136" t="e">
        <f>NA()</f>
        <v>#N/A</v>
      </c>
      <c r="H50" s="136" t="e">
        <f>NA()</f>
        <v>#N/A</v>
      </c>
      <c r="I50" s="136">
        <f>IF(ISNUMBER('実質公債費比率（分子）の構造'!M$53),'実質公債費比率（分子）の構造'!M$53,NA())</f>
        <v>442</v>
      </c>
      <c r="J50" s="136" t="e">
        <f>NA()</f>
        <v>#N/A</v>
      </c>
      <c r="K50" s="136" t="e">
        <f>NA()</f>
        <v>#N/A</v>
      </c>
      <c r="L50" s="136">
        <f>IF(ISNUMBER('実質公債費比率（分子）の構造'!N$53),'実質公債費比率（分子）の構造'!N$53,NA())</f>
        <v>477</v>
      </c>
      <c r="M50" s="136" t="e">
        <f>NA()</f>
        <v>#N/A</v>
      </c>
      <c r="N50" s="136" t="e">
        <f>NA()</f>
        <v>#N/A</v>
      </c>
      <c r="O50" s="136">
        <f>IF(ISNUMBER('実質公債費比率（分子）の構造'!O$53),'実質公債費比率（分子）の構造'!O$53,NA())</f>
        <v>467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7229</v>
      </c>
      <c r="E56" s="135"/>
      <c r="F56" s="135"/>
      <c r="G56" s="135">
        <f>'将来負担比率（分子）の構造'!J$51</f>
        <v>7210</v>
      </c>
      <c r="H56" s="135"/>
      <c r="I56" s="135"/>
      <c r="J56" s="135">
        <f>'将来負担比率（分子）の構造'!K$51</f>
        <v>7083</v>
      </c>
      <c r="K56" s="135"/>
      <c r="L56" s="135"/>
      <c r="M56" s="135">
        <f>'将来負担比率（分子）の構造'!L$51</f>
        <v>6791</v>
      </c>
      <c r="N56" s="135"/>
      <c r="O56" s="135"/>
      <c r="P56" s="135">
        <f>'将来負担比率（分子）の構造'!M$51</f>
        <v>6670</v>
      </c>
    </row>
    <row r="57" spans="1:16">
      <c r="A57" s="135" t="s">
        <v>35</v>
      </c>
      <c r="B57" s="135"/>
      <c r="C57" s="135"/>
      <c r="D57" s="135">
        <f>'将来負担比率（分子）の構造'!I$50</f>
        <v>131</v>
      </c>
      <c r="E57" s="135"/>
      <c r="F57" s="135"/>
      <c r="G57" s="135">
        <f>'将来負担比率（分子）の構造'!J$50</f>
        <v>138</v>
      </c>
      <c r="H57" s="135"/>
      <c r="I57" s="135"/>
      <c r="J57" s="135">
        <f>'将来負担比率（分子）の構造'!K$50</f>
        <v>142</v>
      </c>
      <c r="K57" s="135"/>
      <c r="L57" s="135"/>
      <c r="M57" s="135">
        <f>'将来負担比率（分子）の構造'!L$50</f>
        <v>122</v>
      </c>
      <c r="N57" s="135"/>
      <c r="O57" s="135"/>
      <c r="P57" s="135">
        <f>'将来負担比率（分子）の構造'!M$50</f>
        <v>103</v>
      </c>
    </row>
    <row r="58" spans="1:16">
      <c r="A58" s="135" t="s">
        <v>34</v>
      </c>
      <c r="B58" s="135"/>
      <c r="C58" s="135"/>
      <c r="D58" s="135">
        <f>'将来負担比率（分子）の構造'!I$49</f>
        <v>2006</v>
      </c>
      <c r="E58" s="135"/>
      <c r="F58" s="135"/>
      <c r="G58" s="135">
        <f>'将来負担比率（分子）の構造'!J$49</f>
        <v>1912</v>
      </c>
      <c r="H58" s="135"/>
      <c r="I58" s="135"/>
      <c r="J58" s="135">
        <f>'将来負担比率（分子）の構造'!K$49</f>
        <v>2052</v>
      </c>
      <c r="K58" s="135"/>
      <c r="L58" s="135"/>
      <c r="M58" s="135">
        <f>'将来負担比率（分子）の構造'!L$49</f>
        <v>2202</v>
      </c>
      <c r="N58" s="135"/>
      <c r="O58" s="135"/>
      <c r="P58" s="135">
        <f>'将来負担比率（分子）の構造'!M$49</f>
        <v>2357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1562</v>
      </c>
      <c r="C62" s="135"/>
      <c r="D62" s="135"/>
      <c r="E62" s="135">
        <f>'将来負担比率（分子）の構造'!J$45</f>
        <v>1645</v>
      </c>
      <c r="F62" s="135"/>
      <c r="G62" s="135"/>
      <c r="H62" s="135">
        <f>'将来負担比率（分子）の構造'!K$45</f>
        <v>1452</v>
      </c>
      <c r="I62" s="135"/>
      <c r="J62" s="135"/>
      <c r="K62" s="135">
        <f>'将来負担比率（分子）の構造'!L$45</f>
        <v>1335</v>
      </c>
      <c r="L62" s="135"/>
      <c r="M62" s="135"/>
      <c r="N62" s="135">
        <f>'将来負担比率（分子）の構造'!M$45</f>
        <v>1275</v>
      </c>
      <c r="O62" s="135"/>
      <c r="P62" s="135"/>
    </row>
    <row r="63" spans="1:16">
      <c r="A63" s="135" t="s">
        <v>28</v>
      </c>
      <c r="B63" s="135">
        <f>'将来負担比率（分子）の構造'!I$44</f>
        <v>57</v>
      </c>
      <c r="C63" s="135"/>
      <c r="D63" s="135"/>
      <c r="E63" s="135">
        <f>'将来負担比率（分子）の構造'!J$44</f>
        <v>43</v>
      </c>
      <c r="F63" s="135"/>
      <c r="G63" s="135"/>
      <c r="H63" s="135">
        <f>'将来負担比率（分子）の構造'!K$44</f>
        <v>38</v>
      </c>
      <c r="I63" s="135"/>
      <c r="J63" s="135"/>
      <c r="K63" s="135">
        <f>'将来負担比率（分子）の構造'!L$44</f>
        <v>15</v>
      </c>
      <c r="L63" s="135"/>
      <c r="M63" s="135"/>
      <c r="N63" s="135" t="str">
        <f>'将来負担比率（分子）の構造'!M$44</f>
        <v>-</v>
      </c>
      <c r="O63" s="135"/>
      <c r="P63" s="135"/>
    </row>
    <row r="64" spans="1:16">
      <c r="A64" s="135" t="s">
        <v>27</v>
      </c>
      <c r="B64" s="135">
        <f>'将来負担比率（分子）の構造'!I$43</f>
        <v>2498</v>
      </c>
      <c r="C64" s="135"/>
      <c r="D64" s="135"/>
      <c r="E64" s="135">
        <f>'将来負担比率（分子）の構造'!J$43</f>
        <v>2433</v>
      </c>
      <c r="F64" s="135"/>
      <c r="G64" s="135"/>
      <c r="H64" s="135">
        <f>'将来負担比率（分子）の構造'!K$43</f>
        <v>2458</v>
      </c>
      <c r="I64" s="135"/>
      <c r="J64" s="135"/>
      <c r="K64" s="135">
        <f>'将来負担比率（分子）の構造'!L$43</f>
        <v>2355</v>
      </c>
      <c r="L64" s="135"/>
      <c r="M64" s="135"/>
      <c r="N64" s="135">
        <f>'将来負担比率（分子）の構造'!M$43</f>
        <v>2351</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9491</v>
      </c>
      <c r="C66" s="135"/>
      <c r="D66" s="135"/>
      <c r="E66" s="135">
        <f>'将来負担比率（分子）の構造'!J$41</f>
        <v>9054</v>
      </c>
      <c r="F66" s="135"/>
      <c r="G66" s="135"/>
      <c r="H66" s="135">
        <f>'将来負担比率（分子）の構造'!K$41</f>
        <v>8927</v>
      </c>
      <c r="I66" s="135"/>
      <c r="J66" s="135"/>
      <c r="K66" s="135">
        <f>'将来負担比率（分子）の構造'!L$41</f>
        <v>8598</v>
      </c>
      <c r="L66" s="135"/>
      <c r="M66" s="135"/>
      <c r="N66" s="135">
        <f>'将来負担比率（分子）の構造'!M$41</f>
        <v>8773</v>
      </c>
      <c r="O66" s="135"/>
      <c r="P66" s="135"/>
    </row>
    <row r="67" spans="1:16">
      <c r="A67" s="135" t="s">
        <v>62</v>
      </c>
      <c r="B67" s="135" t="e">
        <f>NA()</f>
        <v>#N/A</v>
      </c>
      <c r="C67" s="135">
        <f>IF(ISNUMBER('将来負担比率（分子）の構造'!I$52), IF('将来負担比率（分子）の構造'!I$52 &lt; 0, 0, '将来負担比率（分子）の構造'!I$52), NA())</f>
        <v>4242</v>
      </c>
      <c r="D67" s="135" t="e">
        <f>NA()</f>
        <v>#N/A</v>
      </c>
      <c r="E67" s="135" t="e">
        <f>NA()</f>
        <v>#N/A</v>
      </c>
      <c r="F67" s="135">
        <f>IF(ISNUMBER('将来負担比率（分子）の構造'!J$52), IF('将来負担比率（分子）の構造'!J$52 &lt; 0, 0, '将来負担比率（分子）の構造'!J$52), NA())</f>
        <v>3916</v>
      </c>
      <c r="G67" s="135" t="e">
        <f>NA()</f>
        <v>#N/A</v>
      </c>
      <c r="H67" s="135" t="e">
        <f>NA()</f>
        <v>#N/A</v>
      </c>
      <c r="I67" s="135">
        <f>IF(ISNUMBER('将来負担比率（分子）の構造'!K$52), IF('将来負担比率（分子）の構造'!K$52 &lt; 0, 0, '将来負担比率（分子）の構造'!K$52), NA())</f>
        <v>3599</v>
      </c>
      <c r="J67" s="135" t="e">
        <f>NA()</f>
        <v>#N/A</v>
      </c>
      <c r="K67" s="135" t="e">
        <f>NA()</f>
        <v>#N/A</v>
      </c>
      <c r="L67" s="135">
        <f>IF(ISNUMBER('将来負担比率（分子）の構造'!L$52), IF('将来負担比率（分子）の構造'!L$52 &lt; 0, 0, '将来負担比率（分子）の構造'!L$52), NA())</f>
        <v>3186</v>
      </c>
      <c r="M67" s="135" t="e">
        <f>NA()</f>
        <v>#N/A</v>
      </c>
      <c r="N67" s="135" t="e">
        <f>NA()</f>
        <v>#N/A</v>
      </c>
      <c r="O67" s="135">
        <f>IF(ISNUMBER('将来負担比率（分子）の構造'!M$52), IF('将来負担比率（分子）の構造'!M$52 &lt; 0, 0, '将来負担比率（分子）の構造'!M$52), NA())</f>
        <v>3268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554</v>
      </c>
      <c r="C41" s="246"/>
      <c r="D41" s="246"/>
      <c r="E41" s="246"/>
      <c r="F41" s="246"/>
      <c r="G41" s="246"/>
      <c r="H41" s="246"/>
      <c r="I41" s="246"/>
      <c r="J41" s="246"/>
      <c r="K41" s="246"/>
      <c r="L41" s="246"/>
      <c r="M41" s="246"/>
      <c r="N41" s="246"/>
      <c r="O41" s="246"/>
      <c r="P41" s="247"/>
    </row>
    <row r="42" spans="2:17">
      <c r="B42" s="248"/>
      <c r="C42" s="244"/>
      <c r="D42" s="244"/>
      <c r="E42" s="244"/>
      <c r="F42" s="244"/>
      <c r="G42" s="351" t="s">
        <v>555</v>
      </c>
      <c r="I42" s="352"/>
      <c r="J42" s="352"/>
      <c r="K42" s="352"/>
      <c r="L42" s="244"/>
      <c r="M42" s="244"/>
      <c r="N42" s="244"/>
      <c r="O42" s="244"/>
    </row>
    <row r="43" spans="2:17">
      <c r="B43" s="248"/>
      <c r="C43" s="244"/>
      <c r="D43" s="244"/>
      <c r="E43" s="244"/>
      <c r="F43" s="244"/>
      <c r="G43" s="1251" t="s">
        <v>556</v>
      </c>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557</v>
      </c>
    </row>
    <row r="50" spans="1:17">
      <c r="B50" s="248"/>
      <c r="C50" s="244"/>
      <c r="D50" s="244"/>
      <c r="E50" s="244"/>
      <c r="F50" s="244"/>
      <c r="G50" s="1238"/>
      <c r="H50" s="1239"/>
      <c r="I50" s="1239"/>
      <c r="J50" s="1240"/>
      <c r="K50" s="354" t="s">
        <v>516</v>
      </c>
      <c r="L50" s="354" t="s">
        <v>517</v>
      </c>
      <c r="M50" s="354" t="s">
        <v>518</v>
      </c>
      <c r="N50" s="354" t="s">
        <v>519</v>
      </c>
      <c r="O50" s="354" t="s">
        <v>520</v>
      </c>
    </row>
    <row r="51" spans="1:17">
      <c r="B51" s="248"/>
      <c r="C51" s="244"/>
      <c r="D51" s="244"/>
      <c r="E51" s="244"/>
      <c r="F51" s="244"/>
      <c r="G51" s="1241" t="s">
        <v>558</v>
      </c>
      <c r="H51" s="1242"/>
      <c r="I51" s="1247" t="s">
        <v>559</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560</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561</v>
      </c>
      <c r="H55" s="1222"/>
      <c r="I55" s="1227" t="s">
        <v>559</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560</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562</v>
      </c>
      <c r="C63" s="244"/>
      <c r="D63" s="244"/>
      <c r="E63" s="244"/>
      <c r="F63" s="244"/>
      <c r="G63" s="244"/>
      <c r="H63" s="244"/>
      <c r="I63" s="244"/>
      <c r="J63" s="244"/>
      <c r="K63" s="244"/>
      <c r="L63" s="244"/>
      <c r="M63" s="244"/>
      <c r="N63" s="244"/>
      <c r="O63" s="244"/>
    </row>
    <row r="64" spans="1:17">
      <c r="B64" s="248"/>
      <c r="C64" s="244"/>
      <c r="D64" s="244"/>
      <c r="E64" s="244"/>
      <c r="F64" s="244"/>
      <c r="G64" s="351" t="s">
        <v>555</v>
      </c>
      <c r="I64" s="352"/>
      <c r="J64" s="352"/>
      <c r="K64" s="352"/>
      <c r="L64" s="244"/>
      <c r="M64" s="244"/>
      <c r="N64" s="244"/>
      <c r="O64" s="244"/>
    </row>
    <row r="65" spans="2:30">
      <c r="B65" s="248"/>
      <c r="C65" s="244"/>
      <c r="D65" s="244"/>
      <c r="E65" s="244"/>
      <c r="F65" s="244"/>
      <c r="G65" s="1229" t="s">
        <v>563</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564</v>
      </c>
      <c r="I71" s="368"/>
      <c r="J71" s="364"/>
      <c r="K71" s="364"/>
      <c r="L71" s="365"/>
      <c r="M71" s="364"/>
      <c r="N71" s="365"/>
      <c r="O71" s="366"/>
    </row>
    <row r="72" spans="2:30">
      <c r="B72" s="248"/>
      <c r="C72" s="244"/>
      <c r="D72" s="244"/>
      <c r="E72" s="244"/>
      <c r="F72" s="244"/>
      <c r="G72" s="1238"/>
      <c r="H72" s="1239"/>
      <c r="I72" s="1239"/>
      <c r="J72" s="1240"/>
      <c r="K72" s="354" t="s">
        <v>516</v>
      </c>
      <c r="L72" s="354" t="s">
        <v>517</v>
      </c>
      <c r="M72" s="354" t="s">
        <v>518</v>
      </c>
      <c r="N72" s="354" t="s">
        <v>519</v>
      </c>
      <c r="O72" s="354" t="s">
        <v>520</v>
      </c>
    </row>
    <row r="73" spans="2:30">
      <c r="B73" s="248"/>
      <c r="C73" s="244"/>
      <c r="D73" s="244"/>
      <c r="E73" s="244"/>
      <c r="F73" s="244"/>
      <c r="G73" s="1241" t="s">
        <v>558</v>
      </c>
      <c r="H73" s="1242"/>
      <c r="I73" s="1247" t="s">
        <v>559</v>
      </c>
      <c r="J73" s="1247"/>
      <c r="K73" s="1228">
        <v>96.2</v>
      </c>
      <c r="L73" s="1228">
        <v>84.5</v>
      </c>
      <c r="M73" s="1215">
        <v>78.5</v>
      </c>
      <c r="N73" s="1215">
        <v>71.3</v>
      </c>
      <c r="O73" s="1215">
        <v>72.099999999999994</v>
      </c>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565</v>
      </c>
      <c r="J75" s="1227"/>
      <c r="K75" s="1219">
        <v>10.9</v>
      </c>
      <c r="L75" s="1219">
        <v>10.7</v>
      </c>
      <c r="M75" s="1219">
        <v>10.4</v>
      </c>
      <c r="N75" s="1219">
        <v>10.199999999999999</v>
      </c>
      <c r="O75" s="1219">
        <v>10.199999999999999</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561</v>
      </c>
      <c r="H77" s="1222"/>
      <c r="I77" s="1227" t="s">
        <v>559</v>
      </c>
      <c r="J77" s="1227"/>
      <c r="K77" s="1228">
        <v>67.400000000000006</v>
      </c>
      <c r="L77" s="1228">
        <v>59.7</v>
      </c>
      <c r="M77" s="1215">
        <v>51.9</v>
      </c>
      <c r="N77" s="1215">
        <v>46.9</v>
      </c>
      <c r="O77" s="1215">
        <v>37.200000000000003</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565</v>
      </c>
      <c r="J79" s="1217"/>
      <c r="K79" s="1218">
        <v>13.8</v>
      </c>
      <c r="L79" s="1218">
        <v>12.7</v>
      </c>
      <c r="M79" s="1218">
        <v>11.7</v>
      </c>
      <c r="N79" s="1218">
        <v>10.4</v>
      </c>
      <c r="O79" s="1218">
        <v>10.1</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203</v>
      </c>
      <c r="C5" s="706"/>
      <c r="D5" s="706"/>
      <c r="E5" s="706"/>
      <c r="F5" s="706"/>
      <c r="G5" s="706"/>
      <c r="H5" s="706"/>
      <c r="I5" s="706"/>
      <c r="J5" s="706"/>
      <c r="K5" s="706"/>
      <c r="L5" s="706"/>
      <c r="M5" s="706"/>
      <c r="N5" s="706"/>
      <c r="O5" s="706"/>
      <c r="P5" s="706"/>
      <c r="Q5" s="707"/>
      <c r="R5" s="668">
        <v>2137929</v>
      </c>
      <c r="S5" s="669"/>
      <c r="T5" s="669"/>
      <c r="U5" s="669"/>
      <c r="V5" s="669"/>
      <c r="W5" s="669"/>
      <c r="X5" s="669"/>
      <c r="Y5" s="716"/>
      <c r="Z5" s="729">
        <v>22.2</v>
      </c>
      <c r="AA5" s="729"/>
      <c r="AB5" s="729"/>
      <c r="AC5" s="729"/>
      <c r="AD5" s="730">
        <v>2137929</v>
      </c>
      <c r="AE5" s="730"/>
      <c r="AF5" s="730"/>
      <c r="AG5" s="730"/>
      <c r="AH5" s="730"/>
      <c r="AI5" s="730"/>
      <c r="AJ5" s="730"/>
      <c r="AK5" s="730"/>
      <c r="AL5" s="717">
        <v>44</v>
      </c>
      <c r="AM5" s="686"/>
      <c r="AN5" s="686"/>
      <c r="AO5" s="718"/>
      <c r="AP5" s="705" t="s">
        <v>204</v>
      </c>
      <c r="AQ5" s="706"/>
      <c r="AR5" s="706"/>
      <c r="AS5" s="706"/>
      <c r="AT5" s="706"/>
      <c r="AU5" s="706"/>
      <c r="AV5" s="706"/>
      <c r="AW5" s="706"/>
      <c r="AX5" s="706"/>
      <c r="AY5" s="706"/>
      <c r="AZ5" s="706"/>
      <c r="BA5" s="706"/>
      <c r="BB5" s="706"/>
      <c r="BC5" s="706"/>
      <c r="BD5" s="706"/>
      <c r="BE5" s="706"/>
      <c r="BF5" s="707"/>
      <c r="BG5" s="618">
        <v>2137929</v>
      </c>
      <c r="BH5" s="619"/>
      <c r="BI5" s="619"/>
      <c r="BJ5" s="619"/>
      <c r="BK5" s="619"/>
      <c r="BL5" s="619"/>
      <c r="BM5" s="619"/>
      <c r="BN5" s="620"/>
      <c r="BO5" s="671">
        <v>100</v>
      </c>
      <c r="BP5" s="671"/>
      <c r="BQ5" s="671"/>
      <c r="BR5" s="671"/>
      <c r="BS5" s="672" t="s">
        <v>205</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197</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115051</v>
      </c>
      <c r="S6" s="619"/>
      <c r="T6" s="619"/>
      <c r="U6" s="619"/>
      <c r="V6" s="619"/>
      <c r="W6" s="619"/>
      <c r="X6" s="619"/>
      <c r="Y6" s="620"/>
      <c r="Z6" s="671">
        <v>1.2</v>
      </c>
      <c r="AA6" s="671"/>
      <c r="AB6" s="671"/>
      <c r="AC6" s="671"/>
      <c r="AD6" s="672">
        <v>115051</v>
      </c>
      <c r="AE6" s="672"/>
      <c r="AF6" s="672"/>
      <c r="AG6" s="672"/>
      <c r="AH6" s="672"/>
      <c r="AI6" s="672"/>
      <c r="AJ6" s="672"/>
      <c r="AK6" s="672"/>
      <c r="AL6" s="641">
        <v>2.4</v>
      </c>
      <c r="AM6" s="673"/>
      <c r="AN6" s="673"/>
      <c r="AO6" s="674"/>
      <c r="AP6" s="615" t="s">
        <v>210</v>
      </c>
      <c r="AQ6" s="616"/>
      <c r="AR6" s="616"/>
      <c r="AS6" s="616"/>
      <c r="AT6" s="616"/>
      <c r="AU6" s="616"/>
      <c r="AV6" s="616"/>
      <c r="AW6" s="616"/>
      <c r="AX6" s="616"/>
      <c r="AY6" s="616"/>
      <c r="AZ6" s="616"/>
      <c r="BA6" s="616"/>
      <c r="BB6" s="616"/>
      <c r="BC6" s="616"/>
      <c r="BD6" s="616"/>
      <c r="BE6" s="616"/>
      <c r="BF6" s="617"/>
      <c r="BG6" s="618">
        <v>2137929</v>
      </c>
      <c r="BH6" s="619"/>
      <c r="BI6" s="619"/>
      <c r="BJ6" s="619"/>
      <c r="BK6" s="619"/>
      <c r="BL6" s="619"/>
      <c r="BM6" s="619"/>
      <c r="BN6" s="620"/>
      <c r="BO6" s="671">
        <v>100</v>
      </c>
      <c r="BP6" s="671"/>
      <c r="BQ6" s="671"/>
      <c r="BR6" s="671"/>
      <c r="BS6" s="672" t="s">
        <v>205</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104830</v>
      </c>
      <c r="CS6" s="619"/>
      <c r="CT6" s="619"/>
      <c r="CU6" s="619"/>
      <c r="CV6" s="619"/>
      <c r="CW6" s="619"/>
      <c r="CX6" s="619"/>
      <c r="CY6" s="620"/>
      <c r="CZ6" s="671">
        <v>1.1000000000000001</v>
      </c>
      <c r="DA6" s="671"/>
      <c r="DB6" s="671"/>
      <c r="DC6" s="671"/>
      <c r="DD6" s="624" t="s">
        <v>205</v>
      </c>
      <c r="DE6" s="619"/>
      <c r="DF6" s="619"/>
      <c r="DG6" s="619"/>
      <c r="DH6" s="619"/>
      <c r="DI6" s="619"/>
      <c r="DJ6" s="619"/>
      <c r="DK6" s="619"/>
      <c r="DL6" s="619"/>
      <c r="DM6" s="619"/>
      <c r="DN6" s="619"/>
      <c r="DO6" s="619"/>
      <c r="DP6" s="620"/>
      <c r="DQ6" s="624">
        <v>104830</v>
      </c>
      <c r="DR6" s="619"/>
      <c r="DS6" s="619"/>
      <c r="DT6" s="619"/>
      <c r="DU6" s="619"/>
      <c r="DV6" s="619"/>
      <c r="DW6" s="619"/>
      <c r="DX6" s="619"/>
      <c r="DY6" s="619"/>
      <c r="DZ6" s="619"/>
      <c r="EA6" s="619"/>
      <c r="EB6" s="619"/>
      <c r="EC6" s="654"/>
    </row>
    <row r="7" spans="2:143" ht="11.25" customHeight="1">
      <c r="B7" s="615" t="s">
        <v>212</v>
      </c>
      <c r="C7" s="616"/>
      <c r="D7" s="616"/>
      <c r="E7" s="616"/>
      <c r="F7" s="616"/>
      <c r="G7" s="616"/>
      <c r="H7" s="616"/>
      <c r="I7" s="616"/>
      <c r="J7" s="616"/>
      <c r="K7" s="616"/>
      <c r="L7" s="616"/>
      <c r="M7" s="616"/>
      <c r="N7" s="616"/>
      <c r="O7" s="616"/>
      <c r="P7" s="616"/>
      <c r="Q7" s="617"/>
      <c r="R7" s="618">
        <v>2070</v>
      </c>
      <c r="S7" s="619"/>
      <c r="T7" s="619"/>
      <c r="U7" s="619"/>
      <c r="V7" s="619"/>
      <c r="W7" s="619"/>
      <c r="X7" s="619"/>
      <c r="Y7" s="620"/>
      <c r="Z7" s="671">
        <v>0</v>
      </c>
      <c r="AA7" s="671"/>
      <c r="AB7" s="671"/>
      <c r="AC7" s="671"/>
      <c r="AD7" s="672">
        <v>2070</v>
      </c>
      <c r="AE7" s="672"/>
      <c r="AF7" s="672"/>
      <c r="AG7" s="672"/>
      <c r="AH7" s="672"/>
      <c r="AI7" s="672"/>
      <c r="AJ7" s="672"/>
      <c r="AK7" s="672"/>
      <c r="AL7" s="641">
        <v>0</v>
      </c>
      <c r="AM7" s="673"/>
      <c r="AN7" s="673"/>
      <c r="AO7" s="674"/>
      <c r="AP7" s="615" t="s">
        <v>213</v>
      </c>
      <c r="AQ7" s="616"/>
      <c r="AR7" s="616"/>
      <c r="AS7" s="616"/>
      <c r="AT7" s="616"/>
      <c r="AU7" s="616"/>
      <c r="AV7" s="616"/>
      <c r="AW7" s="616"/>
      <c r="AX7" s="616"/>
      <c r="AY7" s="616"/>
      <c r="AZ7" s="616"/>
      <c r="BA7" s="616"/>
      <c r="BB7" s="616"/>
      <c r="BC7" s="616"/>
      <c r="BD7" s="616"/>
      <c r="BE7" s="616"/>
      <c r="BF7" s="617"/>
      <c r="BG7" s="618">
        <v>669359</v>
      </c>
      <c r="BH7" s="619"/>
      <c r="BI7" s="619"/>
      <c r="BJ7" s="619"/>
      <c r="BK7" s="619"/>
      <c r="BL7" s="619"/>
      <c r="BM7" s="619"/>
      <c r="BN7" s="620"/>
      <c r="BO7" s="671">
        <v>31.3</v>
      </c>
      <c r="BP7" s="671"/>
      <c r="BQ7" s="671"/>
      <c r="BR7" s="671"/>
      <c r="BS7" s="672" t="s">
        <v>205</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1269903</v>
      </c>
      <c r="CS7" s="619"/>
      <c r="CT7" s="619"/>
      <c r="CU7" s="619"/>
      <c r="CV7" s="619"/>
      <c r="CW7" s="619"/>
      <c r="CX7" s="619"/>
      <c r="CY7" s="620"/>
      <c r="CZ7" s="671">
        <v>13.6</v>
      </c>
      <c r="DA7" s="671"/>
      <c r="DB7" s="671"/>
      <c r="DC7" s="671"/>
      <c r="DD7" s="624" t="s">
        <v>205</v>
      </c>
      <c r="DE7" s="619"/>
      <c r="DF7" s="619"/>
      <c r="DG7" s="619"/>
      <c r="DH7" s="619"/>
      <c r="DI7" s="619"/>
      <c r="DJ7" s="619"/>
      <c r="DK7" s="619"/>
      <c r="DL7" s="619"/>
      <c r="DM7" s="619"/>
      <c r="DN7" s="619"/>
      <c r="DO7" s="619"/>
      <c r="DP7" s="620"/>
      <c r="DQ7" s="624">
        <v>1103560</v>
      </c>
      <c r="DR7" s="619"/>
      <c r="DS7" s="619"/>
      <c r="DT7" s="619"/>
      <c r="DU7" s="619"/>
      <c r="DV7" s="619"/>
      <c r="DW7" s="619"/>
      <c r="DX7" s="619"/>
      <c r="DY7" s="619"/>
      <c r="DZ7" s="619"/>
      <c r="EA7" s="619"/>
      <c r="EB7" s="619"/>
      <c r="EC7" s="654"/>
    </row>
    <row r="8" spans="2:143" ht="11.25" customHeight="1">
      <c r="B8" s="615" t="s">
        <v>215</v>
      </c>
      <c r="C8" s="616"/>
      <c r="D8" s="616"/>
      <c r="E8" s="616"/>
      <c r="F8" s="616"/>
      <c r="G8" s="616"/>
      <c r="H8" s="616"/>
      <c r="I8" s="616"/>
      <c r="J8" s="616"/>
      <c r="K8" s="616"/>
      <c r="L8" s="616"/>
      <c r="M8" s="616"/>
      <c r="N8" s="616"/>
      <c r="O8" s="616"/>
      <c r="P8" s="616"/>
      <c r="Q8" s="617"/>
      <c r="R8" s="618">
        <v>6142</v>
      </c>
      <c r="S8" s="619"/>
      <c r="T8" s="619"/>
      <c r="U8" s="619"/>
      <c r="V8" s="619"/>
      <c r="W8" s="619"/>
      <c r="X8" s="619"/>
      <c r="Y8" s="620"/>
      <c r="Z8" s="671">
        <v>0.1</v>
      </c>
      <c r="AA8" s="671"/>
      <c r="AB8" s="671"/>
      <c r="AC8" s="671"/>
      <c r="AD8" s="672">
        <v>6142</v>
      </c>
      <c r="AE8" s="672"/>
      <c r="AF8" s="672"/>
      <c r="AG8" s="672"/>
      <c r="AH8" s="672"/>
      <c r="AI8" s="672"/>
      <c r="AJ8" s="672"/>
      <c r="AK8" s="672"/>
      <c r="AL8" s="641">
        <v>0.1</v>
      </c>
      <c r="AM8" s="673"/>
      <c r="AN8" s="673"/>
      <c r="AO8" s="674"/>
      <c r="AP8" s="615" t="s">
        <v>216</v>
      </c>
      <c r="AQ8" s="616"/>
      <c r="AR8" s="616"/>
      <c r="AS8" s="616"/>
      <c r="AT8" s="616"/>
      <c r="AU8" s="616"/>
      <c r="AV8" s="616"/>
      <c r="AW8" s="616"/>
      <c r="AX8" s="616"/>
      <c r="AY8" s="616"/>
      <c r="AZ8" s="616"/>
      <c r="BA8" s="616"/>
      <c r="BB8" s="616"/>
      <c r="BC8" s="616"/>
      <c r="BD8" s="616"/>
      <c r="BE8" s="616"/>
      <c r="BF8" s="617"/>
      <c r="BG8" s="618">
        <v>31267</v>
      </c>
      <c r="BH8" s="619"/>
      <c r="BI8" s="619"/>
      <c r="BJ8" s="619"/>
      <c r="BK8" s="619"/>
      <c r="BL8" s="619"/>
      <c r="BM8" s="619"/>
      <c r="BN8" s="620"/>
      <c r="BO8" s="671">
        <v>1.5</v>
      </c>
      <c r="BP8" s="671"/>
      <c r="BQ8" s="671"/>
      <c r="BR8" s="671"/>
      <c r="BS8" s="624" t="s">
        <v>107</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3076343</v>
      </c>
      <c r="CS8" s="619"/>
      <c r="CT8" s="619"/>
      <c r="CU8" s="619"/>
      <c r="CV8" s="619"/>
      <c r="CW8" s="619"/>
      <c r="CX8" s="619"/>
      <c r="CY8" s="620"/>
      <c r="CZ8" s="671">
        <v>32.799999999999997</v>
      </c>
      <c r="DA8" s="671"/>
      <c r="DB8" s="671"/>
      <c r="DC8" s="671"/>
      <c r="DD8" s="624">
        <v>106815</v>
      </c>
      <c r="DE8" s="619"/>
      <c r="DF8" s="619"/>
      <c r="DG8" s="619"/>
      <c r="DH8" s="619"/>
      <c r="DI8" s="619"/>
      <c r="DJ8" s="619"/>
      <c r="DK8" s="619"/>
      <c r="DL8" s="619"/>
      <c r="DM8" s="619"/>
      <c r="DN8" s="619"/>
      <c r="DO8" s="619"/>
      <c r="DP8" s="620"/>
      <c r="DQ8" s="624">
        <v>1467876</v>
      </c>
      <c r="DR8" s="619"/>
      <c r="DS8" s="619"/>
      <c r="DT8" s="619"/>
      <c r="DU8" s="619"/>
      <c r="DV8" s="619"/>
      <c r="DW8" s="619"/>
      <c r="DX8" s="619"/>
      <c r="DY8" s="619"/>
      <c r="DZ8" s="619"/>
      <c r="EA8" s="619"/>
      <c r="EB8" s="619"/>
      <c r="EC8" s="654"/>
    </row>
    <row r="9" spans="2:143" ht="11.25" customHeight="1">
      <c r="B9" s="615" t="s">
        <v>218</v>
      </c>
      <c r="C9" s="616"/>
      <c r="D9" s="616"/>
      <c r="E9" s="616"/>
      <c r="F9" s="616"/>
      <c r="G9" s="616"/>
      <c r="H9" s="616"/>
      <c r="I9" s="616"/>
      <c r="J9" s="616"/>
      <c r="K9" s="616"/>
      <c r="L9" s="616"/>
      <c r="M9" s="616"/>
      <c r="N9" s="616"/>
      <c r="O9" s="616"/>
      <c r="P9" s="616"/>
      <c r="Q9" s="617"/>
      <c r="R9" s="618">
        <v>5283</v>
      </c>
      <c r="S9" s="619"/>
      <c r="T9" s="619"/>
      <c r="U9" s="619"/>
      <c r="V9" s="619"/>
      <c r="W9" s="619"/>
      <c r="X9" s="619"/>
      <c r="Y9" s="620"/>
      <c r="Z9" s="671">
        <v>0.1</v>
      </c>
      <c r="AA9" s="671"/>
      <c r="AB9" s="671"/>
      <c r="AC9" s="671"/>
      <c r="AD9" s="672">
        <v>5283</v>
      </c>
      <c r="AE9" s="672"/>
      <c r="AF9" s="672"/>
      <c r="AG9" s="672"/>
      <c r="AH9" s="672"/>
      <c r="AI9" s="672"/>
      <c r="AJ9" s="672"/>
      <c r="AK9" s="672"/>
      <c r="AL9" s="641">
        <v>0.1</v>
      </c>
      <c r="AM9" s="673"/>
      <c r="AN9" s="673"/>
      <c r="AO9" s="674"/>
      <c r="AP9" s="615" t="s">
        <v>219</v>
      </c>
      <c r="AQ9" s="616"/>
      <c r="AR9" s="616"/>
      <c r="AS9" s="616"/>
      <c r="AT9" s="616"/>
      <c r="AU9" s="616"/>
      <c r="AV9" s="616"/>
      <c r="AW9" s="616"/>
      <c r="AX9" s="616"/>
      <c r="AY9" s="616"/>
      <c r="AZ9" s="616"/>
      <c r="BA9" s="616"/>
      <c r="BB9" s="616"/>
      <c r="BC9" s="616"/>
      <c r="BD9" s="616"/>
      <c r="BE9" s="616"/>
      <c r="BF9" s="617"/>
      <c r="BG9" s="618">
        <v>545015</v>
      </c>
      <c r="BH9" s="619"/>
      <c r="BI9" s="619"/>
      <c r="BJ9" s="619"/>
      <c r="BK9" s="619"/>
      <c r="BL9" s="619"/>
      <c r="BM9" s="619"/>
      <c r="BN9" s="620"/>
      <c r="BO9" s="671">
        <v>25.5</v>
      </c>
      <c r="BP9" s="671"/>
      <c r="BQ9" s="671"/>
      <c r="BR9" s="671"/>
      <c r="BS9" s="624" t="s">
        <v>107</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584418</v>
      </c>
      <c r="CS9" s="619"/>
      <c r="CT9" s="619"/>
      <c r="CU9" s="619"/>
      <c r="CV9" s="619"/>
      <c r="CW9" s="619"/>
      <c r="CX9" s="619"/>
      <c r="CY9" s="620"/>
      <c r="CZ9" s="671">
        <v>6.2</v>
      </c>
      <c r="DA9" s="671"/>
      <c r="DB9" s="671"/>
      <c r="DC9" s="671"/>
      <c r="DD9" s="624">
        <v>17640</v>
      </c>
      <c r="DE9" s="619"/>
      <c r="DF9" s="619"/>
      <c r="DG9" s="619"/>
      <c r="DH9" s="619"/>
      <c r="DI9" s="619"/>
      <c r="DJ9" s="619"/>
      <c r="DK9" s="619"/>
      <c r="DL9" s="619"/>
      <c r="DM9" s="619"/>
      <c r="DN9" s="619"/>
      <c r="DO9" s="619"/>
      <c r="DP9" s="620"/>
      <c r="DQ9" s="624">
        <v>490871</v>
      </c>
      <c r="DR9" s="619"/>
      <c r="DS9" s="619"/>
      <c r="DT9" s="619"/>
      <c r="DU9" s="619"/>
      <c r="DV9" s="619"/>
      <c r="DW9" s="619"/>
      <c r="DX9" s="619"/>
      <c r="DY9" s="619"/>
      <c r="DZ9" s="619"/>
      <c r="EA9" s="619"/>
      <c r="EB9" s="619"/>
      <c r="EC9" s="654"/>
    </row>
    <row r="10" spans="2:143" ht="11.25" customHeight="1">
      <c r="B10" s="615" t="s">
        <v>221</v>
      </c>
      <c r="C10" s="616"/>
      <c r="D10" s="616"/>
      <c r="E10" s="616"/>
      <c r="F10" s="616"/>
      <c r="G10" s="616"/>
      <c r="H10" s="616"/>
      <c r="I10" s="616"/>
      <c r="J10" s="616"/>
      <c r="K10" s="616"/>
      <c r="L10" s="616"/>
      <c r="M10" s="616"/>
      <c r="N10" s="616"/>
      <c r="O10" s="616"/>
      <c r="P10" s="616"/>
      <c r="Q10" s="617"/>
      <c r="R10" s="618">
        <v>386049</v>
      </c>
      <c r="S10" s="619"/>
      <c r="T10" s="619"/>
      <c r="U10" s="619"/>
      <c r="V10" s="619"/>
      <c r="W10" s="619"/>
      <c r="X10" s="619"/>
      <c r="Y10" s="620"/>
      <c r="Z10" s="671">
        <v>4</v>
      </c>
      <c r="AA10" s="671"/>
      <c r="AB10" s="671"/>
      <c r="AC10" s="671"/>
      <c r="AD10" s="672">
        <v>386049</v>
      </c>
      <c r="AE10" s="672"/>
      <c r="AF10" s="672"/>
      <c r="AG10" s="672"/>
      <c r="AH10" s="672"/>
      <c r="AI10" s="672"/>
      <c r="AJ10" s="672"/>
      <c r="AK10" s="672"/>
      <c r="AL10" s="641">
        <v>7.9</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44904</v>
      </c>
      <c r="BH10" s="619"/>
      <c r="BI10" s="619"/>
      <c r="BJ10" s="619"/>
      <c r="BK10" s="619"/>
      <c r="BL10" s="619"/>
      <c r="BM10" s="619"/>
      <c r="BN10" s="620"/>
      <c r="BO10" s="671">
        <v>2.1</v>
      </c>
      <c r="BP10" s="671"/>
      <c r="BQ10" s="671"/>
      <c r="BR10" s="671"/>
      <c r="BS10" s="624" t="s">
        <v>107</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13230</v>
      </c>
      <c r="CS10" s="619"/>
      <c r="CT10" s="619"/>
      <c r="CU10" s="619"/>
      <c r="CV10" s="619"/>
      <c r="CW10" s="619"/>
      <c r="CX10" s="619"/>
      <c r="CY10" s="620"/>
      <c r="CZ10" s="671">
        <v>0.1</v>
      </c>
      <c r="DA10" s="671"/>
      <c r="DB10" s="671"/>
      <c r="DC10" s="671"/>
      <c r="DD10" s="624" t="s">
        <v>107</v>
      </c>
      <c r="DE10" s="619"/>
      <c r="DF10" s="619"/>
      <c r="DG10" s="619"/>
      <c r="DH10" s="619"/>
      <c r="DI10" s="619"/>
      <c r="DJ10" s="619"/>
      <c r="DK10" s="619"/>
      <c r="DL10" s="619"/>
      <c r="DM10" s="619"/>
      <c r="DN10" s="619"/>
      <c r="DO10" s="619"/>
      <c r="DP10" s="620"/>
      <c r="DQ10" s="624">
        <v>13230</v>
      </c>
      <c r="DR10" s="619"/>
      <c r="DS10" s="619"/>
      <c r="DT10" s="619"/>
      <c r="DU10" s="619"/>
      <c r="DV10" s="619"/>
      <c r="DW10" s="619"/>
      <c r="DX10" s="619"/>
      <c r="DY10" s="619"/>
      <c r="DZ10" s="619"/>
      <c r="EA10" s="619"/>
      <c r="EB10" s="619"/>
      <c r="EC10" s="654"/>
    </row>
    <row r="11" spans="2:143" ht="11.25" customHeight="1">
      <c r="B11" s="615" t="s">
        <v>224</v>
      </c>
      <c r="C11" s="616"/>
      <c r="D11" s="616"/>
      <c r="E11" s="616"/>
      <c r="F11" s="616"/>
      <c r="G11" s="616"/>
      <c r="H11" s="616"/>
      <c r="I11" s="616"/>
      <c r="J11" s="616"/>
      <c r="K11" s="616"/>
      <c r="L11" s="616"/>
      <c r="M11" s="616"/>
      <c r="N11" s="616"/>
      <c r="O11" s="616"/>
      <c r="P11" s="616"/>
      <c r="Q11" s="617"/>
      <c r="R11" s="618">
        <v>4226</v>
      </c>
      <c r="S11" s="619"/>
      <c r="T11" s="619"/>
      <c r="U11" s="619"/>
      <c r="V11" s="619"/>
      <c r="W11" s="619"/>
      <c r="X11" s="619"/>
      <c r="Y11" s="620"/>
      <c r="Z11" s="671">
        <v>0</v>
      </c>
      <c r="AA11" s="671"/>
      <c r="AB11" s="671"/>
      <c r="AC11" s="671"/>
      <c r="AD11" s="672">
        <v>4226</v>
      </c>
      <c r="AE11" s="672"/>
      <c r="AF11" s="672"/>
      <c r="AG11" s="672"/>
      <c r="AH11" s="672"/>
      <c r="AI11" s="672"/>
      <c r="AJ11" s="672"/>
      <c r="AK11" s="672"/>
      <c r="AL11" s="641">
        <v>0.1</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48173</v>
      </c>
      <c r="BH11" s="619"/>
      <c r="BI11" s="619"/>
      <c r="BJ11" s="619"/>
      <c r="BK11" s="619"/>
      <c r="BL11" s="619"/>
      <c r="BM11" s="619"/>
      <c r="BN11" s="620"/>
      <c r="BO11" s="671">
        <v>2.2999999999999998</v>
      </c>
      <c r="BP11" s="671"/>
      <c r="BQ11" s="671"/>
      <c r="BR11" s="671"/>
      <c r="BS11" s="624" t="s">
        <v>107</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690947</v>
      </c>
      <c r="CS11" s="619"/>
      <c r="CT11" s="619"/>
      <c r="CU11" s="619"/>
      <c r="CV11" s="619"/>
      <c r="CW11" s="619"/>
      <c r="CX11" s="619"/>
      <c r="CY11" s="620"/>
      <c r="CZ11" s="671">
        <v>7.4</v>
      </c>
      <c r="DA11" s="671"/>
      <c r="DB11" s="671"/>
      <c r="DC11" s="671"/>
      <c r="DD11" s="624">
        <v>177850</v>
      </c>
      <c r="DE11" s="619"/>
      <c r="DF11" s="619"/>
      <c r="DG11" s="619"/>
      <c r="DH11" s="619"/>
      <c r="DI11" s="619"/>
      <c r="DJ11" s="619"/>
      <c r="DK11" s="619"/>
      <c r="DL11" s="619"/>
      <c r="DM11" s="619"/>
      <c r="DN11" s="619"/>
      <c r="DO11" s="619"/>
      <c r="DP11" s="620"/>
      <c r="DQ11" s="624">
        <v>329758</v>
      </c>
      <c r="DR11" s="619"/>
      <c r="DS11" s="619"/>
      <c r="DT11" s="619"/>
      <c r="DU11" s="619"/>
      <c r="DV11" s="619"/>
      <c r="DW11" s="619"/>
      <c r="DX11" s="619"/>
      <c r="DY11" s="619"/>
      <c r="DZ11" s="619"/>
      <c r="EA11" s="619"/>
      <c r="EB11" s="619"/>
      <c r="EC11" s="654"/>
    </row>
    <row r="12" spans="2:143" ht="11.25" customHeight="1">
      <c r="B12" s="615" t="s">
        <v>227</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1281934</v>
      </c>
      <c r="BH12" s="619"/>
      <c r="BI12" s="619"/>
      <c r="BJ12" s="619"/>
      <c r="BK12" s="619"/>
      <c r="BL12" s="619"/>
      <c r="BM12" s="619"/>
      <c r="BN12" s="620"/>
      <c r="BO12" s="671">
        <v>60</v>
      </c>
      <c r="BP12" s="671"/>
      <c r="BQ12" s="671"/>
      <c r="BR12" s="671"/>
      <c r="BS12" s="624" t="s">
        <v>107</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161324</v>
      </c>
      <c r="CS12" s="619"/>
      <c r="CT12" s="619"/>
      <c r="CU12" s="619"/>
      <c r="CV12" s="619"/>
      <c r="CW12" s="619"/>
      <c r="CX12" s="619"/>
      <c r="CY12" s="620"/>
      <c r="CZ12" s="671">
        <v>1.7</v>
      </c>
      <c r="DA12" s="671"/>
      <c r="DB12" s="671"/>
      <c r="DC12" s="671"/>
      <c r="DD12" s="624" t="s">
        <v>107</v>
      </c>
      <c r="DE12" s="619"/>
      <c r="DF12" s="619"/>
      <c r="DG12" s="619"/>
      <c r="DH12" s="619"/>
      <c r="DI12" s="619"/>
      <c r="DJ12" s="619"/>
      <c r="DK12" s="619"/>
      <c r="DL12" s="619"/>
      <c r="DM12" s="619"/>
      <c r="DN12" s="619"/>
      <c r="DO12" s="619"/>
      <c r="DP12" s="620"/>
      <c r="DQ12" s="624">
        <v>34166</v>
      </c>
      <c r="DR12" s="619"/>
      <c r="DS12" s="619"/>
      <c r="DT12" s="619"/>
      <c r="DU12" s="619"/>
      <c r="DV12" s="619"/>
      <c r="DW12" s="619"/>
      <c r="DX12" s="619"/>
      <c r="DY12" s="619"/>
      <c r="DZ12" s="619"/>
      <c r="EA12" s="619"/>
      <c r="EB12" s="619"/>
      <c r="EC12" s="654"/>
    </row>
    <row r="13" spans="2:143" ht="11.25" customHeight="1">
      <c r="B13" s="615" t="s">
        <v>230</v>
      </c>
      <c r="C13" s="616"/>
      <c r="D13" s="616"/>
      <c r="E13" s="616"/>
      <c r="F13" s="616"/>
      <c r="G13" s="616"/>
      <c r="H13" s="616"/>
      <c r="I13" s="616"/>
      <c r="J13" s="616"/>
      <c r="K13" s="616"/>
      <c r="L13" s="616"/>
      <c r="M13" s="616"/>
      <c r="N13" s="616"/>
      <c r="O13" s="616"/>
      <c r="P13" s="616"/>
      <c r="Q13" s="617"/>
      <c r="R13" s="618">
        <v>13445</v>
      </c>
      <c r="S13" s="619"/>
      <c r="T13" s="619"/>
      <c r="U13" s="619"/>
      <c r="V13" s="619"/>
      <c r="W13" s="619"/>
      <c r="X13" s="619"/>
      <c r="Y13" s="620"/>
      <c r="Z13" s="671">
        <v>0.1</v>
      </c>
      <c r="AA13" s="671"/>
      <c r="AB13" s="671"/>
      <c r="AC13" s="671"/>
      <c r="AD13" s="672">
        <v>13445</v>
      </c>
      <c r="AE13" s="672"/>
      <c r="AF13" s="672"/>
      <c r="AG13" s="672"/>
      <c r="AH13" s="672"/>
      <c r="AI13" s="672"/>
      <c r="AJ13" s="672"/>
      <c r="AK13" s="672"/>
      <c r="AL13" s="641">
        <v>0.3</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1273470</v>
      </c>
      <c r="BH13" s="619"/>
      <c r="BI13" s="619"/>
      <c r="BJ13" s="619"/>
      <c r="BK13" s="619"/>
      <c r="BL13" s="619"/>
      <c r="BM13" s="619"/>
      <c r="BN13" s="620"/>
      <c r="BO13" s="671">
        <v>59.6</v>
      </c>
      <c r="BP13" s="671"/>
      <c r="BQ13" s="671"/>
      <c r="BR13" s="671"/>
      <c r="BS13" s="624" t="s">
        <v>107</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1563809</v>
      </c>
      <c r="CS13" s="619"/>
      <c r="CT13" s="619"/>
      <c r="CU13" s="619"/>
      <c r="CV13" s="619"/>
      <c r="CW13" s="619"/>
      <c r="CX13" s="619"/>
      <c r="CY13" s="620"/>
      <c r="CZ13" s="671">
        <v>16.7</v>
      </c>
      <c r="DA13" s="671"/>
      <c r="DB13" s="671"/>
      <c r="DC13" s="671"/>
      <c r="DD13" s="624">
        <v>1224845</v>
      </c>
      <c r="DE13" s="619"/>
      <c r="DF13" s="619"/>
      <c r="DG13" s="619"/>
      <c r="DH13" s="619"/>
      <c r="DI13" s="619"/>
      <c r="DJ13" s="619"/>
      <c r="DK13" s="619"/>
      <c r="DL13" s="619"/>
      <c r="DM13" s="619"/>
      <c r="DN13" s="619"/>
      <c r="DO13" s="619"/>
      <c r="DP13" s="620"/>
      <c r="DQ13" s="624">
        <v>371267</v>
      </c>
      <c r="DR13" s="619"/>
      <c r="DS13" s="619"/>
      <c r="DT13" s="619"/>
      <c r="DU13" s="619"/>
      <c r="DV13" s="619"/>
      <c r="DW13" s="619"/>
      <c r="DX13" s="619"/>
      <c r="DY13" s="619"/>
      <c r="DZ13" s="619"/>
      <c r="EA13" s="619"/>
      <c r="EB13" s="619"/>
      <c r="EC13" s="654"/>
    </row>
    <row r="14" spans="2:143" ht="11.25" customHeight="1">
      <c r="B14" s="615" t="s">
        <v>233</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64341</v>
      </c>
      <c r="BH14" s="619"/>
      <c r="BI14" s="619"/>
      <c r="BJ14" s="619"/>
      <c r="BK14" s="619"/>
      <c r="BL14" s="619"/>
      <c r="BM14" s="619"/>
      <c r="BN14" s="620"/>
      <c r="BO14" s="671">
        <v>3</v>
      </c>
      <c r="BP14" s="671"/>
      <c r="BQ14" s="671"/>
      <c r="BR14" s="671"/>
      <c r="BS14" s="624" t="s">
        <v>107</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264024</v>
      </c>
      <c r="CS14" s="619"/>
      <c r="CT14" s="619"/>
      <c r="CU14" s="619"/>
      <c r="CV14" s="619"/>
      <c r="CW14" s="619"/>
      <c r="CX14" s="619"/>
      <c r="CY14" s="620"/>
      <c r="CZ14" s="671">
        <v>2.8</v>
      </c>
      <c r="DA14" s="671"/>
      <c r="DB14" s="671"/>
      <c r="DC14" s="671"/>
      <c r="DD14" s="624">
        <v>4255</v>
      </c>
      <c r="DE14" s="619"/>
      <c r="DF14" s="619"/>
      <c r="DG14" s="619"/>
      <c r="DH14" s="619"/>
      <c r="DI14" s="619"/>
      <c r="DJ14" s="619"/>
      <c r="DK14" s="619"/>
      <c r="DL14" s="619"/>
      <c r="DM14" s="619"/>
      <c r="DN14" s="619"/>
      <c r="DO14" s="619"/>
      <c r="DP14" s="620"/>
      <c r="DQ14" s="624">
        <v>260036</v>
      </c>
      <c r="DR14" s="619"/>
      <c r="DS14" s="619"/>
      <c r="DT14" s="619"/>
      <c r="DU14" s="619"/>
      <c r="DV14" s="619"/>
      <c r="DW14" s="619"/>
      <c r="DX14" s="619"/>
      <c r="DY14" s="619"/>
      <c r="DZ14" s="619"/>
      <c r="EA14" s="619"/>
      <c r="EB14" s="619"/>
      <c r="EC14" s="654"/>
    </row>
    <row r="15" spans="2:143" ht="11.25" customHeight="1">
      <c r="B15" s="615" t="s">
        <v>236</v>
      </c>
      <c r="C15" s="616"/>
      <c r="D15" s="616"/>
      <c r="E15" s="616"/>
      <c r="F15" s="616"/>
      <c r="G15" s="616"/>
      <c r="H15" s="616"/>
      <c r="I15" s="616"/>
      <c r="J15" s="616"/>
      <c r="K15" s="616"/>
      <c r="L15" s="616"/>
      <c r="M15" s="616"/>
      <c r="N15" s="616"/>
      <c r="O15" s="616"/>
      <c r="P15" s="616"/>
      <c r="Q15" s="617"/>
      <c r="R15" s="618">
        <v>6612</v>
      </c>
      <c r="S15" s="619"/>
      <c r="T15" s="619"/>
      <c r="U15" s="619"/>
      <c r="V15" s="619"/>
      <c r="W15" s="619"/>
      <c r="X15" s="619"/>
      <c r="Y15" s="620"/>
      <c r="Z15" s="671">
        <v>0.1</v>
      </c>
      <c r="AA15" s="671"/>
      <c r="AB15" s="671"/>
      <c r="AC15" s="671"/>
      <c r="AD15" s="672">
        <v>6612</v>
      </c>
      <c r="AE15" s="672"/>
      <c r="AF15" s="672"/>
      <c r="AG15" s="672"/>
      <c r="AH15" s="672"/>
      <c r="AI15" s="672"/>
      <c r="AJ15" s="672"/>
      <c r="AK15" s="672"/>
      <c r="AL15" s="641">
        <v>0.1</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122295</v>
      </c>
      <c r="BH15" s="619"/>
      <c r="BI15" s="619"/>
      <c r="BJ15" s="619"/>
      <c r="BK15" s="619"/>
      <c r="BL15" s="619"/>
      <c r="BM15" s="619"/>
      <c r="BN15" s="620"/>
      <c r="BO15" s="671">
        <v>5.7</v>
      </c>
      <c r="BP15" s="671"/>
      <c r="BQ15" s="671"/>
      <c r="BR15" s="671"/>
      <c r="BS15" s="624" t="s">
        <v>107</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596622</v>
      </c>
      <c r="CS15" s="619"/>
      <c r="CT15" s="619"/>
      <c r="CU15" s="619"/>
      <c r="CV15" s="619"/>
      <c r="CW15" s="619"/>
      <c r="CX15" s="619"/>
      <c r="CY15" s="620"/>
      <c r="CZ15" s="671">
        <v>6.4</v>
      </c>
      <c r="DA15" s="671"/>
      <c r="DB15" s="671"/>
      <c r="DC15" s="671"/>
      <c r="DD15" s="624">
        <v>76688</v>
      </c>
      <c r="DE15" s="619"/>
      <c r="DF15" s="619"/>
      <c r="DG15" s="619"/>
      <c r="DH15" s="619"/>
      <c r="DI15" s="619"/>
      <c r="DJ15" s="619"/>
      <c r="DK15" s="619"/>
      <c r="DL15" s="619"/>
      <c r="DM15" s="619"/>
      <c r="DN15" s="619"/>
      <c r="DO15" s="619"/>
      <c r="DP15" s="620"/>
      <c r="DQ15" s="624">
        <v>522851</v>
      </c>
      <c r="DR15" s="619"/>
      <c r="DS15" s="619"/>
      <c r="DT15" s="619"/>
      <c r="DU15" s="619"/>
      <c r="DV15" s="619"/>
      <c r="DW15" s="619"/>
      <c r="DX15" s="619"/>
      <c r="DY15" s="619"/>
      <c r="DZ15" s="619"/>
      <c r="EA15" s="619"/>
      <c r="EB15" s="619"/>
      <c r="EC15" s="654"/>
    </row>
    <row r="16" spans="2:143" ht="11.25" customHeight="1">
      <c r="B16" s="615" t="s">
        <v>239</v>
      </c>
      <c r="C16" s="616"/>
      <c r="D16" s="616"/>
      <c r="E16" s="616"/>
      <c r="F16" s="616"/>
      <c r="G16" s="616"/>
      <c r="H16" s="616"/>
      <c r="I16" s="616"/>
      <c r="J16" s="616"/>
      <c r="K16" s="616"/>
      <c r="L16" s="616"/>
      <c r="M16" s="616"/>
      <c r="N16" s="616"/>
      <c r="O16" s="616"/>
      <c r="P16" s="616"/>
      <c r="Q16" s="617"/>
      <c r="R16" s="618">
        <v>2397152</v>
      </c>
      <c r="S16" s="619"/>
      <c r="T16" s="619"/>
      <c r="U16" s="619"/>
      <c r="V16" s="619"/>
      <c r="W16" s="619"/>
      <c r="X16" s="619"/>
      <c r="Y16" s="620"/>
      <c r="Z16" s="671">
        <v>24.9</v>
      </c>
      <c r="AA16" s="671"/>
      <c r="AB16" s="671"/>
      <c r="AC16" s="671"/>
      <c r="AD16" s="672">
        <v>2177967</v>
      </c>
      <c r="AE16" s="672"/>
      <c r="AF16" s="672"/>
      <c r="AG16" s="672"/>
      <c r="AH16" s="672"/>
      <c r="AI16" s="672"/>
      <c r="AJ16" s="672"/>
      <c r="AK16" s="672"/>
      <c r="AL16" s="641">
        <v>44.8</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v>8342</v>
      </c>
      <c r="CS16" s="619"/>
      <c r="CT16" s="619"/>
      <c r="CU16" s="619"/>
      <c r="CV16" s="619"/>
      <c r="CW16" s="619"/>
      <c r="CX16" s="619"/>
      <c r="CY16" s="620"/>
      <c r="CZ16" s="671">
        <v>0.1</v>
      </c>
      <c r="DA16" s="671"/>
      <c r="DB16" s="671"/>
      <c r="DC16" s="671"/>
      <c r="DD16" s="624" t="s">
        <v>107</v>
      </c>
      <c r="DE16" s="619"/>
      <c r="DF16" s="619"/>
      <c r="DG16" s="619"/>
      <c r="DH16" s="619"/>
      <c r="DI16" s="619"/>
      <c r="DJ16" s="619"/>
      <c r="DK16" s="619"/>
      <c r="DL16" s="619"/>
      <c r="DM16" s="619"/>
      <c r="DN16" s="619"/>
      <c r="DO16" s="619"/>
      <c r="DP16" s="620"/>
      <c r="DQ16" s="624">
        <v>2071</v>
      </c>
      <c r="DR16" s="619"/>
      <c r="DS16" s="619"/>
      <c r="DT16" s="619"/>
      <c r="DU16" s="619"/>
      <c r="DV16" s="619"/>
      <c r="DW16" s="619"/>
      <c r="DX16" s="619"/>
      <c r="DY16" s="619"/>
      <c r="DZ16" s="619"/>
      <c r="EA16" s="619"/>
      <c r="EB16" s="619"/>
      <c r="EC16" s="654"/>
    </row>
    <row r="17" spans="2:133" ht="11.25" customHeight="1">
      <c r="B17" s="615" t="s">
        <v>242</v>
      </c>
      <c r="C17" s="616"/>
      <c r="D17" s="616"/>
      <c r="E17" s="616"/>
      <c r="F17" s="616"/>
      <c r="G17" s="616"/>
      <c r="H17" s="616"/>
      <c r="I17" s="616"/>
      <c r="J17" s="616"/>
      <c r="K17" s="616"/>
      <c r="L17" s="616"/>
      <c r="M17" s="616"/>
      <c r="N17" s="616"/>
      <c r="O17" s="616"/>
      <c r="P17" s="616"/>
      <c r="Q17" s="617"/>
      <c r="R17" s="618">
        <v>2177967</v>
      </c>
      <c r="S17" s="619"/>
      <c r="T17" s="619"/>
      <c r="U17" s="619"/>
      <c r="V17" s="619"/>
      <c r="W17" s="619"/>
      <c r="X17" s="619"/>
      <c r="Y17" s="620"/>
      <c r="Z17" s="671">
        <v>22.6</v>
      </c>
      <c r="AA17" s="671"/>
      <c r="AB17" s="671"/>
      <c r="AC17" s="671"/>
      <c r="AD17" s="672">
        <v>2177967</v>
      </c>
      <c r="AE17" s="672"/>
      <c r="AF17" s="672"/>
      <c r="AG17" s="672"/>
      <c r="AH17" s="672"/>
      <c r="AI17" s="672"/>
      <c r="AJ17" s="672"/>
      <c r="AK17" s="672"/>
      <c r="AL17" s="641">
        <v>44.8</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1035617</v>
      </c>
      <c r="CS17" s="619"/>
      <c r="CT17" s="619"/>
      <c r="CU17" s="619"/>
      <c r="CV17" s="619"/>
      <c r="CW17" s="619"/>
      <c r="CX17" s="619"/>
      <c r="CY17" s="620"/>
      <c r="CZ17" s="671">
        <v>11.1</v>
      </c>
      <c r="DA17" s="671"/>
      <c r="DB17" s="671"/>
      <c r="DC17" s="671"/>
      <c r="DD17" s="624" t="s">
        <v>107</v>
      </c>
      <c r="DE17" s="619"/>
      <c r="DF17" s="619"/>
      <c r="DG17" s="619"/>
      <c r="DH17" s="619"/>
      <c r="DI17" s="619"/>
      <c r="DJ17" s="619"/>
      <c r="DK17" s="619"/>
      <c r="DL17" s="619"/>
      <c r="DM17" s="619"/>
      <c r="DN17" s="619"/>
      <c r="DO17" s="619"/>
      <c r="DP17" s="620"/>
      <c r="DQ17" s="624">
        <v>1014687</v>
      </c>
      <c r="DR17" s="619"/>
      <c r="DS17" s="619"/>
      <c r="DT17" s="619"/>
      <c r="DU17" s="619"/>
      <c r="DV17" s="619"/>
      <c r="DW17" s="619"/>
      <c r="DX17" s="619"/>
      <c r="DY17" s="619"/>
      <c r="DZ17" s="619"/>
      <c r="EA17" s="619"/>
      <c r="EB17" s="619"/>
      <c r="EC17" s="654"/>
    </row>
    <row r="18" spans="2:133" ht="11.25" customHeight="1">
      <c r="B18" s="615" t="s">
        <v>245</v>
      </c>
      <c r="C18" s="616"/>
      <c r="D18" s="616"/>
      <c r="E18" s="616"/>
      <c r="F18" s="616"/>
      <c r="G18" s="616"/>
      <c r="H18" s="616"/>
      <c r="I18" s="616"/>
      <c r="J18" s="616"/>
      <c r="K18" s="616"/>
      <c r="L18" s="616"/>
      <c r="M18" s="616"/>
      <c r="N18" s="616"/>
      <c r="O18" s="616"/>
      <c r="P18" s="616"/>
      <c r="Q18" s="617"/>
      <c r="R18" s="618">
        <v>219185</v>
      </c>
      <c r="S18" s="619"/>
      <c r="T18" s="619"/>
      <c r="U18" s="619"/>
      <c r="V18" s="619"/>
      <c r="W18" s="619"/>
      <c r="X18" s="619"/>
      <c r="Y18" s="620"/>
      <c r="Z18" s="671">
        <v>2.2999999999999998</v>
      </c>
      <c r="AA18" s="671"/>
      <c r="AB18" s="671"/>
      <c r="AC18" s="671"/>
      <c r="AD18" s="672" t="s">
        <v>107</v>
      </c>
      <c r="AE18" s="672"/>
      <c r="AF18" s="672"/>
      <c r="AG18" s="672"/>
      <c r="AH18" s="672"/>
      <c r="AI18" s="672"/>
      <c r="AJ18" s="672"/>
      <c r="AK18" s="672"/>
      <c r="AL18" s="641" t="s">
        <v>107</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107</v>
      </c>
      <c r="CS18" s="619"/>
      <c r="CT18" s="619"/>
      <c r="CU18" s="619"/>
      <c r="CV18" s="619"/>
      <c r="CW18" s="619"/>
      <c r="CX18" s="619"/>
      <c r="CY18" s="620"/>
      <c r="CZ18" s="671" t="s">
        <v>107</v>
      </c>
      <c r="DA18" s="671"/>
      <c r="DB18" s="671"/>
      <c r="DC18" s="671"/>
      <c r="DD18" s="624" t="s">
        <v>107</v>
      </c>
      <c r="DE18" s="619"/>
      <c r="DF18" s="619"/>
      <c r="DG18" s="619"/>
      <c r="DH18" s="619"/>
      <c r="DI18" s="619"/>
      <c r="DJ18" s="619"/>
      <c r="DK18" s="619"/>
      <c r="DL18" s="619"/>
      <c r="DM18" s="619"/>
      <c r="DN18" s="619"/>
      <c r="DO18" s="619"/>
      <c r="DP18" s="620"/>
      <c r="DQ18" s="624" t="s">
        <v>107</v>
      </c>
      <c r="DR18" s="619"/>
      <c r="DS18" s="619"/>
      <c r="DT18" s="619"/>
      <c r="DU18" s="619"/>
      <c r="DV18" s="619"/>
      <c r="DW18" s="619"/>
      <c r="DX18" s="619"/>
      <c r="DY18" s="619"/>
      <c r="DZ18" s="619"/>
      <c r="EA18" s="619"/>
      <c r="EB18" s="619"/>
      <c r="EC18" s="654"/>
    </row>
    <row r="19" spans="2:133" ht="11.25" customHeight="1">
      <c r="B19" s="615" t="s">
        <v>248</v>
      </c>
      <c r="C19" s="616"/>
      <c r="D19" s="616"/>
      <c r="E19" s="616"/>
      <c r="F19" s="616"/>
      <c r="G19" s="616"/>
      <c r="H19" s="616"/>
      <c r="I19" s="616"/>
      <c r="J19" s="616"/>
      <c r="K19" s="616"/>
      <c r="L19" s="616"/>
      <c r="M19" s="616"/>
      <c r="N19" s="616"/>
      <c r="O19" s="616"/>
      <c r="P19" s="616"/>
      <c r="Q19" s="617"/>
      <c r="R19" s="618" t="s">
        <v>107</v>
      </c>
      <c r="S19" s="619"/>
      <c r="T19" s="619"/>
      <c r="U19" s="619"/>
      <c r="V19" s="619"/>
      <c r="W19" s="619"/>
      <c r="X19" s="619"/>
      <c r="Y19" s="620"/>
      <c r="Z19" s="671" t="s">
        <v>107</v>
      </c>
      <c r="AA19" s="671"/>
      <c r="AB19" s="671"/>
      <c r="AC19" s="671"/>
      <c r="AD19" s="672" t="s">
        <v>107</v>
      </c>
      <c r="AE19" s="672"/>
      <c r="AF19" s="672"/>
      <c r="AG19" s="672"/>
      <c r="AH19" s="672"/>
      <c r="AI19" s="672"/>
      <c r="AJ19" s="672"/>
      <c r="AK19" s="672"/>
      <c r="AL19" s="641" t="s">
        <v>107</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t="s">
        <v>107</v>
      </c>
      <c r="BH19" s="619"/>
      <c r="BI19" s="619"/>
      <c r="BJ19" s="619"/>
      <c r="BK19" s="619"/>
      <c r="BL19" s="619"/>
      <c r="BM19" s="619"/>
      <c r="BN19" s="620"/>
      <c r="BO19" s="671" t="s">
        <v>107</v>
      </c>
      <c r="BP19" s="671"/>
      <c r="BQ19" s="671"/>
      <c r="BR19" s="671"/>
      <c r="BS19" s="624" t="s">
        <v>107</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c r="B20" s="615" t="s">
        <v>251</v>
      </c>
      <c r="C20" s="616"/>
      <c r="D20" s="616"/>
      <c r="E20" s="616"/>
      <c r="F20" s="616"/>
      <c r="G20" s="616"/>
      <c r="H20" s="616"/>
      <c r="I20" s="616"/>
      <c r="J20" s="616"/>
      <c r="K20" s="616"/>
      <c r="L20" s="616"/>
      <c r="M20" s="616"/>
      <c r="N20" s="616"/>
      <c r="O20" s="616"/>
      <c r="P20" s="616"/>
      <c r="Q20" s="617"/>
      <c r="R20" s="618">
        <v>5073959</v>
      </c>
      <c r="S20" s="619"/>
      <c r="T20" s="619"/>
      <c r="U20" s="619"/>
      <c r="V20" s="619"/>
      <c r="W20" s="619"/>
      <c r="X20" s="619"/>
      <c r="Y20" s="620"/>
      <c r="Z20" s="671">
        <v>52.6</v>
      </c>
      <c r="AA20" s="671"/>
      <c r="AB20" s="671"/>
      <c r="AC20" s="671"/>
      <c r="AD20" s="672">
        <v>4854774</v>
      </c>
      <c r="AE20" s="672"/>
      <c r="AF20" s="672"/>
      <c r="AG20" s="672"/>
      <c r="AH20" s="672"/>
      <c r="AI20" s="672"/>
      <c r="AJ20" s="672"/>
      <c r="AK20" s="672"/>
      <c r="AL20" s="641">
        <v>99.8</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t="s">
        <v>107</v>
      </c>
      <c r="BH20" s="619"/>
      <c r="BI20" s="619"/>
      <c r="BJ20" s="619"/>
      <c r="BK20" s="619"/>
      <c r="BL20" s="619"/>
      <c r="BM20" s="619"/>
      <c r="BN20" s="620"/>
      <c r="BO20" s="671" t="s">
        <v>107</v>
      </c>
      <c r="BP20" s="671"/>
      <c r="BQ20" s="671"/>
      <c r="BR20" s="671"/>
      <c r="BS20" s="624" t="s">
        <v>107</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9369409</v>
      </c>
      <c r="CS20" s="619"/>
      <c r="CT20" s="619"/>
      <c r="CU20" s="619"/>
      <c r="CV20" s="619"/>
      <c r="CW20" s="619"/>
      <c r="CX20" s="619"/>
      <c r="CY20" s="620"/>
      <c r="CZ20" s="671">
        <v>100</v>
      </c>
      <c r="DA20" s="671"/>
      <c r="DB20" s="671"/>
      <c r="DC20" s="671"/>
      <c r="DD20" s="624">
        <v>1608093</v>
      </c>
      <c r="DE20" s="619"/>
      <c r="DF20" s="619"/>
      <c r="DG20" s="619"/>
      <c r="DH20" s="619"/>
      <c r="DI20" s="619"/>
      <c r="DJ20" s="619"/>
      <c r="DK20" s="619"/>
      <c r="DL20" s="619"/>
      <c r="DM20" s="619"/>
      <c r="DN20" s="619"/>
      <c r="DO20" s="619"/>
      <c r="DP20" s="620"/>
      <c r="DQ20" s="624">
        <v>5715203</v>
      </c>
      <c r="DR20" s="619"/>
      <c r="DS20" s="619"/>
      <c r="DT20" s="619"/>
      <c r="DU20" s="619"/>
      <c r="DV20" s="619"/>
      <c r="DW20" s="619"/>
      <c r="DX20" s="619"/>
      <c r="DY20" s="619"/>
      <c r="DZ20" s="619"/>
      <c r="EA20" s="619"/>
      <c r="EB20" s="619"/>
      <c r="EC20" s="654"/>
    </row>
    <row r="21" spans="2:133" ht="11.25" customHeight="1">
      <c r="B21" s="615" t="s">
        <v>254</v>
      </c>
      <c r="C21" s="616"/>
      <c r="D21" s="616"/>
      <c r="E21" s="616"/>
      <c r="F21" s="616"/>
      <c r="G21" s="616"/>
      <c r="H21" s="616"/>
      <c r="I21" s="616"/>
      <c r="J21" s="616"/>
      <c r="K21" s="616"/>
      <c r="L21" s="616"/>
      <c r="M21" s="616"/>
      <c r="N21" s="616"/>
      <c r="O21" s="616"/>
      <c r="P21" s="616"/>
      <c r="Q21" s="617"/>
      <c r="R21" s="618">
        <v>4157</v>
      </c>
      <c r="S21" s="619"/>
      <c r="T21" s="619"/>
      <c r="U21" s="619"/>
      <c r="V21" s="619"/>
      <c r="W21" s="619"/>
      <c r="X21" s="619"/>
      <c r="Y21" s="620"/>
      <c r="Z21" s="671">
        <v>0</v>
      </c>
      <c r="AA21" s="671"/>
      <c r="AB21" s="671"/>
      <c r="AC21" s="671"/>
      <c r="AD21" s="672">
        <v>4157</v>
      </c>
      <c r="AE21" s="672"/>
      <c r="AF21" s="672"/>
      <c r="AG21" s="672"/>
      <c r="AH21" s="672"/>
      <c r="AI21" s="672"/>
      <c r="AJ21" s="672"/>
      <c r="AK21" s="672"/>
      <c r="AL21" s="641">
        <v>0.1</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t="s">
        <v>107</v>
      </c>
      <c r="BH21" s="619"/>
      <c r="BI21" s="619"/>
      <c r="BJ21" s="619"/>
      <c r="BK21" s="619"/>
      <c r="BL21" s="619"/>
      <c r="BM21" s="619"/>
      <c r="BN21" s="620"/>
      <c r="BO21" s="671" t="s">
        <v>107</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256</v>
      </c>
      <c r="C22" s="616"/>
      <c r="D22" s="616"/>
      <c r="E22" s="616"/>
      <c r="F22" s="616"/>
      <c r="G22" s="616"/>
      <c r="H22" s="616"/>
      <c r="I22" s="616"/>
      <c r="J22" s="616"/>
      <c r="K22" s="616"/>
      <c r="L22" s="616"/>
      <c r="M22" s="616"/>
      <c r="N22" s="616"/>
      <c r="O22" s="616"/>
      <c r="P22" s="616"/>
      <c r="Q22" s="617"/>
      <c r="R22" s="618">
        <v>211356</v>
      </c>
      <c r="S22" s="619"/>
      <c r="T22" s="619"/>
      <c r="U22" s="619"/>
      <c r="V22" s="619"/>
      <c r="W22" s="619"/>
      <c r="X22" s="619"/>
      <c r="Y22" s="620"/>
      <c r="Z22" s="671">
        <v>2.2000000000000002</v>
      </c>
      <c r="AA22" s="671"/>
      <c r="AB22" s="671"/>
      <c r="AC22" s="671"/>
      <c r="AD22" s="672" t="s">
        <v>107</v>
      </c>
      <c r="AE22" s="672"/>
      <c r="AF22" s="672"/>
      <c r="AG22" s="672"/>
      <c r="AH22" s="672"/>
      <c r="AI22" s="672"/>
      <c r="AJ22" s="672"/>
      <c r="AK22" s="672"/>
      <c r="AL22" s="641" t="s">
        <v>107</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259</v>
      </c>
      <c r="C23" s="616"/>
      <c r="D23" s="616"/>
      <c r="E23" s="616"/>
      <c r="F23" s="616"/>
      <c r="G23" s="616"/>
      <c r="H23" s="616"/>
      <c r="I23" s="616"/>
      <c r="J23" s="616"/>
      <c r="K23" s="616"/>
      <c r="L23" s="616"/>
      <c r="M23" s="616"/>
      <c r="N23" s="616"/>
      <c r="O23" s="616"/>
      <c r="P23" s="616"/>
      <c r="Q23" s="617"/>
      <c r="R23" s="618">
        <v>107633</v>
      </c>
      <c r="S23" s="619"/>
      <c r="T23" s="619"/>
      <c r="U23" s="619"/>
      <c r="V23" s="619"/>
      <c r="W23" s="619"/>
      <c r="X23" s="619"/>
      <c r="Y23" s="620"/>
      <c r="Z23" s="671">
        <v>1.1000000000000001</v>
      </c>
      <c r="AA23" s="671"/>
      <c r="AB23" s="671"/>
      <c r="AC23" s="671"/>
      <c r="AD23" s="672">
        <v>4272</v>
      </c>
      <c r="AE23" s="672"/>
      <c r="AF23" s="672"/>
      <c r="AG23" s="672"/>
      <c r="AH23" s="672"/>
      <c r="AI23" s="672"/>
      <c r="AJ23" s="672"/>
      <c r="AK23" s="672"/>
      <c r="AL23" s="641">
        <v>0.1</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t="s">
        <v>107</v>
      </c>
      <c r="BH23" s="619"/>
      <c r="BI23" s="619"/>
      <c r="BJ23" s="619"/>
      <c r="BK23" s="619"/>
      <c r="BL23" s="619"/>
      <c r="BM23" s="619"/>
      <c r="BN23" s="620"/>
      <c r="BO23" s="671" t="s">
        <v>107</v>
      </c>
      <c r="BP23" s="671"/>
      <c r="BQ23" s="671"/>
      <c r="BR23" s="671"/>
      <c r="BS23" s="624" t="s">
        <v>107</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c r="B24" s="615" t="s">
        <v>266</v>
      </c>
      <c r="C24" s="616"/>
      <c r="D24" s="616"/>
      <c r="E24" s="616"/>
      <c r="F24" s="616"/>
      <c r="G24" s="616"/>
      <c r="H24" s="616"/>
      <c r="I24" s="616"/>
      <c r="J24" s="616"/>
      <c r="K24" s="616"/>
      <c r="L24" s="616"/>
      <c r="M24" s="616"/>
      <c r="N24" s="616"/>
      <c r="O24" s="616"/>
      <c r="P24" s="616"/>
      <c r="Q24" s="617"/>
      <c r="R24" s="618">
        <v>19714</v>
      </c>
      <c r="S24" s="619"/>
      <c r="T24" s="619"/>
      <c r="U24" s="619"/>
      <c r="V24" s="619"/>
      <c r="W24" s="619"/>
      <c r="X24" s="619"/>
      <c r="Y24" s="620"/>
      <c r="Z24" s="671">
        <v>0.2</v>
      </c>
      <c r="AA24" s="671"/>
      <c r="AB24" s="671"/>
      <c r="AC24" s="671"/>
      <c r="AD24" s="672" t="s">
        <v>107</v>
      </c>
      <c r="AE24" s="672"/>
      <c r="AF24" s="672"/>
      <c r="AG24" s="672"/>
      <c r="AH24" s="672"/>
      <c r="AI24" s="672"/>
      <c r="AJ24" s="672"/>
      <c r="AK24" s="672"/>
      <c r="AL24" s="641" t="s">
        <v>107</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3986446</v>
      </c>
      <c r="CS24" s="669"/>
      <c r="CT24" s="669"/>
      <c r="CU24" s="669"/>
      <c r="CV24" s="669"/>
      <c r="CW24" s="669"/>
      <c r="CX24" s="669"/>
      <c r="CY24" s="716"/>
      <c r="CZ24" s="720">
        <v>42.5</v>
      </c>
      <c r="DA24" s="721"/>
      <c r="DB24" s="721"/>
      <c r="DC24" s="722"/>
      <c r="DD24" s="715">
        <v>2675164</v>
      </c>
      <c r="DE24" s="669"/>
      <c r="DF24" s="669"/>
      <c r="DG24" s="669"/>
      <c r="DH24" s="669"/>
      <c r="DI24" s="669"/>
      <c r="DJ24" s="669"/>
      <c r="DK24" s="716"/>
      <c r="DL24" s="715">
        <v>2666164</v>
      </c>
      <c r="DM24" s="669"/>
      <c r="DN24" s="669"/>
      <c r="DO24" s="669"/>
      <c r="DP24" s="669"/>
      <c r="DQ24" s="669"/>
      <c r="DR24" s="669"/>
      <c r="DS24" s="669"/>
      <c r="DT24" s="669"/>
      <c r="DU24" s="669"/>
      <c r="DV24" s="716"/>
      <c r="DW24" s="717">
        <v>51.4</v>
      </c>
      <c r="DX24" s="686"/>
      <c r="DY24" s="686"/>
      <c r="DZ24" s="686"/>
      <c r="EA24" s="686"/>
      <c r="EB24" s="686"/>
      <c r="EC24" s="718"/>
    </row>
    <row r="25" spans="2:133" ht="11.25" customHeight="1">
      <c r="B25" s="615" t="s">
        <v>269</v>
      </c>
      <c r="C25" s="616"/>
      <c r="D25" s="616"/>
      <c r="E25" s="616"/>
      <c r="F25" s="616"/>
      <c r="G25" s="616"/>
      <c r="H25" s="616"/>
      <c r="I25" s="616"/>
      <c r="J25" s="616"/>
      <c r="K25" s="616"/>
      <c r="L25" s="616"/>
      <c r="M25" s="616"/>
      <c r="N25" s="616"/>
      <c r="O25" s="616"/>
      <c r="P25" s="616"/>
      <c r="Q25" s="617"/>
      <c r="R25" s="618">
        <v>1165411</v>
      </c>
      <c r="S25" s="619"/>
      <c r="T25" s="619"/>
      <c r="U25" s="619"/>
      <c r="V25" s="619"/>
      <c r="W25" s="619"/>
      <c r="X25" s="619"/>
      <c r="Y25" s="620"/>
      <c r="Z25" s="671">
        <v>12.1</v>
      </c>
      <c r="AA25" s="671"/>
      <c r="AB25" s="671"/>
      <c r="AC25" s="671"/>
      <c r="AD25" s="672" t="s">
        <v>107</v>
      </c>
      <c r="AE25" s="672"/>
      <c r="AF25" s="672"/>
      <c r="AG25" s="672"/>
      <c r="AH25" s="672"/>
      <c r="AI25" s="672"/>
      <c r="AJ25" s="672"/>
      <c r="AK25" s="672"/>
      <c r="AL25" s="641" t="s">
        <v>107</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1162172</v>
      </c>
      <c r="CS25" s="637"/>
      <c r="CT25" s="637"/>
      <c r="CU25" s="637"/>
      <c r="CV25" s="637"/>
      <c r="CW25" s="637"/>
      <c r="CX25" s="637"/>
      <c r="CY25" s="638"/>
      <c r="CZ25" s="621">
        <v>12.4</v>
      </c>
      <c r="DA25" s="639"/>
      <c r="DB25" s="639"/>
      <c r="DC25" s="640"/>
      <c r="DD25" s="624">
        <v>1111586</v>
      </c>
      <c r="DE25" s="637"/>
      <c r="DF25" s="637"/>
      <c r="DG25" s="637"/>
      <c r="DH25" s="637"/>
      <c r="DI25" s="637"/>
      <c r="DJ25" s="637"/>
      <c r="DK25" s="638"/>
      <c r="DL25" s="624">
        <v>1106792</v>
      </c>
      <c r="DM25" s="637"/>
      <c r="DN25" s="637"/>
      <c r="DO25" s="637"/>
      <c r="DP25" s="637"/>
      <c r="DQ25" s="637"/>
      <c r="DR25" s="637"/>
      <c r="DS25" s="637"/>
      <c r="DT25" s="637"/>
      <c r="DU25" s="637"/>
      <c r="DV25" s="638"/>
      <c r="DW25" s="641">
        <v>21.3</v>
      </c>
      <c r="DX25" s="642"/>
      <c r="DY25" s="642"/>
      <c r="DZ25" s="642"/>
      <c r="EA25" s="642"/>
      <c r="EB25" s="642"/>
      <c r="EC25" s="643"/>
    </row>
    <row r="26" spans="2:133" ht="11.25" customHeight="1">
      <c r="B26" s="712" t="s">
        <v>272</v>
      </c>
      <c r="C26" s="713"/>
      <c r="D26" s="713"/>
      <c r="E26" s="713"/>
      <c r="F26" s="713"/>
      <c r="G26" s="713"/>
      <c r="H26" s="713"/>
      <c r="I26" s="713"/>
      <c r="J26" s="713"/>
      <c r="K26" s="713"/>
      <c r="L26" s="713"/>
      <c r="M26" s="713"/>
      <c r="N26" s="713"/>
      <c r="O26" s="713"/>
      <c r="P26" s="713"/>
      <c r="Q26" s="714"/>
      <c r="R26" s="618" t="s">
        <v>107</v>
      </c>
      <c r="S26" s="619"/>
      <c r="T26" s="619"/>
      <c r="U26" s="619"/>
      <c r="V26" s="619"/>
      <c r="W26" s="619"/>
      <c r="X26" s="619"/>
      <c r="Y26" s="620"/>
      <c r="Z26" s="671" t="s">
        <v>107</v>
      </c>
      <c r="AA26" s="671"/>
      <c r="AB26" s="671"/>
      <c r="AC26" s="671"/>
      <c r="AD26" s="672" t="s">
        <v>107</v>
      </c>
      <c r="AE26" s="672"/>
      <c r="AF26" s="672"/>
      <c r="AG26" s="672"/>
      <c r="AH26" s="672"/>
      <c r="AI26" s="672"/>
      <c r="AJ26" s="672"/>
      <c r="AK26" s="672"/>
      <c r="AL26" s="641" t="s">
        <v>107</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671819</v>
      </c>
      <c r="CS26" s="619"/>
      <c r="CT26" s="619"/>
      <c r="CU26" s="619"/>
      <c r="CV26" s="619"/>
      <c r="CW26" s="619"/>
      <c r="CX26" s="619"/>
      <c r="CY26" s="620"/>
      <c r="CZ26" s="621">
        <v>7.2</v>
      </c>
      <c r="DA26" s="639"/>
      <c r="DB26" s="639"/>
      <c r="DC26" s="640"/>
      <c r="DD26" s="624">
        <v>648994</v>
      </c>
      <c r="DE26" s="619"/>
      <c r="DF26" s="619"/>
      <c r="DG26" s="619"/>
      <c r="DH26" s="619"/>
      <c r="DI26" s="619"/>
      <c r="DJ26" s="619"/>
      <c r="DK26" s="620"/>
      <c r="DL26" s="624" t="s">
        <v>205</v>
      </c>
      <c r="DM26" s="619"/>
      <c r="DN26" s="619"/>
      <c r="DO26" s="619"/>
      <c r="DP26" s="619"/>
      <c r="DQ26" s="619"/>
      <c r="DR26" s="619"/>
      <c r="DS26" s="619"/>
      <c r="DT26" s="619"/>
      <c r="DU26" s="619"/>
      <c r="DV26" s="620"/>
      <c r="DW26" s="641" t="s">
        <v>205</v>
      </c>
      <c r="DX26" s="642"/>
      <c r="DY26" s="642"/>
      <c r="DZ26" s="642"/>
      <c r="EA26" s="642"/>
      <c r="EB26" s="642"/>
      <c r="EC26" s="643"/>
    </row>
    <row r="27" spans="2:133" ht="11.25" customHeight="1">
      <c r="B27" s="615" t="s">
        <v>275</v>
      </c>
      <c r="C27" s="616"/>
      <c r="D27" s="616"/>
      <c r="E27" s="616"/>
      <c r="F27" s="616"/>
      <c r="G27" s="616"/>
      <c r="H27" s="616"/>
      <c r="I27" s="616"/>
      <c r="J27" s="616"/>
      <c r="K27" s="616"/>
      <c r="L27" s="616"/>
      <c r="M27" s="616"/>
      <c r="N27" s="616"/>
      <c r="O27" s="616"/>
      <c r="P27" s="616"/>
      <c r="Q27" s="617"/>
      <c r="R27" s="618">
        <v>837455</v>
      </c>
      <c r="S27" s="619"/>
      <c r="T27" s="619"/>
      <c r="U27" s="619"/>
      <c r="V27" s="619"/>
      <c r="W27" s="619"/>
      <c r="X27" s="619"/>
      <c r="Y27" s="620"/>
      <c r="Z27" s="671">
        <v>8.6999999999999993</v>
      </c>
      <c r="AA27" s="671"/>
      <c r="AB27" s="671"/>
      <c r="AC27" s="671"/>
      <c r="AD27" s="672" t="s">
        <v>107</v>
      </c>
      <c r="AE27" s="672"/>
      <c r="AF27" s="672"/>
      <c r="AG27" s="672"/>
      <c r="AH27" s="672"/>
      <c r="AI27" s="672"/>
      <c r="AJ27" s="672"/>
      <c r="AK27" s="672"/>
      <c r="AL27" s="641" t="s">
        <v>107</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2137929</v>
      </c>
      <c r="BH27" s="619"/>
      <c r="BI27" s="619"/>
      <c r="BJ27" s="619"/>
      <c r="BK27" s="619"/>
      <c r="BL27" s="619"/>
      <c r="BM27" s="619"/>
      <c r="BN27" s="620"/>
      <c r="BO27" s="671">
        <v>100</v>
      </c>
      <c r="BP27" s="671"/>
      <c r="BQ27" s="671"/>
      <c r="BR27" s="671"/>
      <c r="BS27" s="624" t="s">
        <v>107</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1788657</v>
      </c>
      <c r="CS27" s="637"/>
      <c r="CT27" s="637"/>
      <c r="CU27" s="637"/>
      <c r="CV27" s="637"/>
      <c r="CW27" s="637"/>
      <c r="CX27" s="637"/>
      <c r="CY27" s="638"/>
      <c r="CZ27" s="621">
        <v>19.100000000000001</v>
      </c>
      <c r="DA27" s="639"/>
      <c r="DB27" s="639"/>
      <c r="DC27" s="640"/>
      <c r="DD27" s="624">
        <v>548891</v>
      </c>
      <c r="DE27" s="637"/>
      <c r="DF27" s="637"/>
      <c r="DG27" s="637"/>
      <c r="DH27" s="637"/>
      <c r="DI27" s="637"/>
      <c r="DJ27" s="637"/>
      <c r="DK27" s="638"/>
      <c r="DL27" s="624">
        <v>544685</v>
      </c>
      <c r="DM27" s="637"/>
      <c r="DN27" s="637"/>
      <c r="DO27" s="637"/>
      <c r="DP27" s="637"/>
      <c r="DQ27" s="637"/>
      <c r="DR27" s="637"/>
      <c r="DS27" s="637"/>
      <c r="DT27" s="637"/>
      <c r="DU27" s="637"/>
      <c r="DV27" s="638"/>
      <c r="DW27" s="641">
        <v>10.5</v>
      </c>
      <c r="DX27" s="642"/>
      <c r="DY27" s="642"/>
      <c r="DZ27" s="642"/>
      <c r="EA27" s="642"/>
      <c r="EB27" s="642"/>
      <c r="EC27" s="643"/>
    </row>
    <row r="28" spans="2:133" ht="11.25" customHeight="1">
      <c r="B28" s="615" t="s">
        <v>278</v>
      </c>
      <c r="C28" s="616"/>
      <c r="D28" s="616"/>
      <c r="E28" s="616"/>
      <c r="F28" s="616"/>
      <c r="G28" s="616"/>
      <c r="H28" s="616"/>
      <c r="I28" s="616"/>
      <c r="J28" s="616"/>
      <c r="K28" s="616"/>
      <c r="L28" s="616"/>
      <c r="M28" s="616"/>
      <c r="N28" s="616"/>
      <c r="O28" s="616"/>
      <c r="P28" s="616"/>
      <c r="Q28" s="617"/>
      <c r="R28" s="618">
        <v>14445</v>
      </c>
      <c r="S28" s="619"/>
      <c r="T28" s="619"/>
      <c r="U28" s="619"/>
      <c r="V28" s="619"/>
      <c r="W28" s="619"/>
      <c r="X28" s="619"/>
      <c r="Y28" s="620"/>
      <c r="Z28" s="671">
        <v>0.1</v>
      </c>
      <c r="AA28" s="671"/>
      <c r="AB28" s="671"/>
      <c r="AC28" s="671"/>
      <c r="AD28" s="672" t="s">
        <v>107</v>
      </c>
      <c r="AE28" s="672"/>
      <c r="AF28" s="672"/>
      <c r="AG28" s="672"/>
      <c r="AH28" s="672"/>
      <c r="AI28" s="672"/>
      <c r="AJ28" s="672"/>
      <c r="AK28" s="672"/>
      <c r="AL28" s="641" t="s">
        <v>107</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1035617</v>
      </c>
      <c r="CS28" s="619"/>
      <c r="CT28" s="619"/>
      <c r="CU28" s="619"/>
      <c r="CV28" s="619"/>
      <c r="CW28" s="619"/>
      <c r="CX28" s="619"/>
      <c r="CY28" s="620"/>
      <c r="CZ28" s="621">
        <v>11.1</v>
      </c>
      <c r="DA28" s="639"/>
      <c r="DB28" s="639"/>
      <c r="DC28" s="640"/>
      <c r="DD28" s="624">
        <v>1014687</v>
      </c>
      <c r="DE28" s="619"/>
      <c r="DF28" s="619"/>
      <c r="DG28" s="619"/>
      <c r="DH28" s="619"/>
      <c r="DI28" s="619"/>
      <c r="DJ28" s="619"/>
      <c r="DK28" s="620"/>
      <c r="DL28" s="624">
        <v>1014687</v>
      </c>
      <c r="DM28" s="619"/>
      <c r="DN28" s="619"/>
      <c r="DO28" s="619"/>
      <c r="DP28" s="619"/>
      <c r="DQ28" s="619"/>
      <c r="DR28" s="619"/>
      <c r="DS28" s="619"/>
      <c r="DT28" s="619"/>
      <c r="DU28" s="619"/>
      <c r="DV28" s="620"/>
      <c r="DW28" s="641">
        <v>19.600000000000001</v>
      </c>
      <c r="DX28" s="642"/>
      <c r="DY28" s="642"/>
      <c r="DZ28" s="642"/>
      <c r="EA28" s="642"/>
      <c r="EB28" s="642"/>
      <c r="EC28" s="643"/>
    </row>
    <row r="29" spans="2:133" ht="11.25" customHeight="1">
      <c r="B29" s="615" t="s">
        <v>280</v>
      </c>
      <c r="C29" s="616"/>
      <c r="D29" s="616"/>
      <c r="E29" s="616"/>
      <c r="F29" s="616"/>
      <c r="G29" s="616"/>
      <c r="H29" s="616"/>
      <c r="I29" s="616"/>
      <c r="J29" s="616"/>
      <c r="K29" s="616"/>
      <c r="L29" s="616"/>
      <c r="M29" s="616"/>
      <c r="N29" s="616"/>
      <c r="O29" s="616"/>
      <c r="P29" s="616"/>
      <c r="Q29" s="617"/>
      <c r="R29" s="618">
        <v>23195</v>
      </c>
      <c r="S29" s="619"/>
      <c r="T29" s="619"/>
      <c r="U29" s="619"/>
      <c r="V29" s="619"/>
      <c r="W29" s="619"/>
      <c r="X29" s="619"/>
      <c r="Y29" s="620"/>
      <c r="Z29" s="671">
        <v>0.2</v>
      </c>
      <c r="AA29" s="671"/>
      <c r="AB29" s="671"/>
      <c r="AC29" s="671"/>
      <c r="AD29" s="672" t="s">
        <v>107</v>
      </c>
      <c r="AE29" s="672"/>
      <c r="AF29" s="672"/>
      <c r="AG29" s="672"/>
      <c r="AH29" s="672"/>
      <c r="AI29" s="672"/>
      <c r="AJ29" s="672"/>
      <c r="AK29" s="672"/>
      <c r="AL29" s="641" t="s">
        <v>107</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1035516</v>
      </c>
      <c r="CS29" s="637"/>
      <c r="CT29" s="637"/>
      <c r="CU29" s="637"/>
      <c r="CV29" s="637"/>
      <c r="CW29" s="637"/>
      <c r="CX29" s="637"/>
      <c r="CY29" s="638"/>
      <c r="CZ29" s="621">
        <v>11.1</v>
      </c>
      <c r="DA29" s="639"/>
      <c r="DB29" s="639"/>
      <c r="DC29" s="640"/>
      <c r="DD29" s="624">
        <v>1014586</v>
      </c>
      <c r="DE29" s="637"/>
      <c r="DF29" s="637"/>
      <c r="DG29" s="637"/>
      <c r="DH29" s="637"/>
      <c r="DI29" s="637"/>
      <c r="DJ29" s="637"/>
      <c r="DK29" s="638"/>
      <c r="DL29" s="624">
        <v>1014586</v>
      </c>
      <c r="DM29" s="637"/>
      <c r="DN29" s="637"/>
      <c r="DO29" s="637"/>
      <c r="DP29" s="637"/>
      <c r="DQ29" s="637"/>
      <c r="DR29" s="637"/>
      <c r="DS29" s="637"/>
      <c r="DT29" s="637"/>
      <c r="DU29" s="637"/>
      <c r="DV29" s="638"/>
      <c r="DW29" s="641">
        <v>19.600000000000001</v>
      </c>
      <c r="DX29" s="642"/>
      <c r="DY29" s="642"/>
      <c r="DZ29" s="642"/>
      <c r="EA29" s="642"/>
      <c r="EB29" s="642"/>
      <c r="EC29" s="643"/>
    </row>
    <row r="30" spans="2:133" ht="11.25" customHeight="1">
      <c r="B30" s="615" t="s">
        <v>285</v>
      </c>
      <c r="C30" s="616"/>
      <c r="D30" s="616"/>
      <c r="E30" s="616"/>
      <c r="F30" s="616"/>
      <c r="G30" s="616"/>
      <c r="H30" s="616"/>
      <c r="I30" s="616"/>
      <c r="J30" s="616"/>
      <c r="K30" s="616"/>
      <c r="L30" s="616"/>
      <c r="M30" s="616"/>
      <c r="N30" s="616"/>
      <c r="O30" s="616"/>
      <c r="P30" s="616"/>
      <c r="Q30" s="617"/>
      <c r="R30" s="618">
        <v>469643</v>
      </c>
      <c r="S30" s="619"/>
      <c r="T30" s="619"/>
      <c r="U30" s="619"/>
      <c r="V30" s="619"/>
      <c r="W30" s="619"/>
      <c r="X30" s="619"/>
      <c r="Y30" s="620"/>
      <c r="Z30" s="671">
        <v>4.9000000000000004</v>
      </c>
      <c r="AA30" s="671"/>
      <c r="AB30" s="671"/>
      <c r="AC30" s="671"/>
      <c r="AD30" s="672" t="s">
        <v>107</v>
      </c>
      <c r="AE30" s="672"/>
      <c r="AF30" s="672"/>
      <c r="AG30" s="672"/>
      <c r="AH30" s="672"/>
      <c r="AI30" s="672"/>
      <c r="AJ30" s="672"/>
      <c r="AK30" s="672"/>
      <c r="AL30" s="641" t="s">
        <v>107</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98.9</v>
      </c>
      <c r="BH30" s="685"/>
      <c r="BI30" s="685"/>
      <c r="BJ30" s="685"/>
      <c r="BK30" s="685"/>
      <c r="BL30" s="685"/>
      <c r="BM30" s="686">
        <v>94.4</v>
      </c>
      <c r="BN30" s="685"/>
      <c r="BO30" s="685"/>
      <c r="BP30" s="685"/>
      <c r="BQ30" s="687"/>
      <c r="BR30" s="684">
        <v>98.8</v>
      </c>
      <c r="BS30" s="685"/>
      <c r="BT30" s="685"/>
      <c r="BU30" s="685"/>
      <c r="BV30" s="685"/>
      <c r="BW30" s="685"/>
      <c r="BX30" s="686">
        <v>93</v>
      </c>
      <c r="BY30" s="685"/>
      <c r="BZ30" s="685"/>
      <c r="CA30" s="685"/>
      <c r="CB30" s="687"/>
      <c r="CD30" s="690"/>
      <c r="CE30" s="691"/>
      <c r="CF30" s="655" t="s">
        <v>288</v>
      </c>
      <c r="CG30" s="652"/>
      <c r="CH30" s="652"/>
      <c r="CI30" s="652"/>
      <c r="CJ30" s="652"/>
      <c r="CK30" s="652"/>
      <c r="CL30" s="652"/>
      <c r="CM30" s="652"/>
      <c r="CN30" s="652"/>
      <c r="CO30" s="652"/>
      <c r="CP30" s="652"/>
      <c r="CQ30" s="653"/>
      <c r="CR30" s="618">
        <v>941302</v>
      </c>
      <c r="CS30" s="619"/>
      <c r="CT30" s="619"/>
      <c r="CU30" s="619"/>
      <c r="CV30" s="619"/>
      <c r="CW30" s="619"/>
      <c r="CX30" s="619"/>
      <c r="CY30" s="620"/>
      <c r="CZ30" s="621">
        <v>10</v>
      </c>
      <c r="DA30" s="639"/>
      <c r="DB30" s="639"/>
      <c r="DC30" s="640"/>
      <c r="DD30" s="624">
        <v>921704</v>
      </c>
      <c r="DE30" s="619"/>
      <c r="DF30" s="619"/>
      <c r="DG30" s="619"/>
      <c r="DH30" s="619"/>
      <c r="DI30" s="619"/>
      <c r="DJ30" s="619"/>
      <c r="DK30" s="620"/>
      <c r="DL30" s="624">
        <v>921704</v>
      </c>
      <c r="DM30" s="619"/>
      <c r="DN30" s="619"/>
      <c r="DO30" s="619"/>
      <c r="DP30" s="619"/>
      <c r="DQ30" s="619"/>
      <c r="DR30" s="619"/>
      <c r="DS30" s="619"/>
      <c r="DT30" s="619"/>
      <c r="DU30" s="619"/>
      <c r="DV30" s="620"/>
      <c r="DW30" s="641">
        <v>17.8</v>
      </c>
      <c r="DX30" s="642"/>
      <c r="DY30" s="642"/>
      <c r="DZ30" s="642"/>
      <c r="EA30" s="642"/>
      <c r="EB30" s="642"/>
      <c r="EC30" s="643"/>
    </row>
    <row r="31" spans="2:133" ht="11.25" customHeight="1">
      <c r="B31" s="615" t="s">
        <v>289</v>
      </c>
      <c r="C31" s="616"/>
      <c r="D31" s="616"/>
      <c r="E31" s="616"/>
      <c r="F31" s="616"/>
      <c r="G31" s="616"/>
      <c r="H31" s="616"/>
      <c r="I31" s="616"/>
      <c r="J31" s="616"/>
      <c r="K31" s="616"/>
      <c r="L31" s="616"/>
      <c r="M31" s="616"/>
      <c r="N31" s="616"/>
      <c r="O31" s="616"/>
      <c r="P31" s="616"/>
      <c r="Q31" s="617"/>
      <c r="R31" s="618">
        <v>268854</v>
      </c>
      <c r="S31" s="619"/>
      <c r="T31" s="619"/>
      <c r="U31" s="619"/>
      <c r="V31" s="619"/>
      <c r="W31" s="619"/>
      <c r="X31" s="619"/>
      <c r="Y31" s="620"/>
      <c r="Z31" s="671">
        <v>2.8</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98.2</v>
      </c>
      <c r="BH31" s="637"/>
      <c r="BI31" s="637"/>
      <c r="BJ31" s="637"/>
      <c r="BK31" s="637"/>
      <c r="BL31" s="637"/>
      <c r="BM31" s="673">
        <v>92.8</v>
      </c>
      <c r="BN31" s="683"/>
      <c r="BO31" s="683"/>
      <c r="BP31" s="683"/>
      <c r="BQ31" s="647"/>
      <c r="BR31" s="682">
        <v>98.4</v>
      </c>
      <c r="BS31" s="637"/>
      <c r="BT31" s="637"/>
      <c r="BU31" s="637"/>
      <c r="BV31" s="637"/>
      <c r="BW31" s="637"/>
      <c r="BX31" s="673">
        <v>91.1</v>
      </c>
      <c r="BY31" s="683"/>
      <c r="BZ31" s="683"/>
      <c r="CA31" s="683"/>
      <c r="CB31" s="647"/>
      <c r="CD31" s="690"/>
      <c r="CE31" s="691"/>
      <c r="CF31" s="655" t="s">
        <v>292</v>
      </c>
      <c r="CG31" s="652"/>
      <c r="CH31" s="652"/>
      <c r="CI31" s="652"/>
      <c r="CJ31" s="652"/>
      <c r="CK31" s="652"/>
      <c r="CL31" s="652"/>
      <c r="CM31" s="652"/>
      <c r="CN31" s="652"/>
      <c r="CO31" s="652"/>
      <c r="CP31" s="652"/>
      <c r="CQ31" s="653"/>
      <c r="CR31" s="618">
        <v>94214</v>
      </c>
      <c r="CS31" s="637"/>
      <c r="CT31" s="637"/>
      <c r="CU31" s="637"/>
      <c r="CV31" s="637"/>
      <c r="CW31" s="637"/>
      <c r="CX31" s="637"/>
      <c r="CY31" s="638"/>
      <c r="CZ31" s="621">
        <v>1</v>
      </c>
      <c r="DA31" s="639"/>
      <c r="DB31" s="639"/>
      <c r="DC31" s="640"/>
      <c r="DD31" s="624">
        <v>92882</v>
      </c>
      <c r="DE31" s="637"/>
      <c r="DF31" s="637"/>
      <c r="DG31" s="637"/>
      <c r="DH31" s="637"/>
      <c r="DI31" s="637"/>
      <c r="DJ31" s="637"/>
      <c r="DK31" s="638"/>
      <c r="DL31" s="624">
        <v>92882</v>
      </c>
      <c r="DM31" s="637"/>
      <c r="DN31" s="637"/>
      <c r="DO31" s="637"/>
      <c r="DP31" s="637"/>
      <c r="DQ31" s="637"/>
      <c r="DR31" s="637"/>
      <c r="DS31" s="637"/>
      <c r="DT31" s="637"/>
      <c r="DU31" s="637"/>
      <c r="DV31" s="638"/>
      <c r="DW31" s="641">
        <v>1.8</v>
      </c>
      <c r="DX31" s="642"/>
      <c r="DY31" s="642"/>
      <c r="DZ31" s="642"/>
      <c r="EA31" s="642"/>
      <c r="EB31" s="642"/>
      <c r="EC31" s="643"/>
    </row>
    <row r="32" spans="2:133" ht="11.25" customHeight="1">
      <c r="B32" s="615" t="s">
        <v>293</v>
      </c>
      <c r="C32" s="616"/>
      <c r="D32" s="616"/>
      <c r="E32" s="616"/>
      <c r="F32" s="616"/>
      <c r="G32" s="616"/>
      <c r="H32" s="616"/>
      <c r="I32" s="616"/>
      <c r="J32" s="616"/>
      <c r="K32" s="616"/>
      <c r="L32" s="616"/>
      <c r="M32" s="616"/>
      <c r="N32" s="616"/>
      <c r="O32" s="616"/>
      <c r="P32" s="616"/>
      <c r="Q32" s="617"/>
      <c r="R32" s="618">
        <v>332368</v>
      </c>
      <c r="S32" s="619"/>
      <c r="T32" s="619"/>
      <c r="U32" s="619"/>
      <c r="V32" s="619"/>
      <c r="W32" s="619"/>
      <c r="X32" s="619"/>
      <c r="Y32" s="620"/>
      <c r="Z32" s="671">
        <v>3.4</v>
      </c>
      <c r="AA32" s="671"/>
      <c r="AB32" s="671"/>
      <c r="AC32" s="671"/>
      <c r="AD32" s="672">
        <v>174</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99.2</v>
      </c>
      <c r="BH32" s="603"/>
      <c r="BI32" s="603"/>
      <c r="BJ32" s="603"/>
      <c r="BK32" s="603"/>
      <c r="BL32" s="603"/>
      <c r="BM32" s="666">
        <v>94.8</v>
      </c>
      <c r="BN32" s="603"/>
      <c r="BO32" s="603"/>
      <c r="BP32" s="603"/>
      <c r="BQ32" s="660"/>
      <c r="BR32" s="681">
        <v>98.9</v>
      </c>
      <c r="BS32" s="603"/>
      <c r="BT32" s="603"/>
      <c r="BU32" s="603"/>
      <c r="BV32" s="603"/>
      <c r="BW32" s="603"/>
      <c r="BX32" s="666">
        <v>93.4</v>
      </c>
      <c r="BY32" s="603"/>
      <c r="BZ32" s="603"/>
      <c r="CA32" s="603"/>
      <c r="CB32" s="660"/>
      <c r="CD32" s="692"/>
      <c r="CE32" s="693"/>
      <c r="CF32" s="655" t="s">
        <v>295</v>
      </c>
      <c r="CG32" s="652"/>
      <c r="CH32" s="652"/>
      <c r="CI32" s="652"/>
      <c r="CJ32" s="652"/>
      <c r="CK32" s="652"/>
      <c r="CL32" s="652"/>
      <c r="CM32" s="652"/>
      <c r="CN32" s="652"/>
      <c r="CO32" s="652"/>
      <c r="CP32" s="652"/>
      <c r="CQ32" s="653"/>
      <c r="CR32" s="618">
        <v>101</v>
      </c>
      <c r="CS32" s="619"/>
      <c r="CT32" s="619"/>
      <c r="CU32" s="619"/>
      <c r="CV32" s="619"/>
      <c r="CW32" s="619"/>
      <c r="CX32" s="619"/>
      <c r="CY32" s="620"/>
      <c r="CZ32" s="621">
        <v>0</v>
      </c>
      <c r="DA32" s="639"/>
      <c r="DB32" s="639"/>
      <c r="DC32" s="640"/>
      <c r="DD32" s="624">
        <v>101</v>
      </c>
      <c r="DE32" s="619"/>
      <c r="DF32" s="619"/>
      <c r="DG32" s="619"/>
      <c r="DH32" s="619"/>
      <c r="DI32" s="619"/>
      <c r="DJ32" s="619"/>
      <c r="DK32" s="620"/>
      <c r="DL32" s="624">
        <v>101</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296</v>
      </c>
      <c r="C33" s="616"/>
      <c r="D33" s="616"/>
      <c r="E33" s="616"/>
      <c r="F33" s="616"/>
      <c r="G33" s="616"/>
      <c r="H33" s="616"/>
      <c r="I33" s="616"/>
      <c r="J33" s="616"/>
      <c r="K33" s="616"/>
      <c r="L33" s="616"/>
      <c r="M33" s="616"/>
      <c r="N33" s="616"/>
      <c r="O33" s="616"/>
      <c r="P33" s="616"/>
      <c r="Q33" s="617"/>
      <c r="R33" s="618">
        <v>1116364</v>
      </c>
      <c r="S33" s="619"/>
      <c r="T33" s="619"/>
      <c r="U33" s="619"/>
      <c r="V33" s="619"/>
      <c r="W33" s="619"/>
      <c r="X33" s="619"/>
      <c r="Y33" s="620"/>
      <c r="Z33" s="671">
        <v>11.6</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3766528</v>
      </c>
      <c r="CS33" s="637"/>
      <c r="CT33" s="637"/>
      <c r="CU33" s="637"/>
      <c r="CV33" s="637"/>
      <c r="CW33" s="637"/>
      <c r="CX33" s="637"/>
      <c r="CY33" s="638"/>
      <c r="CZ33" s="621">
        <v>40.200000000000003</v>
      </c>
      <c r="DA33" s="639"/>
      <c r="DB33" s="639"/>
      <c r="DC33" s="640"/>
      <c r="DD33" s="624">
        <v>2911472</v>
      </c>
      <c r="DE33" s="637"/>
      <c r="DF33" s="637"/>
      <c r="DG33" s="637"/>
      <c r="DH33" s="637"/>
      <c r="DI33" s="637"/>
      <c r="DJ33" s="637"/>
      <c r="DK33" s="638"/>
      <c r="DL33" s="624">
        <v>2116402</v>
      </c>
      <c r="DM33" s="637"/>
      <c r="DN33" s="637"/>
      <c r="DO33" s="637"/>
      <c r="DP33" s="637"/>
      <c r="DQ33" s="637"/>
      <c r="DR33" s="637"/>
      <c r="DS33" s="637"/>
      <c r="DT33" s="637"/>
      <c r="DU33" s="637"/>
      <c r="DV33" s="638"/>
      <c r="DW33" s="641">
        <v>40.799999999999997</v>
      </c>
      <c r="DX33" s="642"/>
      <c r="DY33" s="642"/>
      <c r="DZ33" s="642"/>
      <c r="EA33" s="642"/>
      <c r="EB33" s="642"/>
      <c r="EC33" s="643"/>
    </row>
    <row r="34" spans="2:133" ht="11.25" customHeight="1">
      <c r="B34" s="615" t="s">
        <v>298</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1192883</v>
      </c>
      <c r="CS34" s="619"/>
      <c r="CT34" s="619"/>
      <c r="CU34" s="619"/>
      <c r="CV34" s="619"/>
      <c r="CW34" s="619"/>
      <c r="CX34" s="619"/>
      <c r="CY34" s="620"/>
      <c r="CZ34" s="621">
        <v>12.7</v>
      </c>
      <c r="DA34" s="639"/>
      <c r="DB34" s="639"/>
      <c r="DC34" s="640"/>
      <c r="DD34" s="624">
        <v>953676</v>
      </c>
      <c r="DE34" s="619"/>
      <c r="DF34" s="619"/>
      <c r="DG34" s="619"/>
      <c r="DH34" s="619"/>
      <c r="DI34" s="619"/>
      <c r="DJ34" s="619"/>
      <c r="DK34" s="620"/>
      <c r="DL34" s="624">
        <v>806505</v>
      </c>
      <c r="DM34" s="619"/>
      <c r="DN34" s="619"/>
      <c r="DO34" s="619"/>
      <c r="DP34" s="619"/>
      <c r="DQ34" s="619"/>
      <c r="DR34" s="619"/>
      <c r="DS34" s="619"/>
      <c r="DT34" s="619"/>
      <c r="DU34" s="619"/>
      <c r="DV34" s="620"/>
      <c r="DW34" s="641">
        <v>15.6</v>
      </c>
      <c r="DX34" s="642"/>
      <c r="DY34" s="642"/>
      <c r="DZ34" s="642"/>
      <c r="EA34" s="642"/>
      <c r="EB34" s="642"/>
      <c r="EC34" s="643"/>
    </row>
    <row r="35" spans="2:133" ht="11.25" customHeight="1">
      <c r="B35" s="615" t="s">
        <v>302</v>
      </c>
      <c r="C35" s="616"/>
      <c r="D35" s="616"/>
      <c r="E35" s="616"/>
      <c r="F35" s="616"/>
      <c r="G35" s="616"/>
      <c r="H35" s="616"/>
      <c r="I35" s="616"/>
      <c r="J35" s="616"/>
      <c r="K35" s="616"/>
      <c r="L35" s="616"/>
      <c r="M35" s="616"/>
      <c r="N35" s="616"/>
      <c r="O35" s="616"/>
      <c r="P35" s="616"/>
      <c r="Q35" s="617"/>
      <c r="R35" s="618">
        <v>322364</v>
      </c>
      <c r="S35" s="619"/>
      <c r="T35" s="619"/>
      <c r="U35" s="619"/>
      <c r="V35" s="619"/>
      <c r="W35" s="619"/>
      <c r="X35" s="619"/>
      <c r="Y35" s="620"/>
      <c r="Z35" s="671">
        <v>3.3</v>
      </c>
      <c r="AA35" s="671"/>
      <c r="AB35" s="671"/>
      <c r="AC35" s="671"/>
      <c r="AD35" s="672" t="s">
        <v>107</v>
      </c>
      <c r="AE35" s="672"/>
      <c r="AF35" s="672"/>
      <c r="AG35" s="672"/>
      <c r="AH35" s="672"/>
      <c r="AI35" s="672"/>
      <c r="AJ35" s="672"/>
      <c r="AK35" s="672"/>
      <c r="AL35" s="641" t="s">
        <v>107</v>
      </c>
      <c r="AM35" s="673"/>
      <c r="AN35" s="673"/>
      <c r="AO35" s="674"/>
      <c r="AP35" s="186"/>
      <c r="AQ35" s="675" t="s">
        <v>303</v>
      </c>
      <c r="AR35" s="676"/>
      <c r="AS35" s="676"/>
      <c r="AT35" s="676"/>
      <c r="AU35" s="676"/>
      <c r="AV35" s="676"/>
      <c r="AW35" s="676"/>
      <c r="AX35" s="676"/>
      <c r="AY35" s="677"/>
      <c r="AZ35" s="668">
        <v>1070447</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145084</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92092</v>
      </c>
      <c r="CS35" s="637"/>
      <c r="CT35" s="637"/>
      <c r="CU35" s="637"/>
      <c r="CV35" s="637"/>
      <c r="CW35" s="637"/>
      <c r="CX35" s="637"/>
      <c r="CY35" s="638"/>
      <c r="CZ35" s="621">
        <v>1</v>
      </c>
      <c r="DA35" s="639"/>
      <c r="DB35" s="639"/>
      <c r="DC35" s="640"/>
      <c r="DD35" s="624">
        <v>76222</v>
      </c>
      <c r="DE35" s="637"/>
      <c r="DF35" s="637"/>
      <c r="DG35" s="637"/>
      <c r="DH35" s="637"/>
      <c r="DI35" s="637"/>
      <c r="DJ35" s="637"/>
      <c r="DK35" s="638"/>
      <c r="DL35" s="624">
        <v>13887</v>
      </c>
      <c r="DM35" s="637"/>
      <c r="DN35" s="637"/>
      <c r="DO35" s="637"/>
      <c r="DP35" s="637"/>
      <c r="DQ35" s="637"/>
      <c r="DR35" s="637"/>
      <c r="DS35" s="637"/>
      <c r="DT35" s="637"/>
      <c r="DU35" s="637"/>
      <c r="DV35" s="638"/>
      <c r="DW35" s="641">
        <v>0.3</v>
      </c>
      <c r="DX35" s="642"/>
      <c r="DY35" s="642"/>
      <c r="DZ35" s="642"/>
      <c r="EA35" s="642"/>
      <c r="EB35" s="642"/>
      <c r="EC35" s="643"/>
    </row>
    <row r="36" spans="2:133" ht="11.25" customHeight="1">
      <c r="B36" s="599" t="s">
        <v>306</v>
      </c>
      <c r="C36" s="600"/>
      <c r="D36" s="600"/>
      <c r="E36" s="600"/>
      <c r="F36" s="600"/>
      <c r="G36" s="600"/>
      <c r="H36" s="600"/>
      <c r="I36" s="600"/>
      <c r="J36" s="600"/>
      <c r="K36" s="600"/>
      <c r="L36" s="600"/>
      <c r="M36" s="600"/>
      <c r="N36" s="600"/>
      <c r="O36" s="600"/>
      <c r="P36" s="600"/>
      <c r="Q36" s="601"/>
      <c r="R36" s="602">
        <v>9644554</v>
      </c>
      <c r="S36" s="659"/>
      <c r="T36" s="659"/>
      <c r="U36" s="659"/>
      <c r="V36" s="659"/>
      <c r="W36" s="659"/>
      <c r="X36" s="659"/>
      <c r="Y36" s="662"/>
      <c r="Z36" s="663">
        <v>100</v>
      </c>
      <c r="AA36" s="663"/>
      <c r="AB36" s="663"/>
      <c r="AC36" s="663"/>
      <c r="AD36" s="664">
        <v>4863377</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157024</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89915</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832345</v>
      </c>
      <c r="CS36" s="619"/>
      <c r="CT36" s="619"/>
      <c r="CU36" s="619"/>
      <c r="CV36" s="619"/>
      <c r="CW36" s="619"/>
      <c r="CX36" s="619"/>
      <c r="CY36" s="620"/>
      <c r="CZ36" s="621">
        <v>8.9</v>
      </c>
      <c r="DA36" s="639"/>
      <c r="DB36" s="639"/>
      <c r="DC36" s="640"/>
      <c r="DD36" s="624">
        <v>634128</v>
      </c>
      <c r="DE36" s="619"/>
      <c r="DF36" s="619"/>
      <c r="DG36" s="619"/>
      <c r="DH36" s="619"/>
      <c r="DI36" s="619"/>
      <c r="DJ36" s="619"/>
      <c r="DK36" s="620"/>
      <c r="DL36" s="624">
        <v>506644</v>
      </c>
      <c r="DM36" s="619"/>
      <c r="DN36" s="619"/>
      <c r="DO36" s="619"/>
      <c r="DP36" s="619"/>
      <c r="DQ36" s="619"/>
      <c r="DR36" s="619"/>
      <c r="DS36" s="619"/>
      <c r="DT36" s="619"/>
      <c r="DU36" s="619"/>
      <c r="DV36" s="620"/>
      <c r="DW36" s="641">
        <v>9.8000000000000007</v>
      </c>
      <c r="DX36" s="642"/>
      <c r="DY36" s="642"/>
      <c r="DZ36" s="642"/>
      <c r="EA36" s="642"/>
      <c r="EB36" s="642"/>
      <c r="EC36" s="643"/>
    </row>
    <row r="37" spans="2:133" ht="11.25" customHeight="1">
      <c r="AQ37" s="644" t="s">
        <v>310</v>
      </c>
      <c r="AR37" s="645"/>
      <c r="AS37" s="645"/>
      <c r="AT37" s="645"/>
      <c r="AU37" s="645"/>
      <c r="AV37" s="645"/>
      <c r="AW37" s="645"/>
      <c r="AX37" s="645"/>
      <c r="AY37" s="646"/>
      <c r="AZ37" s="618">
        <v>2025</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3740</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77147</v>
      </c>
      <c r="CS37" s="637"/>
      <c r="CT37" s="637"/>
      <c r="CU37" s="637"/>
      <c r="CV37" s="637"/>
      <c r="CW37" s="637"/>
      <c r="CX37" s="637"/>
      <c r="CY37" s="638"/>
      <c r="CZ37" s="621">
        <v>0.8</v>
      </c>
      <c r="DA37" s="639"/>
      <c r="DB37" s="639"/>
      <c r="DC37" s="640"/>
      <c r="DD37" s="624">
        <v>77147</v>
      </c>
      <c r="DE37" s="637"/>
      <c r="DF37" s="637"/>
      <c r="DG37" s="637"/>
      <c r="DH37" s="637"/>
      <c r="DI37" s="637"/>
      <c r="DJ37" s="637"/>
      <c r="DK37" s="638"/>
      <c r="DL37" s="624">
        <v>77079</v>
      </c>
      <c r="DM37" s="637"/>
      <c r="DN37" s="637"/>
      <c r="DO37" s="637"/>
      <c r="DP37" s="637"/>
      <c r="DQ37" s="637"/>
      <c r="DR37" s="637"/>
      <c r="DS37" s="637"/>
      <c r="DT37" s="637"/>
      <c r="DU37" s="637"/>
      <c r="DV37" s="638"/>
      <c r="DW37" s="641">
        <v>1.5</v>
      </c>
      <c r="DX37" s="642"/>
      <c r="DY37" s="642"/>
      <c r="DZ37" s="642"/>
      <c r="EA37" s="642"/>
      <c r="EB37" s="642"/>
      <c r="EC37" s="643"/>
    </row>
    <row r="38" spans="2:133" ht="11.25" customHeight="1">
      <c r="AQ38" s="644" t="s">
        <v>313</v>
      </c>
      <c r="AR38" s="645"/>
      <c r="AS38" s="645"/>
      <c r="AT38" s="645"/>
      <c r="AU38" s="645"/>
      <c r="AV38" s="645"/>
      <c r="AW38" s="645"/>
      <c r="AX38" s="645"/>
      <c r="AY38" s="646"/>
      <c r="AZ38" s="618" t="s">
        <v>107</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6508</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1070447</v>
      </c>
      <c r="CS38" s="619"/>
      <c r="CT38" s="619"/>
      <c r="CU38" s="619"/>
      <c r="CV38" s="619"/>
      <c r="CW38" s="619"/>
      <c r="CX38" s="619"/>
      <c r="CY38" s="620"/>
      <c r="CZ38" s="621">
        <v>11.4</v>
      </c>
      <c r="DA38" s="639"/>
      <c r="DB38" s="639"/>
      <c r="DC38" s="640"/>
      <c r="DD38" s="624">
        <v>853446</v>
      </c>
      <c r="DE38" s="619"/>
      <c r="DF38" s="619"/>
      <c r="DG38" s="619"/>
      <c r="DH38" s="619"/>
      <c r="DI38" s="619"/>
      <c r="DJ38" s="619"/>
      <c r="DK38" s="620"/>
      <c r="DL38" s="624">
        <v>789366</v>
      </c>
      <c r="DM38" s="619"/>
      <c r="DN38" s="619"/>
      <c r="DO38" s="619"/>
      <c r="DP38" s="619"/>
      <c r="DQ38" s="619"/>
      <c r="DR38" s="619"/>
      <c r="DS38" s="619"/>
      <c r="DT38" s="619"/>
      <c r="DU38" s="619"/>
      <c r="DV38" s="620"/>
      <c r="DW38" s="641">
        <v>15.2</v>
      </c>
      <c r="DX38" s="642"/>
      <c r="DY38" s="642"/>
      <c r="DZ38" s="642"/>
      <c r="EA38" s="642"/>
      <c r="EB38" s="642"/>
      <c r="EC38" s="643"/>
    </row>
    <row r="39" spans="2:133" ht="11.25" customHeight="1">
      <c r="AQ39" s="644" t="s">
        <v>316</v>
      </c>
      <c r="AR39" s="645"/>
      <c r="AS39" s="645"/>
      <c r="AT39" s="645"/>
      <c r="AU39" s="645"/>
      <c r="AV39" s="645"/>
      <c r="AW39" s="645"/>
      <c r="AX39" s="645"/>
      <c r="AY39" s="646"/>
      <c r="AZ39" s="618" t="s">
        <v>107</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110</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409000</v>
      </c>
      <c r="CS39" s="637"/>
      <c r="CT39" s="637"/>
      <c r="CU39" s="637"/>
      <c r="CV39" s="637"/>
      <c r="CW39" s="637"/>
      <c r="CX39" s="637"/>
      <c r="CY39" s="638"/>
      <c r="CZ39" s="621">
        <v>4.4000000000000004</v>
      </c>
      <c r="DA39" s="639"/>
      <c r="DB39" s="639"/>
      <c r="DC39" s="640"/>
      <c r="DD39" s="624">
        <v>394000</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281873</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129</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169761</v>
      </c>
      <c r="CS40" s="619"/>
      <c r="CT40" s="619"/>
      <c r="CU40" s="619"/>
      <c r="CV40" s="619"/>
      <c r="CW40" s="619"/>
      <c r="CX40" s="619"/>
      <c r="CY40" s="620"/>
      <c r="CZ40" s="621">
        <v>1.8</v>
      </c>
      <c r="DA40" s="639"/>
      <c r="DB40" s="639"/>
      <c r="DC40" s="640"/>
      <c r="DD40" s="624" t="s">
        <v>107</v>
      </c>
      <c r="DE40" s="619"/>
      <c r="DF40" s="619"/>
      <c r="DG40" s="619"/>
      <c r="DH40" s="619"/>
      <c r="DI40" s="619"/>
      <c r="DJ40" s="619"/>
      <c r="DK40" s="620"/>
      <c r="DL40" s="624" t="s">
        <v>107</v>
      </c>
      <c r="DM40" s="619"/>
      <c r="DN40" s="619"/>
      <c r="DO40" s="619"/>
      <c r="DP40" s="619"/>
      <c r="DQ40" s="619"/>
      <c r="DR40" s="619"/>
      <c r="DS40" s="619"/>
      <c r="DT40" s="619"/>
      <c r="DU40" s="619"/>
      <c r="DV40" s="620"/>
      <c r="DW40" s="641" t="s">
        <v>107</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629525</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325</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205</v>
      </c>
      <c r="CS41" s="637"/>
      <c r="CT41" s="637"/>
      <c r="CU41" s="637"/>
      <c r="CV41" s="637"/>
      <c r="CW41" s="637"/>
      <c r="CX41" s="637"/>
      <c r="CY41" s="638"/>
      <c r="CZ41" s="621" t="s">
        <v>205</v>
      </c>
      <c r="DA41" s="639"/>
      <c r="DB41" s="639"/>
      <c r="DC41" s="640"/>
      <c r="DD41" s="624" t="s">
        <v>205</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1616435</v>
      </c>
      <c r="CS42" s="619"/>
      <c r="CT42" s="619"/>
      <c r="CU42" s="619"/>
      <c r="CV42" s="619"/>
      <c r="CW42" s="619"/>
      <c r="CX42" s="619"/>
      <c r="CY42" s="620"/>
      <c r="CZ42" s="621">
        <v>17.3</v>
      </c>
      <c r="DA42" s="622"/>
      <c r="DB42" s="622"/>
      <c r="DC42" s="623"/>
      <c r="DD42" s="624">
        <v>128567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47409</v>
      </c>
      <c r="CS43" s="637"/>
      <c r="CT43" s="637"/>
      <c r="CU43" s="637"/>
      <c r="CV43" s="637"/>
      <c r="CW43" s="637"/>
      <c r="CX43" s="637"/>
      <c r="CY43" s="638"/>
      <c r="CZ43" s="621">
        <v>0.5</v>
      </c>
      <c r="DA43" s="639"/>
      <c r="DB43" s="639"/>
      <c r="DC43" s="640"/>
      <c r="DD43" s="624">
        <v>47409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330</v>
      </c>
      <c r="CD44" s="631" t="s">
        <v>283</v>
      </c>
      <c r="CE44" s="632"/>
      <c r="CF44" s="615" t="s">
        <v>331</v>
      </c>
      <c r="CG44" s="616"/>
      <c r="CH44" s="616"/>
      <c r="CI44" s="616"/>
      <c r="CJ44" s="616"/>
      <c r="CK44" s="616"/>
      <c r="CL44" s="616"/>
      <c r="CM44" s="616"/>
      <c r="CN44" s="616"/>
      <c r="CO44" s="616"/>
      <c r="CP44" s="616"/>
      <c r="CQ44" s="617"/>
      <c r="CR44" s="618">
        <v>1608093</v>
      </c>
      <c r="CS44" s="619"/>
      <c r="CT44" s="619"/>
      <c r="CU44" s="619"/>
      <c r="CV44" s="619"/>
      <c r="CW44" s="619"/>
      <c r="CX44" s="619"/>
      <c r="CY44" s="620"/>
      <c r="CZ44" s="621">
        <v>17.2</v>
      </c>
      <c r="DA44" s="622"/>
      <c r="DB44" s="622"/>
      <c r="DC44" s="623"/>
      <c r="DD44" s="624">
        <v>126496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332</v>
      </c>
      <c r="CG45" s="616"/>
      <c r="CH45" s="616"/>
      <c r="CI45" s="616"/>
      <c r="CJ45" s="616"/>
      <c r="CK45" s="616"/>
      <c r="CL45" s="616"/>
      <c r="CM45" s="616"/>
      <c r="CN45" s="616"/>
      <c r="CO45" s="616"/>
      <c r="CP45" s="616"/>
      <c r="CQ45" s="617"/>
      <c r="CR45" s="618">
        <v>1321615</v>
      </c>
      <c r="CS45" s="637"/>
      <c r="CT45" s="637"/>
      <c r="CU45" s="637"/>
      <c r="CV45" s="637"/>
      <c r="CW45" s="637"/>
      <c r="CX45" s="637"/>
      <c r="CY45" s="638"/>
      <c r="CZ45" s="621">
        <v>14.1</v>
      </c>
      <c r="DA45" s="639"/>
      <c r="DB45" s="639"/>
      <c r="DC45" s="640"/>
      <c r="DD45" s="624">
        <v>33104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333</v>
      </c>
      <c r="CG46" s="616"/>
      <c r="CH46" s="616"/>
      <c r="CI46" s="616"/>
      <c r="CJ46" s="616"/>
      <c r="CK46" s="616"/>
      <c r="CL46" s="616"/>
      <c r="CM46" s="616"/>
      <c r="CN46" s="616"/>
      <c r="CO46" s="616"/>
      <c r="CP46" s="616"/>
      <c r="CQ46" s="617"/>
      <c r="CR46" s="618">
        <v>260918</v>
      </c>
      <c r="CS46" s="619"/>
      <c r="CT46" s="619"/>
      <c r="CU46" s="619"/>
      <c r="CV46" s="619"/>
      <c r="CW46" s="619"/>
      <c r="CX46" s="619"/>
      <c r="CY46" s="620"/>
      <c r="CZ46" s="621">
        <v>2.8</v>
      </c>
      <c r="DA46" s="622"/>
      <c r="DB46" s="622"/>
      <c r="DC46" s="623"/>
      <c r="DD46" s="624">
        <v>88932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334</v>
      </c>
      <c r="CG47" s="616"/>
      <c r="CH47" s="616"/>
      <c r="CI47" s="616"/>
      <c r="CJ47" s="616"/>
      <c r="CK47" s="616"/>
      <c r="CL47" s="616"/>
      <c r="CM47" s="616"/>
      <c r="CN47" s="616"/>
      <c r="CO47" s="616"/>
      <c r="CP47" s="616"/>
      <c r="CQ47" s="617"/>
      <c r="CR47" s="618">
        <v>8342</v>
      </c>
      <c r="CS47" s="637"/>
      <c r="CT47" s="637"/>
      <c r="CU47" s="637"/>
      <c r="CV47" s="637"/>
      <c r="CW47" s="637"/>
      <c r="CX47" s="637"/>
      <c r="CY47" s="638"/>
      <c r="CZ47" s="621">
        <v>0.1</v>
      </c>
      <c r="DA47" s="639"/>
      <c r="DB47" s="639"/>
      <c r="DC47" s="640"/>
      <c r="DD47" s="624">
        <v>2071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335</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336</v>
      </c>
      <c r="CE49" s="600"/>
      <c r="CF49" s="600"/>
      <c r="CG49" s="600"/>
      <c r="CH49" s="600"/>
      <c r="CI49" s="600"/>
      <c r="CJ49" s="600"/>
      <c r="CK49" s="600"/>
      <c r="CL49" s="600"/>
      <c r="CM49" s="600"/>
      <c r="CN49" s="600"/>
      <c r="CO49" s="600"/>
      <c r="CP49" s="600"/>
      <c r="CQ49" s="601"/>
      <c r="CR49" s="602">
        <v>9369409</v>
      </c>
      <c r="CS49" s="603"/>
      <c r="CT49" s="603"/>
      <c r="CU49" s="603"/>
      <c r="CV49" s="603"/>
      <c r="CW49" s="603"/>
      <c r="CX49" s="603"/>
      <c r="CY49" s="604"/>
      <c r="CZ49" s="605">
        <v>100</v>
      </c>
      <c r="DA49" s="606"/>
      <c r="DB49" s="606"/>
      <c r="DC49" s="607"/>
      <c r="DD49" s="608">
        <v>5715203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359</v>
      </c>
      <c r="C7" s="1077"/>
      <c r="D7" s="1077"/>
      <c r="E7" s="1077"/>
      <c r="F7" s="1077"/>
      <c r="G7" s="1077"/>
      <c r="H7" s="1077"/>
      <c r="I7" s="1077"/>
      <c r="J7" s="1077"/>
      <c r="K7" s="1077"/>
      <c r="L7" s="1077"/>
      <c r="M7" s="1077"/>
      <c r="N7" s="1077"/>
      <c r="O7" s="1077"/>
      <c r="P7" s="1078"/>
      <c r="Q7" s="1130">
        <v>9649</v>
      </c>
      <c r="R7" s="1131"/>
      <c r="S7" s="1131"/>
      <c r="T7" s="1131"/>
      <c r="U7" s="1131"/>
      <c r="V7" s="1131">
        <v>9374</v>
      </c>
      <c r="W7" s="1131"/>
      <c r="X7" s="1131"/>
      <c r="Y7" s="1131"/>
      <c r="Z7" s="1131"/>
      <c r="AA7" s="1131">
        <v>275</v>
      </c>
      <c r="AB7" s="1131"/>
      <c r="AC7" s="1131"/>
      <c r="AD7" s="1131"/>
      <c r="AE7" s="1132"/>
      <c r="AF7" s="1133">
        <v>271</v>
      </c>
      <c r="AG7" s="1134"/>
      <c r="AH7" s="1134"/>
      <c r="AI7" s="1134"/>
      <c r="AJ7" s="1135"/>
      <c r="AK7" s="1117">
        <v>470</v>
      </c>
      <c r="AL7" s="1118"/>
      <c r="AM7" s="1118"/>
      <c r="AN7" s="1118"/>
      <c r="AO7" s="1118"/>
      <c r="AP7" s="1118">
        <v>8773</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540</v>
      </c>
      <c r="BT7" s="1122"/>
      <c r="BU7" s="1122"/>
      <c r="BV7" s="1122"/>
      <c r="BW7" s="1122"/>
      <c r="BX7" s="1122"/>
      <c r="BY7" s="1122"/>
      <c r="BZ7" s="1122"/>
      <c r="CA7" s="1122"/>
      <c r="CB7" s="1122"/>
      <c r="CC7" s="1122"/>
      <c r="CD7" s="1122"/>
      <c r="CE7" s="1122"/>
      <c r="CF7" s="1122"/>
      <c r="CG7" s="1123"/>
      <c r="CH7" s="1114">
        <v>-2</v>
      </c>
      <c r="CI7" s="1115"/>
      <c r="CJ7" s="1115"/>
      <c r="CK7" s="1115"/>
      <c r="CL7" s="1116"/>
      <c r="CM7" s="1114">
        <v>255</v>
      </c>
      <c r="CN7" s="1115"/>
      <c r="CO7" s="1115"/>
      <c r="CP7" s="1115"/>
      <c r="CQ7" s="1116"/>
      <c r="CR7" s="1114">
        <v>2</v>
      </c>
      <c r="CS7" s="1115"/>
      <c r="CT7" s="1115"/>
      <c r="CU7" s="1115"/>
      <c r="CV7" s="1116"/>
      <c r="CW7" s="1114" t="s">
        <v>544</v>
      </c>
      <c r="CX7" s="1115"/>
      <c r="CY7" s="1115"/>
      <c r="CZ7" s="1115"/>
      <c r="DA7" s="1116"/>
      <c r="DB7" s="1114" t="s">
        <v>544</v>
      </c>
      <c r="DC7" s="1115"/>
      <c r="DD7" s="1115"/>
      <c r="DE7" s="1115"/>
      <c r="DF7" s="1116"/>
      <c r="DG7" s="1114" t="s">
        <v>544</v>
      </c>
      <c r="DH7" s="1115"/>
      <c r="DI7" s="1115"/>
      <c r="DJ7" s="1115"/>
      <c r="DK7" s="1116"/>
      <c r="DL7" s="1114" t="s">
        <v>544</v>
      </c>
      <c r="DM7" s="1115"/>
      <c r="DN7" s="1115"/>
      <c r="DO7" s="1115"/>
      <c r="DP7" s="1116"/>
      <c r="DQ7" s="1114" t="s">
        <v>544</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548</v>
      </c>
      <c r="BT8" s="1041"/>
      <c r="BU8" s="1041"/>
      <c r="BV8" s="1041"/>
      <c r="BW8" s="1041"/>
      <c r="BX8" s="1041"/>
      <c r="BY8" s="1041"/>
      <c r="BZ8" s="1041"/>
      <c r="CA8" s="1041"/>
      <c r="CB8" s="1041"/>
      <c r="CC8" s="1041"/>
      <c r="CD8" s="1041"/>
      <c r="CE8" s="1041"/>
      <c r="CF8" s="1041"/>
      <c r="CG8" s="1042"/>
      <c r="CH8" s="1015">
        <v>-106</v>
      </c>
      <c r="CI8" s="1016"/>
      <c r="CJ8" s="1016"/>
      <c r="CK8" s="1016"/>
      <c r="CL8" s="1017"/>
      <c r="CM8" s="1015">
        <v>359</v>
      </c>
      <c r="CN8" s="1016"/>
      <c r="CO8" s="1016"/>
      <c r="CP8" s="1016"/>
      <c r="CQ8" s="1017"/>
      <c r="CR8" s="1015">
        <v>0</v>
      </c>
      <c r="CS8" s="1016"/>
      <c r="CT8" s="1016"/>
      <c r="CU8" s="1016"/>
      <c r="CV8" s="1017"/>
      <c r="CW8" s="1015" t="s">
        <v>550</v>
      </c>
      <c r="CX8" s="1016"/>
      <c r="CY8" s="1016"/>
      <c r="CZ8" s="1016"/>
      <c r="DA8" s="1017"/>
      <c r="DB8" s="1015">
        <v>11</v>
      </c>
      <c r="DC8" s="1016"/>
      <c r="DD8" s="1016"/>
      <c r="DE8" s="1016"/>
      <c r="DF8" s="1017"/>
      <c r="DG8" s="1015" t="s">
        <v>549</v>
      </c>
      <c r="DH8" s="1016"/>
      <c r="DI8" s="1016"/>
      <c r="DJ8" s="1016"/>
      <c r="DK8" s="1017"/>
      <c r="DL8" s="1015" t="s">
        <v>549</v>
      </c>
      <c r="DM8" s="1016"/>
      <c r="DN8" s="1016"/>
      <c r="DO8" s="1016"/>
      <c r="DP8" s="1017"/>
      <c r="DQ8" s="1015" t="s">
        <v>549</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360</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361</v>
      </c>
      <c r="B23" s="970" t="s">
        <v>362</v>
      </c>
      <c r="C23" s="971"/>
      <c r="D23" s="971"/>
      <c r="E23" s="971"/>
      <c r="F23" s="971"/>
      <c r="G23" s="971"/>
      <c r="H23" s="971"/>
      <c r="I23" s="971"/>
      <c r="J23" s="971"/>
      <c r="K23" s="971"/>
      <c r="L23" s="971"/>
      <c r="M23" s="971"/>
      <c r="N23" s="971"/>
      <c r="O23" s="971"/>
      <c r="P23" s="972"/>
      <c r="Q23" s="1094">
        <v>9649</v>
      </c>
      <c r="R23" s="1095"/>
      <c r="S23" s="1095"/>
      <c r="T23" s="1095"/>
      <c r="U23" s="1095"/>
      <c r="V23" s="1095">
        <v>9374</v>
      </c>
      <c r="W23" s="1095"/>
      <c r="X23" s="1095"/>
      <c r="Y23" s="1095"/>
      <c r="Z23" s="1095"/>
      <c r="AA23" s="1095">
        <v>275</v>
      </c>
      <c r="AB23" s="1095"/>
      <c r="AC23" s="1095"/>
      <c r="AD23" s="1095"/>
      <c r="AE23" s="1096"/>
      <c r="AF23" s="1097">
        <v>271</v>
      </c>
      <c r="AG23" s="1095"/>
      <c r="AH23" s="1095"/>
      <c r="AI23" s="1095"/>
      <c r="AJ23" s="1098"/>
      <c r="AK23" s="1099"/>
      <c r="AL23" s="1100"/>
      <c r="AM23" s="1100"/>
      <c r="AN23" s="1100"/>
      <c r="AO23" s="1100"/>
      <c r="AP23" s="1095">
        <v>8773</v>
      </c>
      <c r="AQ23" s="1095"/>
      <c r="AR23" s="1095"/>
      <c r="AS23" s="1095"/>
      <c r="AT23" s="1095"/>
      <c r="AU23" s="1101"/>
      <c r="AV23" s="1101"/>
      <c r="AW23" s="1101"/>
      <c r="AX23" s="1101"/>
      <c r="AY23" s="1102"/>
      <c r="AZ23" s="1091" t="s">
        <v>107</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363</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364</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342</v>
      </c>
      <c r="B26" s="1022"/>
      <c r="C26" s="1022"/>
      <c r="D26" s="1022"/>
      <c r="E26" s="1022"/>
      <c r="F26" s="1022"/>
      <c r="G26" s="1022"/>
      <c r="H26" s="1022"/>
      <c r="I26" s="1022"/>
      <c r="J26" s="1022"/>
      <c r="K26" s="1022"/>
      <c r="L26" s="1022"/>
      <c r="M26" s="1022"/>
      <c r="N26" s="1022"/>
      <c r="O26" s="1022"/>
      <c r="P26" s="1023"/>
      <c r="Q26" s="1027" t="s">
        <v>365</v>
      </c>
      <c r="R26" s="1028"/>
      <c r="S26" s="1028"/>
      <c r="T26" s="1028"/>
      <c r="U26" s="1029"/>
      <c r="V26" s="1027" t="s">
        <v>366</v>
      </c>
      <c r="W26" s="1028"/>
      <c r="X26" s="1028"/>
      <c r="Y26" s="1028"/>
      <c r="Z26" s="1029"/>
      <c r="AA26" s="1027" t="s">
        <v>367</v>
      </c>
      <c r="AB26" s="1028"/>
      <c r="AC26" s="1028"/>
      <c r="AD26" s="1028"/>
      <c r="AE26" s="1028"/>
      <c r="AF26" s="1085" t="s">
        <v>368</v>
      </c>
      <c r="AG26" s="1034"/>
      <c r="AH26" s="1034"/>
      <c r="AI26" s="1034"/>
      <c r="AJ26" s="1086"/>
      <c r="AK26" s="1028" t="s">
        <v>369</v>
      </c>
      <c r="AL26" s="1028"/>
      <c r="AM26" s="1028"/>
      <c r="AN26" s="1028"/>
      <c r="AO26" s="1029"/>
      <c r="AP26" s="1027" t="s">
        <v>370</v>
      </c>
      <c r="AQ26" s="1028"/>
      <c r="AR26" s="1028"/>
      <c r="AS26" s="1028"/>
      <c r="AT26" s="1029"/>
      <c r="AU26" s="1027" t="s">
        <v>371</v>
      </c>
      <c r="AV26" s="1028"/>
      <c r="AW26" s="1028"/>
      <c r="AX26" s="1028"/>
      <c r="AY26" s="1029"/>
      <c r="AZ26" s="1027" t="s">
        <v>372</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373</v>
      </c>
      <c r="C28" s="1077"/>
      <c r="D28" s="1077"/>
      <c r="E28" s="1077"/>
      <c r="F28" s="1077"/>
      <c r="G28" s="1077"/>
      <c r="H28" s="1077"/>
      <c r="I28" s="1077"/>
      <c r="J28" s="1077"/>
      <c r="K28" s="1077"/>
      <c r="L28" s="1077"/>
      <c r="M28" s="1077"/>
      <c r="N28" s="1077"/>
      <c r="O28" s="1077"/>
      <c r="P28" s="1078"/>
      <c r="Q28" s="1079">
        <v>3780</v>
      </c>
      <c r="R28" s="1080"/>
      <c r="S28" s="1080"/>
      <c r="T28" s="1080"/>
      <c r="U28" s="1080"/>
      <c r="V28" s="1080">
        <v>3635</v>
      </c>
      <c r="W28" s="1080"/>
      <c r="X28" s="1080"/>
      <c r="Y28" s="1080"/>
      <c r="Z28" s="1080"/>
      <c r="AA28" s="1080">
        <v>145</v>
      </c>
      <c r="AB28" s="1080"/>
      <c r="AC28" s="1080"/>
      <c r="AD28" s="1080"/>
      <c r="AE28" s="1081"/>
      <c r="AF28" s="1082">
        <v>145</v>
      </c>
      <c r="AG28" s="1080"/>
      <c r="AH28" s="1080"/>
      <c r="AI28" s="1080"/>
      <c r="AJ28" s="1083"/>
      <c r="AK28" s="1084">
        <v>286</v>
      </c>
      <c r="AL28" s="1072"/>
      <c r="AM28" s="1072"/>
      <c r="AN28" s="1072"/>
      <c r="AO28" s="1072"/>
      <c r="AP28" s="1072" t="s">
        <v>541</v>
      </c>
      <c r="AQ28" s="1072"/>
      <c r="AR28" s="1072"/>
      <c r="AS28" s="1072"/>
      <c r="AT28" s="1072"/>
      <c r="AU28" s="1072" t="s">
        <v>541</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374</v>
      </c>
      <c r="C29" s="1064"/>
      <c r="D29" s="1064"/>
      <c r="E29" s="1064"/>
      <c r="F29" s="1064"/>
      <c r="G29" s="1064"/>
      <c r="H29" s="1064"/>
      <c r="I29" s="1064"/>
      <c r="J29" s="1064"/>
      <c r="K29" s="1064"/>
      <c r="L29" s="1064"/>
      <c r="M29" s="1064"/>
      <c r="N29" s="1064"/>
      <c r="O29" s="1064"/>
      <c r="P29" s="1065"/>
      <c r="Q29" s="1069">
        <v>2089</v>
      </c>
      <c r="R29" s="1070"/>
      <c r="S29" s="1070"/>
      <c r="T29" s="1070"/>
      <c r="U29" s="1070"/>
      <c r="V29" s="1070">
        <v>2056</v>
      </c>
      <c r="W29" s="1070"/>
      <c r="X29" s="1070"/>
      <c r="Y29" s="1070"/>
      <c r="Z29" s="1070"/>
      <c r="AA29" s="1070">
        <v>33</v>
      </c>
      <c r="AB29" s="1070"/>
      <c r="AC29" s="1070"/>
      <c r="AD29" s="1070"/>
      <c r="AE29" s="1071"/>
      <c r="AF29" s="1045">
        <v>33</v>
      </c>
      <c r="AG29" s="1046"/>
      <c r="AH29" s="1046"/>
      <c r="AI29" s="1046"/>
      <c r="AJ29" s="1047"/>
      <c r="AK29" s="1006">
        <v>317</v>
      </c>
      <c r="AL29" s="997"/>
      <c r="AM29" s="997"/>
      <c r="AN29" s="997"/>
      <c r="AO29" s="997"/>
      <c r="AP29" s="997" t="s">
        <v>541</v>
      </c>
      <c r="AQ29" s="997"/>
      <c r="AR29" s="997"/>
      <c r="AS29" s="997"/>
      <c r="AT29" s="997"/>
      <c r="AU29" s="997" t="s">
        <v>542</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375</v>
      </c>
      <c r="C30" s="1064"/>
      <c r="D30" s="1064"/>
      <c r="E30" s="1064"/>
      <c r="F30" s="1064"/>
      <c r="G30" s="1064"/>
      <c r="H30" s="1064"/>
      <c r="I30" s="1064"/>
      <c r="J30" s="1064"/>
      <c r="K30" s="1064"/>
      <c r="L30" s="1064"/>
      <c r="M30" s="1064"/>
      <c r="N30" s="1064"/>
      <c r="O30" s="1064"/>
      <c r="P30" s="1065"/>
      <c r="Q30" s="1069">
        <v>205</v>
      </c>
      <c r="R30" s="1070"/>
      <c r="S30" s="1070"/>
      <c r="T30" s="1070"/>
      <c r="U30" s="1070"/>
      <c r="V30" s="1070">
        <v>203</v>
      </c>
      <c r="W30" s="1070"/>
      <c r="X30" s="1070"/>
      <c r="Y30" s="1070"/>
      <c r="Z30" s="1070"/>
      <c r="AA30" s="1070">
        <v>2</v>
      </c>
      <c r="AB30" s="1070"/>
      <c r="AC30" s="1070"/>
      <c r="AD30" s="1070"/>
      <c r="AE30" s="1071"/>
      <c r="AF30" s="1045">
        <v>2</v>
      </c>
      <c r="AG30" s="1046"/>
      <c r="AH30" s="1046"/>
      <c r="AI30" s="1046"/>
      <c r="AJ30" s="1047"/>
      <c r="AK30" s="1006">
        <v>84</v>
      </c>
      <c r="AL30" s="997"/>
      <c r="AM30" s="997"/>
      <c r="AN30" s="997"/>
      <c r="AO30" s="997"/>
      <c r="AP30" s="997" t="s">
        <v>542</v>
      </c>
      <c r="AQ30" s="997"/>
      <c r="AR30" s="997"/>
      <c r="AS30" s="997"/>
      <c r="AT30" s="997"/>
      <c r="AU30" s="997" t="s">
        <v>541</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376</v>
      </c>
      <c r="C31" s="1064"/>
      <c r="D31" s="1064"/>
      <c r="E31" s="1064"/>
      <c r="F31" s="1064"/>
      <c r="G31" s="1064"/>
      <c r="H31" s="1064"/>
      <c r="I31" s="1064"/>
      <c r="J31" s="1064"/>
      <c r="K31" s="1064"/>
      <c r="L31" s="1064"/>
      <c r="M31" s="1064"/>
      <c r="N31" s="1064"/>
      <c r="O31" s="1064"/>
      <c r="P31" s="1065"/>
      <c r="Q31" s="1069">
        <v>332</v>
      </c>
      <c r="R31" s="1070"/>
      <c r="S31" s="1070"/>
      <c r="T31" s="1070"/>
      <c r="U31" s="1070"/>
      <c r="V31" s="1070">
        <v>378</v>
      </c>
      <c r="W31" s="1070"/>
      <c r="X31" s="1070"/>
      <c r="Y31" s="1070"/>
      <c r="Z31" s="1070"/>
      <c r="AA31" s="1070">
        <v>-46</v>
      </c>
      <c r="AB31" s="1070"/>
      <c r="AC31" s="1070"/>
      <c r="AD31" s="1070"/>
      <c r="AE31" s="1071"/>
      <c r="AF31" s="1045">
        <v>124</v>
      </c>
      <c r="AG31" s="1046"/>
      <c r="AH31" s="1046"/>
      <c r="AI31" s="1046"/>
      <c r="AJ31" s="1047"/>
      <c r="AK31" s="1006" t="s">
        <v>543</v>
      </c>
      <c r="AL31" s="997"/>
      <c r="AM31" s="997"/>
      <c r="AN31" s="997"/>
      <c r="AO31" s="997"/>
      <c r="AP31" s="997">
        <v>3342</v>
      </c>
      <c r="AQ31" s="997"/>
      <c r="AR31" s="997"/>
      <c r="AS31" s="997"/>
      <c r="AT31" s="997"/>
      <c r="AU31" s="997" t="s">
        <v>543</v>
      </c>
      <c r="AV31" s="997"/>
      <c r="AW31" s="997"/>
      <c r="AX31" s="997"/>
      <c r="AY31" s="997"/>
      <c r="AZ31" s="1068" t="s">
        <v>543</v>
      </c>
      <c r="BA31" s="1068"/>
      <c r="BB31" s="1068"/>
      <c r="BC31" s="1068"/>
      <c r="BD31" s="1068"/>
      <c r="BE31" s="1058" t="s">
        <v>377</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378</v>
      </c>
      <c r="C32" s="1064"/>
      <c r="D32" s="1064"/>
      <c r="E32" s="1064"/>
      <c r="F32" s="1064"/>
      <c r="G32" s="1064"/>
      <c r="H32" s="1064"/>
      <c r="I32" s="1064"/>
      <c r="J32" s="1064"/>
      <c r="K32" s="1064"/>
      <c r="L32" s="1064"/>
      <c r="M32" s="1064"/>
      <c r="N32" s="1064"/>
      <c r="O32" s="1064"/>
      <c r="P32" s="1065"/>
      <c r="Q32" s="1069">
        <v>155</v>
      </c>
      <c r="R32" s="1070"/>
      <c r="S32" s="1070"/>
      <c r="T32" s="1070"/>
      <c r="U32" s="1070"/>
      <c r="V32" s="1070">
        <v>139</v>
      </c>
      <c r="W32" s="1070"/>
      <c r="X32" s="1070"/>
      <c r="Y32" s="1070"/>
      <c r="Z32" s="1070"/>
      <c r="AA32" s="1070">
        <v>16</v>
      </c>
      <c r="AB32" s="1070"/>
      <c r="AC32" s="1070"/>
      <c r="AD32" s="1070"/>
      <c r="AE32" s="1071"/>
      <c r="AF32" s="1045">
        <v>16</v>
      </c>
      <c r="AG32" s="1046"/>
      <c r="AH32" s="1046"/>
      <c r="AI32" s="1046"/>
      <c r="AJ32" s="1047"/>
      <c r="AK32" s="1006">
        <v>8</v>
      </c>
      <c r="AL32" s="997"/>
      <c r="AM32" s="997"/>
      <c r="AN32" s="997"/>
      <c r="AO32" s="997"/>
      <c r="AP32" s="997">
        <v>184</v>
      </c>
      <c r="AQ32" s="997"/>
      <c r="AR32" s="997"/>
      <c r="AS32" s="997"/>
      <c r="AT32" s="997"/>
      <c r="AU32" s="997" t="s">
        <v>543</v>
      </c>
      <c r="AV32" s="997"/>
      <c r="AW32" s="997"/>
      <c r="AX32" s="997"/>
      <c r="AY32" s="997"/>
      <c r="AZ32" s="1068" t="s">
        <v>543</v>
      </c>
      <c r="BA32" s="1068"/>
      <c r="BB32" s="1068"/>
      <c r="BC32" s="1068"/>
      <c r="BD32" s="1068"/>
      <c r="BE32" s="1058" t="s">
        <v>379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380</v>
      </c>
      <c r="C33" s="1064"/>
      <c r="D33" s="1064"/>
      <c r="E33" s="1064"/>
      <c r="F33" s="1064"/>
      <c r="G33" s="1064"/>
      <c r="H33" s="1064"/>
      <c r="I33" s="1064"/>
      <c r="J33" s="1064"/>
      <c r="K33" s="1064"/>
      <c r="L33" s="1064"/>
      <c r="M33" s="1064"/>
      <c r="N33" s="1064"/>
      <c r="O33" s="1064"/>
      <c r="P33" s="1065"/>
      <c r="Q33" s="1069">
        <v>281</v>
      </c>
      <c r="R33" s="1070"/>
      <c r="S33" s="1070"/>
      <c r="T33" s="1070"/>
      <c r="U33" s="1070"/>
      <c r="V33" s="1070">
        <v>267</v>
      </c>
      <c r="W33" s="1070"/>
      <c r="X33" s="1070"/>
      <c r="Y33" s="1070"/>
      <c r="Z33" s="1070"/>
      <c r="AA33" s="1070">
        <v>14</v>
      </c>
      <c r="AB33" s="1070"/>
      <c r="AC33" s="1070"/>
      <c r="AD33" s="1070"/>
      <c r="AE33" s="1071"/>
      <c r="AF33" s="1045">
        <v>14</v>
      </c>
      <c r="AG33" s="1046"/>
      <c r="AH33" s="1046"/>
      <c r="AI33" s="1046"/>
      <c r="AJ33" s="1047"/>
      <c r="AK33" s="1006">
        <v>157</v>
      </c>
      <c r="AL33" s="997"/>
      <c r="AM33" s="997"/>
      <c r="AN33" s="997"/>
      <c r="AO33" s="997"/>
      <c r="AP33" s="997">
        <v>2693</v>
      </c>
      <c r="AQ33" s="997"/>
      <c r="AR33" s="997"/>
      <c r="AS33" s="997"/>
      <c r="AT33" s="997"/>
      <c r="AU33" s="997">
        <v>121</v>
      </c>
      <c r="AV33" s="997"/>
      <c r="AW33" s="997"/>
      <c r="AX33" s="997"/>
      <c r="AY33" s="997"/>
      <c r="AZ33" s="1068" t="s">
        <v>543</v>
      </c>
      <c r="BA33" s="1068"/>
      <c r="BB33" s="1068"/>
      <c r="BC33" s="1068"/>
      <c r="BD33" s="1068"/>
      <c r="BE33" s="1058" t="s">
        <v>379</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361</v>
      </c>
      <c r="B63" s="970" t="s">
        <v>382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334</v>
      </c>
      <c r="AG63" s="985"/>
      <c r="AH63" s="985"/>
      <c r="AI63" s="985"/>
      <c r="AJ63" s="1056"/>
      <c r="AK63" s="1057"/>
      <c r="AL63" s="989"/>
      <c r="AM63" s="989"/>
      <c r="AN63" s="989"/>
      <c r="AO63" s="989"/>
      <c r="AP63" s="985">
        <v>6219</v>
      </c>
      <c r="AQ63" s="985"/>
      <c r="AR63" s="985"/>
      <c r="AS63" s="985"/>
      <c r="AT63" s="985"/>
      <c r="AU63" s="985">
        <v>121</v>
      </c>
      <c r="AV63" s="985"/>
      <c r="AW63" s="985"/>
      <c r="AX63" s="985"/>
      <c r="AY63" s="985"/>
      <c r="AZ63" s="1051"/>
      <c r="BA63" s="1051"/>
      <c r="BB63" s="1051"/>
      <c r="BC63" s="1051"/>
      <c r="BD63" s="1051"/>
      <c r="BE63" s="986"/>
      <c r="BF63" s="986"/>
      <c r="BG63" s="986"/>
      <c r="BH63" s="986"/>
      <c r="BI63" s="987"/>
      <c r="BJ63" s="1052" t="s">
        <v>107</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384</v>
      </c>
      <c r="B66" s="1022"/>
      <c r="C66" s="1022"/>
      <c r="D66" s="1022"/>
      <c r="E66" s="1022"/>
      <c r="F66" s="1022"/>
      <c r="G66" s="1022"/>
      <c r="H66" s="1022"/>
      <c r="I66" s="1022"/>
      <c r="J66" s="1022"/>
      <c r="K66" s="1022"/>
      <c r="L66" s="1022"/>
      <c r="M66" s="1022"/>
      <c r="N66" s="1022"/>
      <c r="O66" s="1022"/>
      <c r="P66" s="1023"/>
      <c r="Q66" s="1027" t="s">
        <v>365</v>
      </c>
      <c r="R66" s="1028"/>
      <c r="S66" s="1028"/>
      <c r="T66" s="1028"/>
      <c r="U66" s="1029"/>
      <c r="V66" s="1027" t="s">
        <v>366</v>
      </c>
      <c r="W66" s="1028"/>
      <c r="X66" s="1028"/>
      <c r="Y66" s="1028"/>
      <c r="Z66" s="1029"/>
      <c r="AA66" s="1027" t="s">
        <v>367</v>
      </c>
      <c r="AB66" s="1028"/>
      <c r="AC66" s="1028"/>
      <c r="AD66" s="1028"/>
      <c r="AE66" s="1029"/>
      <c r="AF66" s="1033" t="s">
        <v>368</v>
      </c>
      <c r="AG66" s="1034"/>
      <c r="AH66" s="1034"/>
      <c r="AI66" s="1034"/>
      <c r="AJ66" s="1035"/>
      <c r="AK66" s="1027" t="s">
        <v>369</v>
      </c>
      <c r="AL66" s="1022"/>
      <c r="AM66" s="1022"/>
      <c r="AN66" s="1022"/>
      <c r="AO66" s="1023"/>
      <c r="AP66" s="1027" t="s">
        <v>370</v>
      </c>
      <c r="AQ66" s="1028"/>
      <c r="AR66" s="1028"/>
      <c r="AS66" s="1028"/>
      <c r="AT66" s="1029"/>
      <c r="AU66" s="1027" t="s">
        <v>385</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534</v>
      </c>
      <c r="C68" s="1012"/>
      <c r="D68" s="1012"/>
      <c r="E68" s="1012"/>
      <c r="F68" s="1012"/>
      <c r="G68" s="1012"/>
      <c r="H68" s="1012"/>
      <c r="I68" s="1012"/>
      <c r="J68" s="1012"/>
      <c r="K68" s="1012"/>
      <c r="L68" s="1012"/>
      <c r="M68" s="1012"/>
      <c r="N68" s="1012"/>
      <c r="O68" s="1012"/>
      <c r="P68" s="1013"/>
      <c r="Q68" s="1014">
        <v>2728</v>
      </c>
      <c r="R68" s="1008"/>
      <c r="S68" s="1008"/>
      <c r="T68" s="1008"/>
      <c r="U68" s="1008"/>
      <c r="V68" s="1008">
        <v>2362</v>
      </c>
      <c r="W68" s="1008"/>
      <c r="X68" s="1008"/>
      <c r="Y68" s="1008"/>
      <c r="Z68" s="1008"/>
      <c r="AA68" s="1008">
        <v>367</v>
      </c>
      <c r="AB68" s="1008"/>
      <c r="AC68" s="1008"/>
      <c r="AD68" s="1008"/>
      <c r="AE68" s="1008"/>
      <c r="AF68" s="1008">
        <v>367</v>
      </c>
      <c r="AG68" s="1008"/>
      <c r="AH68" s="1008"/>
      <c r="AI68" s="1008"/>
      <c r="AJ68" s="1008"/>
      <c r="AK68" s="1008">
        <v>2</v>
      </c>
      <c r="AL68" s="1008"/>
      <c r="AM68" s="1008"/>
      <c r="AN68" s="1008"/>
      <c r="AO68" s="1008"/>
      <c r="AP68" s="1008" t="s">
        <v>544</v>
      </c>
      <c r="AQ68" s="1008"/>
      <c r="AR68" s="1008"/>
      <c r="AS68" s="1008"/>
      <c r="AT68" s="1008"/>
      <c r="AU68" s="1008" t="s">
        <v>544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535</v>
      </c>
      <c r="C69" s="1001"/>
      <c r="D69" s="1001"/>
      <c r="E69" s="1001"/>
      <c r="F69" s="1001"/>
      <c r="G69" s="1001"/>
      <c r="H69" s="1001"/>
      <c r="I69" s="1001"/>
      <c r="J69" s="1001"/>
      <c r="K69" s="1001"/>
      <c r="L69" s="1001"/>
      <c r="M69" s="1001"/>
      <c r="N69" s="1001"/>
      <c r="O69" s="1001"/>
      <c r="P69" s="1002"/>
      <c r="Q69" s="1003">
        <v>25</v>
      </c>
      <c r="R69" s="997"/>
      <c r="S69" s="997"/>
      <c r="T69" s="997"/>
      <c r="U69" s="997"/>
      <c r="V69" s="997">
        <v>23</v>
      </c>
      <c r="W69" s="997"/>
      <c r="X69" s="997"/>
      <c r="Y69" s="997"/>
      <c r="Z69" s="997"/>
      <c r="AA69" s="997">
        <v>3</v>
      </c>
      <c r="AB69" s="997"/>
      <c r="AC69" s="997"/>
      <c r="AD69" s="997"/>
      <c r="AE69" s="997"/>
      <c r="AF69" s="997">
        <v>3</v>
      </c>
      <c r="AG69" s="997"/>
      <c r="AH69" s="997"/>
      <c r="AI69" s="997"/>
      <c r="AJ69" s="997"/>
      <c r="AK69" s="997" t="s">
        <v>544</v>
      </c>
      <c r="AL69" s="997"/>
      <c r="AM69" s="997"/>
      <c r="AN69" s="997"/>
      <c r="AO69" s="997"/>
      <c r="AP69" s="997" t="s">
        <v>545</v>
      </c>
      <c r="AQ69" s="997"/>
      <c r="AR69" s="997"/>
      <c r="AS69" s="997"/>
      <c r="AT69" s="997"/>
      <c r="AU69" s="997" t="s">
        <v>545</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536</v>
      </c>
      <c r="C70" s="1001"/>
      <c r="D70" s="1001"/>
      <c r="E70" s="1001"/>
      <c r="F70" s="1001"/>
      <c r="G70" s="1001"/>
      <c r="H70" s="1001"/>
      <c r="I70" s="1001"/>
      <c r="J70" s="1001"/>
      <c r="K70" s="1001"/>
      <c r="L70" s="1001"/>
      <c r="M70" s="1001"/>
      <c r="N70" s="1001"/>
      <c r="O70" s="1001"/>
      <c r="P70" s="1002"/>
      <c r="Q70" s="1003">
        <v>439</v>
      </c>
      <c r="R70" s="997"/>
      <c r="S70" s="997"/>
      <c r="T70" s="997"/>
      <c r="U70" s="997"/>
      <c r="V70" s="997">
        <v>435</v>
      </c>
      <c r="W70" s="997"/>
      <c r="X70" s="997"/>
      <c r="Y70" s="997"/>
      <c r="Z70" s="997"/>
      <c r="AA70" s="997">
        <v>4</v>
      </c>
      <c r="AB70" s="997"/>
      <c r="AC70" s="997"/>
      <c r="AD70" s="997"/>
      <c r="AE70" s="997"/>
      <c r="AF70" s="997">
        <v>4</v>
      </c>
      <c r="AG70" s="997"/>
      <c r="AH70" s="997"/>
      <c r="AI70" s="997"/>
      <c r="AJ70" s="997"/>
      <c r="AK70" s="997">
        <v>31</v>
      </c>
      <c r="AL70" s="997"/>
      <c r="AM70" s="997"/>
      <c r="AN70" s="997"/>
      <c r="AO70" s="997"/>
      <c r="AP70" s="997" t="s">
        <v>544</v>
      </c>
      <c r="AQ70" s="997"/>
      <c r="AR70" s="997"/>
      <c r="AS70" s="997"/>
      <c r="AT70" s="997"/>
      <c r="AU70" s="997" t="s">
        <v>544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537</v>
      </c>
      <c r="C71" s="1001"/>
      <c r="D71" s="1001"/>
      <c r="E71" s="1001"/>
      <c r="F71" s="1001"/>
      <c r="G71" s="1001"/>
      <c r="H71" s="1001"/>
      <c r="I71" s="1001"/>
      <c r="J71" s="1001"/>
      <c r="K71" s="1001"/>
      <c r="L71" s="1001"/>
      <c r="M71" s="1001"/>
      <c r="N71" s="1001"/>
      <c r="O71" s="1001"/>
      <c r="P71" s="1002"/>
      <c r="Q71" s="1003">
        <v>331</v>
      </c>
      <c r="R71" s="997"/>
      <c r="S71" s="997"/>
      <c r="T71" s="997"/>
      <c r="U71" s="997"/>
      <c r="V71" s="997">
        <v>311</v>
      </c>
      <c r="W71" s="997"/>
      <c r="X71" s="997"/>
      <c r="Y71" s="997"/>
      <c r="Z71" s="997"/>
      <c r="AA71" s="997">
        <v>20</v>
      </c>
      <c r="AB71" s="997"/>
      <c r="AC71" s="997"/>
      <c r="AD71" s="997"/>
      <c r="AE71" s="997"/>
      <c r="AF71" s="997">
        <v>20</v>
      </c>
      <c r="AG71" s="997"/>
      <c r="AH71" s="997"/>
      <c r="AI71" s="997"/>
      <c r="AJ71" s="997"/>
      <c r="AK71" s="997" t="s">
        <v>547</v>
      </c>
      <c r="AL71" s="997"/>
      <c r="AM71" s="997"/>
      <c r="AN71" s="997"/>
      <c r="AO71" s="997"/>
      <c r="AP71" s="997" t="s">
        <v>541</v>
      </c>
      <c r="AQ71" s="997"/>
      <c r="AR71" s="997"/>
      <c r="AS71" s="997"/>
      <c r="AT71" s="997"/>
      <c r="AU71" s="997" t="s">
        <v>541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538</v>
      </c>
      <c r="C72" s="1001"/>
      <c r="D72" s="1001"/>
      <c r="E72" s="1001"/>
      <c r="F72" s="1001"/>
      <c r="G72" s="1001"/>
      <c r="H72" s="1001"/>
      <c r="I72" s="1001"/>
      <c r="J72" s="1001"/>
      <c r="K72" s="1001"/>
      <c r="L72" s="1001"/>
      <c r="M72" s="1001"/>
      <c r="N72" s="1001"/>
      <c r="O72" s="1001"/>
      <c r="P72" s="1002"/>
      <c r="Q72" s="1003">
        <v>201</v>
      </c>
      <c r="R72" s="997"/>
      <c r="S72" s="997"/>
      <c r="T72" s="997"/>
      <c r="U72" s="997"/>
      <c r="V72" s="997">
        <v>196</v>
      </c>
      <c r="W72" s="997"/>
      <c r="X72" s="997"/>
      <c r="Y72" s="997"/>
      <c r="Z72" s="997"/>
      <c r="AA72" s="997">
        <v>5</v>
      </c>
      <c r="AB72" s="997"/>
      <c r="AC72" s="997"/>
      <c r="AD72" s="997"/>
      <c r="AE72" s="997"/>
      <c r="AF72" s="997">
        <v>5</v>
      </c>
      <c r="AG72" s="997"/>
      <c r="AH72" s="997"/>
      <c r="AI72" s="997"/>
      <c r="AJ72" s="997"/>
      <c r="AK72" s="997">
        <v>3</v>
      </c>
      <c r="AL72" s="997"/>
      <c r="AM72" s="997"/>
      <c r="AN72" s="997"/>
      <c r="AO72" s="997"/>
      <c r="AP72" s="997" t="s">
        <v>546</v>
      </c>
      <c r="AQ72" s="997"/>
      <c r="AR72" s="997"/>
      <c r="AS72" s="997"/>
      <c r="AT72" s="997"/>
      <c r="AU72" s="997" t="s">
        <v>546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539</v>
      </c>
      <c r="C73" s="1001"/>
      <c r="D73" s="1001"/>
      <c r="E73" s="1001"/>
      <c r="F73" s="1001"/>
      <c r="G73" s="1001"/>
      <c r="H73" s="1001"/>
      <c r="I73" s="1001"/>
      <c r="J73" s="1001"/>
      <c r="K73" s="1001"/>
      <c r="L73" s="1001"/>
      <c r="M73" s="1001"/>
      <c r="N73" s="1001"/>
      <c r="O73" s="1001"/>
      <c r="P73" s="1002"/>
      <c r="Q73" s="1003">
        <v>159776</v>
      </c>
      <c r="R73" s="997"/>
      <c r="S73" s="997"/>
      <c r="T73" s="997"/>
      <c r="U73" s="997"/>
      <c r="V73" s="997">
        <v>152692</v>
      </c>
      <c r="W73" s="997"/>
      <c r="X73" s="997"/>
      <c r="Y73" s="997"/>
      <c r="Z73" s="997"/>
      <c r="AA73" s="997">
        <v>6084</v>
      </c>
      <c r="AB73" s="997"/>
      <c r="AC73" s="997"/>
      <c r="AD73" s="997"/>
      <c r="AE73" s="997"/>
      <c r="AF73" s="997">
        <v>6084</v>
      </c>
      <c r="AG73" s="997"/>
      <c r="AH73" s="997"/>
      <c r="AI73" s="997"/>
      <c r="AJ73" s="997"/>
      <c r="AK73" s="997">
        <v>546</v>
      </c>
      <c r="AL73" s="997"/>
      <c r="AM73" s="997"/>
      <c r="AN73" s="997"/>
      <c r="AO73" s="997"/>
      <c r="AP73" s="997" t="s">
        <v>547</v>
      </c>
      <c r="AQ73" s="997"/>
      <c r="AR73" s="997"/>
      <c r="AS73" s="997"/>
      <c r="AT73" s="997"/>
      <c r="AU73" s="997" t="s">
        <v>547</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361</v>
      </c>
      <c r="B88" s="970" t="s">
        <v>386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6483</v>
      </c>
      <c r="AG88" s="985"/>
      <c r="AH88" s="985"/>
      <c r="AI88" s="985"/>
      <c r="AJ88" s="985"/>
      <c r="AK88" s="989"/>
      <c r="AL88" s="989"/>
      <c r="AM88" s="989"/>
      <c r="AN88" s="989"/>
      <c r="AO88" s="989"/>
      <c r="AP88" s="985" t="s">
        <v>551</v>
      </c>
      <c r="AQ88" s="985"/>
      <c r="AR88" s="985"/>
      <c r="AS88" s="985"/>
      <c r="AT88" s="985"/>
      <c r="AU88" s="985" t="s">
        <v>552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0" t="s">
        <v>387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2</v>
      </c>
      <c r="CS102" s="977"/>
      <c r="CT102" s="977"/>
      <c r="CU102" s="977"/>
      <c r="CV102" s="978"/>
      <c r="CW102" s="976" t="s">
        <v>552</v>
      </c>
      <c r="CX102" s="977"/>
      <c r="CY102" s="977"/>
      <c r="CZ102" s="977"/>
      <c r="DA102" s="978"/>
      <c r="DB102" s="976">
        <v>11</v>
      </c>
      <c r="DC102" s="977"/>
      <c r="DD102" s="977"/>
      <c r="DE102" s="977"/>
      <c r="DF102" s="978"/>
      <c r="DG102" s="976" t="s">
        <v>551</v>
      </c>
      <c r="DH102" s="977"/>
      <c r="DI102" s="977"/>
      <c r="DJ102" s="977"/>
      <c r="DK102" s="978"/>
      <c r="DL102" s="976" t="s">
        <v>552</v>
      </c>
      <c r="DM102" s="977"/>
      <c r="DN102" s="977"/>
      <c r="DO102" s="977"/>
      <c r="DP102" s="978"/>
      <c r="DQ102" s="976" t="s">
        <v>552</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395</v>
      </c>
      <c r="AB109" s="918"/>
      <c r="AC109" s="918"/>
      <c r="AD109" s="918"/>
      <c r="AE109" s="919"/>
      <c r="AF109" s="920" t="s">
        <v>282</v>
      </c>
      <c r="AG109" s="918"/>
      <c r="AH109" s="918"/>
      <c r="AI109" s="918"/>
      <c r="AJ109" s="919"/>
      <c r="AK109" s="920" t="s">
        <v>281</v>
      </c>
      <c r="AL109" s="918"/>
      <c r="AM109" s="918"/>
      <c r="AN109" s="918"/>
      <c r="AO109" s="919"/>
      <c r="AP109" s="920" t="s">
        <v>396</v>
      </c>
      <c r="AQ109" s="918"/>
      <c r="AR109" s="918"/>
      <c r="AS109" s="918"/>
      <c r="AT109" s="949"/>
      <c r="AU109" s="917" t="s">
        <v>394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395</v>
      </c>
      <c r="BR109" s="918"/>
      <c r="BS109" s="918"/>
      <c r="BT109" s="918"/>
      <c r="BU109" s="919"/>
      <c r="BV109" s="920" t="s">
        <v>282</v>
      </c>
      <c r="BW109" s="918"/>
      <c r="BX109" s="918"/>
      <c r="BY109" s="918"/>
      <c r="BZ109" s="919"/>
      <c r="CA109" s="920" t="s">
        <v>281</v>
      </c>
      <c r="CB109" s="918"/>
      <c r="CC109" s="918"/>
      <c r="CD109" s="918"/>
      <c r="CE109" s="919"/>
      <c r="CF109" s="958" t="s">
        <v>396</v>
      </c>
      <c r="CG109" s="958"/>
      <c r="CH109" s="958"/>
      <c r="CI109" s="958"/>
      <c r="CJ109" s="958"/>
      <c r="CK109" s="920" t="s">
        <v>397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395</v>
      </c>
      <c r="DH109" s="918"/>
      <c r="DI109" s="918"/>
      <c r="DJ109" s="918"/>
      <c r="DK109" s="919"/>
      <c r="DL109" s="920" t="s">
        <v>282</v>
      </c>
      <c r="DM109" s="918"/>
      <c r="DN109" s="918"/>
      <c r="DO109" s="918"/>
      <c r="DP109" s="919"/>
      <c r="DQ109" s="920" t="s">
        <v>281</v>
      </c>
      <c r="DR109" s="918"/>
      <c r="DS109" s="918"/>
      <c r="DT109" s="918"/>
      <c r="DU109" s="919"/>
      <c r="DV109" s="920" t="s">
        <v>396</v>
      </c>
      <c r="DW109" s="918"/>
      <c r="DX109" s="918"/>
      <c r="DY109" s="918"/>
      <c r="DZ109" s="949"/>
    </row>
    <row r="110" spans="1:131" s="197" customFormat="1" ht="26.25" customHeight="1">
      <c r="A110" s="787" t="s">
        <v>398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996690</v>
      </c>
      <c r="AB110" s="903"/>
      <c r="AC110" s="903"/>
      <c r="AD110" s="903"/>
      <c r="AE110" s="904"/>
      <c r="AF110" s="905">
        <v>1063288</v>
      </c>
      <c r="AG110" s="903"/>
      <c r="AH110" s="903"/>
      <c r="AI110" s="903"/>
      <c r="AJ110" s="904"/>
      <c r="AK110" s="905">
        <v>1035516</v>
      </c>
      <c r="AL110" s="903"/>
      <c r="AM110" s="903"/>
      <c r="AN110" s="903"/>
      <c r="AO110" s="904"/>
      <c r="AP110" s="906">
        <v>22.9</v>
      </c>
      <c r="AQ110" s="907"/>
      <c r="AR110" s="907"/>
      <c r="AS110" s="907"/>
      <c r="AT110" s="908"/>
      <c r="AU110" s="950" t="s">
        <v>60</v>
      </c>
      <c r="AV110" s="951"/>
      <c r="AW110" s="951"/>
      <c r="AX110" s="951"/>
      <c r="AY110" s="952"/>
      <c r="AZ110" s="846" t="s">
        <v>399</v>
      </c>
      <c r="BA110" s="788"/>
      <c r="BB110" s="788"/>
      <c r="BC110" s="788"/>
      <c r="BD110" s="788"/>
      <c r="BE110" s="788"/>
      <c r="BF110" s="788"/>
      <c r="BG110" s="788"/>
      <c r="BH110" s="788"/>
      <c r="BI110" s="788"/>
      <c r="BJ110" s="788"/>
      <c r="BK110" s="788"/>
      <c r="BL110" s="788"/>
      <c r="BM110" s="788"/>
      <c r="BN110" s="788"/>
      <c r="BO110" s="788"/>
      <c r="BP110" s="789"/>
      <c r="BQ110" s="829">
        <v>8927377</v>
      </c>
      <c r="BR110" s="830"/>
      <c r="BS110" s="830"/>
      <c r="BT110" s="830"/>
      <c r="BU110" s="830"/>
      <c r="BV110" s="830">
        <v>8597624</v>
      </c>
      <c r="BW110" s="830"/>
      <c r="BX110" s="830"/>
      <c r="BY110" s="830"/>
      <c r="BZ110" s="830"/>
      <c r="CA110" s="830">
        <v>8772686</v>
      </c>
      <c r="CB110" s="830"/>
      <c r="CC110" s="830"/>
      <c r="CD110" s="830"/>
      <c r="CE110" s="830"/>
      <c r="CF110" s="891">
        <v>193.7</v>
      </c>
      <c r="CG110" s="892"/>
      <c r="CH110" s="892"/>
      <c r="CI110" s="892"/>
      <c r="CJ110" s="892"/>
      <c r="CK110" s="946" t="s">
        <v>400</v>
      </c>
      <c r="CL110" s="894"/>
      <c r="CM110" s="899" t="s">
        <v>401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402</v>
      </c>
      <c r="DH110" s="830"/>
      <c r="DI110" s="830"/>
      <c r="DJ110" s="830"/>
      <c r="DK110" s="830"/>
      <c r="DL110" s="830" t="s">
        <v>402</v>
      </c>
      <c r="DM110" s="830"/>
      <c r="DN110" s="830"/>
      <c r="DO110" s="830"/>
      <c r="DP110" s="830"/>
      <c r="DQ110" s="830" t="s">
        <v>402</v>
      </c>
      <c r="DR110" s="830"/>
      <c r="DS110" s="830"/>
      <c r="DT110" s="830"/>
      <c r="DU110" s="830"/>
      <c r="DV110" s="831" t="s">
        <v>402</v>
      </c>
      <c r="DW110" s="831"/>
      <c r="DX110" s="831"/>
      <c r="DY110" s="831"/>
      <c r="DZ110" s="832"/>
    </row>
    <row r="111" spans="1:131" s="197" customFormat="1" ht="26.25" customHeight="1">
      <c r="A111" s="808" t="s">
        <v>403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402</v>
      </c>
      <c r="AB111" s="939"/>
      <c r="AC111" s="939"/>
      <c r="AD111" s="939"/>
      <c r="AE111" s="940"/>
      <c r="AF111" s="941" t="s">
        <v>402</v>
      </c>
      <c r="AG111" s="939"/>
      <c r="AH111" s="939"/>
      <c r="AI111" s="939"/>
      <c r="AJ111" s="940"/>
      <c r="AK111" s="941" t="s">
        <v>402</v>
      </c>
      <c r="AL111" s="939"/>
      <c r="AM111" s="939"/>
      <c r="AN111" s="939"/>
      <c r="AO111" s="940"/>
      <c r="AP111" s="942" t="s">
        <v>402</v>
      </c>
      <c r="AQ111" s="943"/>
      <c r="AR111" s="943"/>
      <c r="AS111" s="943"/>
      <c r="AT111" s="944"/>
      <c r="AU111" s="953"/>
      <c r="AV111" s="954"/>
      <c r="AW111" s="954"/>
      <c r="AX111" s="954"/>
      <c r="AY111" s="955"/>
      <c r="AZ111" s="797" t="s">
        <v>404</v>
      </c>
      <c r="BA111" s="798"/>
      <c r="BB111" s="798"/>
      <c r="BC111" s="798"/>
      <c r="BD111" s="798"/>
      <c r="BE111" s="798"/>
      <c r="BF111" s="798"/>
      <c r="BG111" s="798"/>
      <c r="BH111" s="798"/>
      <c r="BI111" s="798"/>
      <c r="BJ111" s="798"/>
      <c r="BK111" s="798"/>
      <c r="BL111" s="798"/>
      <c r="BM111" s="798"/>
      <c r="BN111" s="798"/>
      <c r="BO111" s="798"/>
      <c r="BP111" s="799"/>
      <c r="BQ111" s="800" t="s">
        <v>405</v>
      </c>
      <c r="BR111" s="801"/>
      <c r="BS111" s="801"/>
      <c r="BT111" s="801"/>
      <c r="BU111" s="801"/>
      <c r="BV111" s="801" t="s">
        <v>405</v>
      </c>
      <c r="BW111" s="801"/>
      <c r="BX111" s="801"/>
      <c r="BY111" s="801"/>
      <c r="BZ111" s="801"/>
      <c r="CA111" s="801" t="s">
        <v>405</v>
      </c>
      <c r="CB111" s="801"/>
      <c r="CC111" s="801"/>
      <c r="CD111" s="801"/>
      <c r="CE111" s="801"/>
      <c r="CF111" s="878" t="s">
        <v>405</v>
      </c>
      <c r="CG111" s="879"/>
      <c r="CH111" s="879"/>
      <c r="CI111" s="879"/>
      <c r="CJ111" s="879"/>
      <c r="CK111" s="947"/>
      <c r="CL111" s="896"/>
      <c r="CM111" s="833" t="s">
        <v>406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405</v>
      </c>
      <c r="DH111" s="801"/>
      <c r="DI111" s="801"/>
      <c r="DJ111" s="801"/>
      <c r="DK111" s="801"/>
      <c r="DL111" s="801" t="s">
        <v>405</v>
      </c>
      <c r="DM111" s="801"/>
      <c r="DN111" s="801"/>
      <c r="DO111" s="801"/>
      <c r="DP111" s="801"/>
      <c r="DQ111" s="801" t="s">
        <v>405</v>
      </c>
      <c r="DR111" s="801"/>
      <c r="DS111" s="801"/>
      <c r="DT111" s="801"/>
      <c r="DU111" s="801"/>
      <c r="DV111" s="853" t="s">
        <v>405</v>
      </c>
      <c r="DW111" s="853"/>
      <c r="DX111" s="853"/>
      <c r="DY111" s="853"/>
      <c r="DZ111" s="854"/>
    </row>
    <row r="112" spans="1:131" s="197" customFormat="1" ht="26.25" customHeight="1">
      <c r="A112" s="932" t="s">
        <v>407</v>
      </c>
      <c r="B112" s="933"/>
      <c r="C112" s="798" t="s">
        <v>408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405</v>
      </c>
      <c r="AB112" s="814"/>
      <c r="AC112" s="814"/>
      <c r="AD112" s="814"/>
      <c r="AE112" s="815"/>
      <c r="AF112" s="816" t="s">
        <v>405</v>
      </c>
      <c r="AG112" s="814"/>
      <c r="AH112" s="814"/>
      <c r="AI112" s="814"/>
      <c r="AJ112" s="815"/>
      <c r="AK112" s="816" t="s">
        <v>405</v>
      </c>
      <c r="AL112" s="814"/>
      <c r="AM112" s="814"/>
      <c r="AN112" s="814"/>
      <c r="AO112" s="815"/>
      <c r="AP112" s="784" t="s">
        <v>405</v>
      </c>
      <c r="AQ112" s="785"/>
      <c r="AR112" s="785"/>
      <c r="AS112" s="785"/>
      <c r="AT112" s="786"/>
      <c r="AU112" s="953"/>
      <c r="AV112" s="954"/>
      <c r="AW112" s="954"/>
      <c r="AX112" s="954"/>
      <c r="AY112" s="955"/>
      <c r="AZ112" s="797" t="s">
        <v>409</v>
      </c>
      <c r="BA112" s="798"/>
      <c r="BB112" s="798"/>
      <c r="BC112" s="798"/>
      <c r="BD112" s="798"/>
      <c r="BE112" s="798"/>
      <c r="BF112" s="798"/>
      <c r="BG112" s="798"/>
      <c r="BH112" s="798"/>
      <c r="BI112" s="798"/>
      <c r="BJ112" s="798"/>
      <c r="BK112" s="798"/>
      <c r="BL112" s="798"/>
      <c r="BM112" s="798"/>
      <c r="BN112" s="798"/>
      <c r="BO112" s="798"/>
      <c r="BP112" s="799"/>
      <c r="BQ112" s="800">
        <v>2458044</v>
      </c>
      <c r="BR112" s="801"/>
      <c r="BS112" s="801"/>
      <c r="BT112" s="801"/>
      <c r="BU112" s="801"/>
      <c r="BV112" s="801">
        <v>2354757</v>
      </c>
      <c r="BW112" s="801"/>
      <c r="BX112" s="801"/>
      <c r="BY112" s="801"/>
      <c r="BZ112" s="801"/>
      <c r="CA112" s="801">
        <v>2350537</v>
      </c>
      <c r="CB112" s="801"/>
      <c r="CC112" s="801"/>
      <c r="CD112" s="801"/>
      <c r="CE112" s="801"/>
      <c r="CF112" s="878">
        <v>51.9</v>
      </c>
      <c r="CG112" s="879"/>
      <c r="CH112" s="879"/>
      <c r="CI112" s="879"/>
      <c r="CJ112" s="879"/>
      <c r="CK112" s="947"/>
      <c r="CL112" s="896"/>
      <c r="CM112" s="833" t="s">
        <v>410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405</v>
      </c>
      <c r="DH112" s="801"/>
      <c r="DI112" s="801"/>
      <c r="DJ112" s="801"/>
      <c r="DK112" s="801"/>
      <c r="DL112" s="801" t="s">
        <v>405</v>
      </c>
      <c r="DM112" s="801"/>
      <c r="DN112" s="801"/>
      <c r="DO112" s="801"/>
      <c r="DP112" s="801"/>
      <c r="DQ112" s="801" t="s">
        <v>405</v>
      </c>
      <c r="DR112" s="801"/>
      <c r="DS112" s="801"/>
      <c r="DT112" s="801"/>
      <c r="DU112" s="801"/>
      <c r="DV112" s="853" t="s">
        <v>405</v>
      </c>
      <c r="DW112" s="853"/>
      <c r="DX112" s="853"/>
      <c r="DY112" s="853"/>
      <c r="DZ112" s="854"/>
    </row>
    <row r="113" spans="1:130" s="197" customFormat="1" ht="26.25" customHeight="1">
      <c r="A113" s="934"/>
      <c r="B113" s="935"/>
      <c r="C113" s="798" t="s">
        <v>411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139715</v>
      </c>
      <c r="AB113" s="939"/>
      <c r="AC113" s="939"/>
      <c r="AD113" s="939"/>
      <c r="AE113" s="940"/>
      <c r="AF113" s="941">
        <v>131865</v>
      </c>
      <c r="AG113" s="939"/>
      <c r="AH113" s="939"/>
      <c r="AI113" s="939"/>
      <c r="AJ113" s="940"/>
      <c r="AK113" s="941">
        <v>143333</v>
      </c>
      <c r="AL113" s="939"/>
      <c r="AM113" s="939"/>
      <c r="AN113" s="939"/>
      <c r="AO113" s="940"/>
      <c r="AP113" s="942">
        <v>3.2</v>
      </c>
      <c r="AQ113" s="943"/>
      <c r="AR113" s="943"/>
      <c r="AS113" s="943"/>
      <c r="AT113" s="944"/>
      <c r="AU113" s="953"/>
      <c r="AV113" s="954"/>
      <c r="AW113" s="954"/>
      <c r="AX113" s="954"/>
      <c r="AY113" s="955"/>
      <c r="AZ113" s="797" t="s">
        <v>412</v>
      </c>
      <c r="BA113" s="798"/>
      <c r="BB113" s="798"/>
      <c r="BC113" s="798"/>
      <c r="BD113" s="798"/>
      <c r="BE113" s="798"/>
      <c r="BF113" s="798"/>
      <c r="BG113" s="798"/>
      <c r="BH113" s="798"/>
      <c r="BI113" s="798"/>
      <c r="BJ113" s="798"/>
      <c r="BK113" s="798"/>
      <c r="BL113" s="798"/>
      <c r="BM113" s="798"/>
      <c r="BN113" s="798"/>
      <c r="BO113" s="798"/>
      <c r="BP113" s="799"/>
      <c r="BQ113" s="800">
        <v>37976</v>
      </c>
      <c r="BR113" s="801"/>
      <c r="BS113" s="801"/>
      <c r="BT113" s="801"/>
      <c r="BU113" s="801"/>
      <c r="BV113" s="801">
        <v>14884</v>
      </c>
      <c r="BW113" s="801"/>
      <c r="BX113" s="801"/>
      <c r="BY113" s="801"/>
      <c r="BZ113" s="801"/>
      <c r="CA113" s="801" t="s">
        <v>405</v>
      </c>
      <c r="CB113" s="801"/>
      <c r="CC113" s="801"/>
      <c r="CD113" s="801"/>
      <c r="CE113" s="801"/>
      <c r="CF113" s="878" t="s">
        <v>405</v>
      </c>
      <c r="CG113" s="879"/>
      <c r="CH113" s="879"/>
      <c r="CI113" s="879"/>
      <c r="CJ113" s="879"/>
      <c r="CK113" s="947"/>
      <c r="CL113" s="896"/>
      <c r="CM113" s="833" t="s">
        <v>413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405</v>
      </c>
      <c r="DH113" s="814"/>
      <c r="DI113" s="814"/>
      <c r="DJ113" s="814"/>
      <c r="DK113" s="815"/>
      <c r="DL113" s="816" t="s">
        <v>405</v>
      </c>
      <c r="DM113" s="814"/>
      <c r="DN113" s="814"/>
      <c r="DO113" s="814"/>
      <c r="DP113" s="815"/>
      <c r="DQ113" s="816" t="s">
        <v>405</v>
      </c>
      <c r="DR113" s="814"/>
      <c r="DS113" s="814"/>
      <c r="DT113" s="814"/>
      <c r="DU113" s="815"/>
      <c r="DV113" s="784" t="s">
        <v>405</v>
      </c>
      <c r="DW113" s="785"/>
      <c r="DX113" s="785"/>
      <c r="DY113" s="785"/>
      <c r="DZ113" s="786"/>
    </row>
    <row r="114" spans="1:130" s="197" customFormat="1" ht="26.25" customHeight="1">
      <c r="A114" s="934"/>
      <c r="B114" s="935"/>
      <c r="C114" s="798" t="s">
        <v>414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21663</v>
      </c>
      <c r="AB114" s="814"/>
      <c r="AC114" s="814"/>
      <c r="AD114" s="814"/>
      <c r="AE114" s="815"/>
      <c r="AF114" s="816">
        <v>21816</v>
      </c>
      <c r="AG114" s="814"/>
      <c r="AH114" s="814"/>
      <c r="AI114" s="814"/>
      <c r="AJ114" s="815"/>
      <c r="AK114" s="816" t="s">
        <v>405</v>
      </c>
      <c r="AL114" s="814"/>
      <c r="AM114" s="814"/>
      <c r="AN114" s="814"/>
      <c r="AO114" s="815"/>
      <c r="AP114" s="784" t="s">
        <v>405</v>
      </c>
      <c r="AQ114" s="785"/>
      <c r="AR114" s="785"/>
      <c r="AS114" s="785"/>
      <c r="AT114" s="786"/>
      <c r="AU114" s="953"/>
      <c r="AV114" s="954"/>
      <c r="AW114" s="954"/>
      <c r="AX114" s="954"/>
      <c r="AY114" s="955"/>
      <c r="AZ114" s="797" t="s">
        <v>415</v>
      </c>
      <c r="BA114" s="798"/>
      <c r="BB114" s="798"/>
      <c r="BC114" s="798"/>
      <c r="BD114" s="798"/>
      <c r="BE114" s="798"/>
      <c r="BF114" s="798"/>
      <c r="BG114" s="798"/>
      <c r="BH114" s="798"/>
      <c r="BI114" s="798"/>
      <c r="BJ114" s="798"/>
      <c r="BK114" s="798"/>
      <c r="BL114" s="798"/>
      <c r="BM114" s="798"/>
      <c r="BN114" s="798"/>
      <c r="BO114" s="798"/>
      <c r="BP114" s="799"/>
      <c r="BQ114" s="800">
        <v>1451885</v>
      </c>
      <c r="BR114" s="801"/>
      <c r="BS114" s="801"/>
      <c r="BT114" s="801"/>
      <c r="BU114" s="801"/>
      <c r="BV114" s="801">
        <v>1334827</v>
      </c>
      <c r="BW114" s="801"/>
      <c r="BX114" s="801"/>
      <c r="BY114" s="801"/>
      <c r="BZ114" s="801"/>
      <c r="CA114" s="801">
        <v>1274772</v>
      </c>
      <c r="CB114" s="801"/>
      <c r="CC114" s="801"/>
      <c r="CD114" s="801"/>
      <c r="CE114" s="801"/>
      <c r="CF114" s="878">
        <v>28.1</v>
      </c>
      <c r="CG114" s="879"/>
      <c r="CH114" s="879"/>
      <c r="CI114" s="879"/>
      <c r="CJ114" s="879"/>
      <c r="CK114" s="947"/>
      <c r="CL114" s="896"/>
      <c r="CM114" s="833" t="s">
        <v>416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405</v>
      </c>
      <c r="DH114" s="814"/>
      <c r="DI114" s="814"/>
      <c r="DJ114" s="814"/>
      <c r="DK114" s="815"/>
      <c r="DL114" s="816" t="s">
        <v>405</v>
      </c>
      <c r="DM114" s="814"/>
      <c r="DN114" s="814"/>
      <c r="DO114" s="814"/>
      <c r="DP114" s="815"/>
      <c r="DQ114" s="816" t="s">
        <v>405</v>
      </c>
      <c r="DR114" s="814"/>
      <c r="DS114" s="814"/>
      <c r="DT114" s="814"/>
      <c r="DU114" s="815"/>
      <c r="DV114" s="784" t="s">
        <v>405</v>
      </c>
      <c r="DW114" s="785"/>
      <c r="DX114" s="785"/>
      <c r="DY114" s="785"/>
      <c r="DZ114" s="786"/>
    </row>
    <row r="115" spans="1:130" s="197" customFormat="1" ht="26.25" customHeight="1">
      <c r="A115" s="934"/>
      <c r="B115" s="935"/>
      <c r="C115" s="798" t="s">
        <v>417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405</v>
      </c>
      <c r="AB115" s="939"/>
      <c r="AC115" s="939"/>
      <c r="AD115" s="939"/>
      <c r="AE115" s="940"/>
      <c r="AF115" s="941" t="s">
        <v>405</v>
      </c>
      <c r="AG115" s="939"/>
      <c r="AH115" s="939"/>
      <c r="AI115" s="939"/>
      <c r="AJ115" s="940"/>
      <c r="AK115" s="941" t="s">
        <v>405</v>
      </c>
      <c r="AL115" s="939"/>
      <c r="AM115" s="939"/>
      <c r="AN115" s="939"/>
      <c r="AO115" s="940"/>
      <c r="AP115" s="942" t="s">
        <v>405</v>
      </c>
      <c r="AQ115" s="943"/>
      <c r="AR115" s="943"/>
      <c r="AS115" s="943"/>
      <c r="AT115" s="944"/>
      <c r="AU115" s="953"/>
      <c r="AV115" s="954"/>
      <c r="AW115" s="954"/>
      <c r="AX115" s="954"/>
      <c r="AY115" s="955"/>
      <c r="AZ115" s="797" t="s">
        <v>418</v>
      </c>
      <c r="BA115" s="798"/>
      <c r="BB115" s="798"/>
      <c r="BC115" s="798"/>
      <c r="BD115" s="798"/>
      <c r="BE115" s="798"/>
      <c r="BF115" s="798"/>
      <c r="BG115" s="798"/>
      <c r="BH115" s="798"/>
      <c r="BI115" s="798"/>
      <c r="BJ115" s="798"/>
      <c r="BK115" s="798"/>
      <c r="BL115" s="798"/>
      <c r="BM115" s="798"/>
      <c r="BN115" s="798"/>
      <c r="BO115" s="798"/>
      <c r="BP115" s="799"/>
      <c r="BQ115" s="800" t="s">
        <v>405</v>
      </c>
      <c r="BR115" s="801"/>
      <c r="BS115" s="801"/>
      <c r="BT115" s="801"/>
      <c r="BU115" s="801"/>
      <c r="BV115" s="801" t="s">
        <v>405</v>
      </c>
      <c r="BW115" s="801"/>
      <c r="BX115" s="801"/>
      <c r="BY115" s="801"/>
      <c r="BZ115" s="801"/>
      <c r="CA115" s="801" t="s">
        <v>405</v>
      </c>
      <c r="CB115" s="801"/>
      <c r="CC115" s="801"/>
      <c r="CD115" s="801"/>
      <c r="CE115" s="801"/>
      <c r="CF115" s="878" t="s">
        <v>405</v>
      </c>
      <c r="CG115" s="879"/>
      <c r="CH115" s="879"/>
      <c r="CI115" s="879"/>
      <c r="CJ115" s="879"/>
      <c r="CK115" s="947"/>
      <c r="CL115" s="896"/>
      <c r="CM115" s="797" t="s">
        <v>419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405</v>
      </c>
      <c r="DH115" s="814"/>
      <c r="DI115" s="814"/>
      <c r="DJ115" s="814"/>
      <c r="DK115" s="815"/>
      <c r="DL115" s="816" t="s">
        <v>405</v>
      </c>
      <c r="DM115" s="814"/>
      <c r="DN115" s="814"/>
      <c r="DO115" s="814"/>
      <c r="DP115" s="815"/>
      <c r="DQ115" s="816" t="s">
        <v>405</v>
      </c>
      <c r="DR115" s="814"/>
      <c r="DS115" s="814"/>
      <c r="DT115" s="814"/>
      <c r="DU115" s="815"/>
      <c r="DV115" s="784" t="s">
        <v>405</v>
      </c>
      <c r="DW115" s="785"/>
      <c r="DX115" s="785"/>
      <c r="DY115" s="785"/>
      <c r="DZ115" s="786"/>
    </row>
    <row r="116" spans="1:130" s="197" customFormat="1" ht="26.25" customHeight="1">
      <c r="A116" s="936"/>
      <c r="B116" s="937"/>
      <c r="C116" s="876" t="s">
        <v>420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22</v>
      </c>
      <c r="AB116" s="814"/>
      <c r="AC116" s="814"/>
      <c r="AD116" s="814"/>
      <c r="AE116" s="815"/>
      <c r="AF116" s="816">
        <v>44</v>
      </c>
      <c r="AG116" s="814"/>
      <c r="AH116" s="814"/>
      <c r="AI116" s="814"/>
      <c r="AJ116" s="815"/>
      <c r="AK116" s="816">
        <v>101</v>
      </c>
      <c r="AL116" s="814"/>
      <c r="AM116" s="814"/>
      <c r="AN116" s="814"/>
      <c r="AO116" s="815"/>
      <c r="AP116" s="784">
        <v>0</v>
      </c>
      <c r="AQ116" s="785"/>
      <c r="AR116" s="785"/>
      <c r="AS116" s="785"/>
      <c r="AT116" s="786"/>
      <c r="AU116" s="953"/>
      <c r="AV116" s="954"/>
      <c r="AW116" s="954"/>
      <c r="AX116" s="954"/>
      <c r="AY116" s="955"/>
      <c r="AZ116" s="797" t="s">
        <v>421</v>
      </c>
      <c r="BA116" s="798"/>
      <c r="BB116" s="798"/>
      <c r="BC116" s="798"/>
      <c r="BD116" s="798"/>
      <c r="BE116" s="798"/>
      <c r="BF116" s="798"/>
      <c r="BG116" s="798"/>
      <c r="BH116" s="798"/>
      <c r="BI116" s="798"/>
      <c r="BJ116" s="798"/>
      <c r="BK116" s="798"/>
      <c r="BL116" s="798"/>
      <c r="BM116" s="798"/>
      <c r="BN116" s="798"/>
      <c r="BO116" s="798"/>
      <c r="BP116" s="799"/>
      <c r="BQ116" s="800" t="s">
        <v>405</v>
      </c>
      <c r="BR116" s="801"/>
      <c r="BS116" s="801"/>
      <c r="BT116" s="801"/>
      <c r="BU116" s="801"/>
      <c r="BV116" s="801" t="s">
        <v>405</v>
      </c>
      <c r="BW116" s="801"/>
      <c r="BX116" s="801"/>
      <c r="BY116" s="801"/>
      <c r="BZ116" s="801"/>
      <c r="CA116" s="801" t="s">
        <v>405</v>
      </c>
      <c r="CB116" s="801"/>
      <c r="CC116" s="801"/>
      <c r="CD116" s="801"/>
      <c r="CE116" s="801"/>
      <c r="CF116" s="878" t="s">
        <v>405</v>
      </c>
      <c r="CG116" s="879"/>
      <c r="CH116" s="879"/>
      <c r="CI116" s="879"/>
      <c r="CJ116" s="879"/>
      <c r="CK116" s="947"/>
      <c r="CL116" s="896"/>
      <c r="CM116" s="833" t="s">
        <v>422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405</v>
      </c>
      <c r="DH116" s="814"/>
      <c r="DI116" s="814"/>
      <c r="DJ116" s="814"/>
      <c r="DK116" s="815"/>
      <c r="DL116" s="816" t="s">
        <v>405</v>
      </c>
      <c r="DM116" s="814"/>
      <c r="DN116" s="814"/>
      <c r="DO116" s="814"/>
      <c r="DP116" s="815"/>
      <c r="DQ116" s="816" t="s">
        <v>405</v>
      </c>
      <c r="DR116" s="814"/>
      <c r="DS116" s="814"/>
      <c r="DT116" s="814"/>
      <c r="DU116" s="815"/>
      <c r="DV116" s="784" t="s">
        <v>405</v>
      </c>
      <c r="DW116" s="785"/>
      <c r="DX116" s="785"/>
      <c r="DY116" s="785"/>
      <c r="DZ116" s="786"/>
    </row>
    <row r="117" spans="1:130" s="197" customFormat="1" ht="26.25" customHeight="1">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423</v>
      </c>
      <c r="Z117" s="919"/>
      <c r="AA117" s="924">
        <v>1158090</v>
      </c>
      <c r="AB117" s="925"/>
      <c r="AC117" s="925"/>
      <c r="AD117" s="925"/>
      <c r="AE117" s="926"/>
      <c r="AF117" s="928">
        <v>1217013</v>
      </c>
      <c r="AG117" s="925"/>
      <c r="AH117" s="925"/>
      <c r="AI117" s="925"/>
      <c r="AJ117" s="926"/>
      <c r="AK117" s="928">
        <v>1178950</v>
      </c>
      <c r="AL117" s="925"/>
      <c r="AM117" s="925"/>
      <c r="AN117" s="925"/>
      <c r="AO117" s="926"/>
      <c r="AP117" s="929"/>
      <c r="AQ117" s="930"/>
      <c r="AR117" s="930"/>
      <c r="AS117" s="930"/>
      <c r="AT117" s="931"/>
      <c r="AU117" s="953"/>
      <c r="AV117" s="954"/>
      <c r="AW117" s="954"/>
      <c r="AX117" s="954"/>
      <c r="AY117" s="955"/>
      <c r="AZ117" s="875" t="s">
        <v>424</v>
      </c>
      <c r="BA117" s="876"/>
      <c r="BB117" s="876"/>
      <c r="BC117" s="876"/>
      <c r="BD117" s="876"/>
      <c r="BE117" s="876"/>
      <c r="BF117" s="876"/>
      <c r="BG117" s="876"/>
      <c r="BH117" s="876"/>
      <c r="BI117" s="876"/>
      <c r="BJ117" s="876"/>
      <c r="BK117" s="876"/>
      <c r="BL117" s="876"/>
      <c r="BM117" s="876"/>
      <c r="BN117" s="876"/>
      <c r="BO117" s="876"/>
      <c r="BP117" s="877"/>
      <c r="BQ117" s="887" t="s">
        <v>107</v>
      </c>
      <c r="BR117" s="888"/>
      <c r="BS117" s="888"/>
      <c r="BT117" s="888"/>
      <c r="BU117" s="888"/>
      <c r="BV117" s="888" t="s">
        <v>107</v>
      </c>
      <c r="BW117" s="888"/>
      <c r="BX117" s="888"/>
      <c r="BY117" s="888"/>
      <c r="BZ117" s="888"/>
      <c r="CA117" s="888" t="s">
        <v>107</v>
      </c>
      <c r="CB117" s="888"/>
      <c r="CC117" s="888"/>
      <c r="CD117" s="888"/>
      <c r="CE117" s="888"/>
      <c r="CF117" s="878" t="s">
        <v>107</v>
      </c>
      <c r="CG117" s="879"/>
      <c r="CH117" s="879"/>
      <c r="CI117" s="879"/>
      <c r="CJ117" s="879"/>
      <c r="CK117" s="947"/>
      <c r="CL117" s="896"/>
      <c r="CM117" s="833" t="s">
        <v>425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107</v>
      </c>
      <c r="DH117" s="814"/>
      <c r="DI117" s="814"/>
      <c r="DJ117" s="814"/>
      <c r="DK117" s="815"/>
      <c r="DL117" s="816" t="s">
        <v>107</v>
      </c>
      <c r="DM117" s="814"/>
      <c r="DN117" s="814"/>
      <c r="DO117" s="814"/>
      <c r="DP117" s="815"/>
      <c r="DQ117" s="816" t="s">
        <v>107</v>
      </c>
      <c r="DR117" s="814"/>
      <c r="DS117" s="814"/>
      <c r="DT117" s="814"/>
      <c r="DU117" s="815"/>
      <c r="DV117" s="784" t="s">
        <v>107</v>
      </c>
      <c r="DW117" s="785"/>
      <c r="DX117" s="785"/>
      <c r="DY117" s="785"/>
      <c r="DZ117" s="786"/>
    </row>
    <row r="118" spans="1:130" s="197" customFormat="1" ht="26.25" customHeight="1">
      <c r="A118" s="917" t="s">
        <v>397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395</v>
      </c>
      <c r="AB118" s="918"/>
      <c r="AC118" s="918"/>
      <c r="AD118" s="918"/>
      <c r="AE118" s="919"/>
      <c r="AF118" s="920" t="s">
        <v>282</v>
      </c>
      <c r="AG118" s="918"/>
      <c r="AH118" s="918"/>
      <c r="AI118" s="918"/>
      <c r="AJ118" s="919"/>
      <c r="AK118" s="920" t="s">
        <v>281</v>
      </c>
      <c r="AL118" s="918"/>
      <c r="AM118" s="918"/>
      <c r="AN118" s="918"/>
      <c r="AO118" s="919"/>
      <c r="AP118" s="921" t="s">
        <v>396</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426</v>
      </c>
      <c r="BP118" s="868"/>
      <c r="BQ118" s="887">
        <v>12875282</v>
      </c>
      <c r="BR118" s="888"/>
      <c r="BS118" s="888"/>
      <c r="BT118" s="888"/>
      <c r="BU118" s="888"/>
      <c r="BV118" s="888">
        <v>12302092</v>
      </c>
      <c r="BW118" s="888"/>
      <c r="BX118" s="888"/>
      <c r="BY118" s="888"/>
      <c r="BZ118" s="888"/>
      <c r="CA118" s="888">
        <v>12397995</v>
      </c>
      <c r="CB118" s="888"/>
      <c r="CC118" s="888"/>
      <c r="CD118" s="888"/>
      <c r="CE118" s="888"/>
      <c r="CF118" s="773"/>
      <c r="CG118" s="774"/>
      <c r="CH118" s="774"/>
      <c r="CI118" s="774"/>
      <c r="CJ118" s="871"/>
      <c r="CK118" s="947"/>
      <c r="CL118" s="896"/>
      <c r="CM118" s="833" t="s">
        <v>427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t="s">
        <v>107</v>
      </c>
      <c r="DR118" s="814"/>
      <c r="DS118" s="814"/>
      <c r="DT118" s="814"/>
      <c r="DU118" s="815"/>
      <c r="DV118" s="784" t="s">
        <v>107</v>
      </c>
      <c r="DW118" s="785"/>
      <c r="DX118" s="785"/>
      <c r="DY118" s="785"/>
      <c r="DZ118" s="786"/>
    </row>
    <row r="119" spans="1:130" s="197" customFormat="1" ht="26.25" customHeight="1">
      <c r="A119" s="893" t="s">
        <v>400</v>
      </c>
      <c r="B119" s="894"/>
      <c r="C119" s="899" t="s">
        <v>401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107</v>
      </c>
      <c r="AB119" s="903"/>
      <c r="AC119" s="903"/>
      <c r="AD119" s="903"/>
      <c r="AE119" s="904"/>
      <c r="AF119" s="905" t="s">
        <v>107</v>
      </c>
      <c r="AG119" s="903"/>
      <c r="AH119" s="903"/>
      <c r="AI119" s="903"/>
      <c r="AJ119" s="904"/>
      <c r="AK119" s="905" t="s">
        <v>107</v>
      </c>
      <c r="AL119" s="903"/>
      <c r="AM119" s="903"/>
      <c r="AN119" s="903"/>
      <c r="AO119" s="904"/>
      <c r="AP119" s="906" t="s">
        <v>107</v>
      </c>
      <c r="AQ119" s="907"/>
      <c r="AR119" s="907"/>
      <c r="AS119" s="907"/>
      <c r="AT119" s="908"/>
      <c r="AU119" s="909" t="s">
        <v>428</v>
      </c>
      <c r="AV119" s="910"/>
      <c r="AW119" s="910"/>
      <c r="AX119" s="910"/>
      <c r="AY119" s="911"/>
      <c r="AZ119" s="846" t="s">
        <v>429</v>
      </c>
      <c r="BA119" s="788"/>
      <c r="BB119" s="788"/>
      <c r="BC119" s="788"/>
      <c r="BD119" s="788"/>
      <c r="BE119" s="788"/>
      <c r="BF119" s="788"/>
      <c r="BG119" s="788"/>
      <c r="BH119" s="788"/>
      <c r="BI119" s="788"/>
      <c r="BJ119" s="788"/>
      <c r="BK119" s="788"/>
      <c r="BL119" s="788"/>
      <c r="BM119" s="788"/>
      <c r="BN119" s="788"/>
      <c r="BO119" s="788"/>
      <c r="BP119" s="789"/>
      <c r="BQ119" s="829">
        <v>2051673</v>
      </c>
      <c r="BR119" s="830"/>
      <c r="BS119" s="830"/>
      <c r="BT119" s="830"/>
      <c r="BU119" s="830"/>
      <c r="BV119" s="830">
        <v>2202301</v>
      </c>
      <c r="BW119" s="830"/>
      <c r="BX119" s="830"/>
      <c r="BY119" s="830"/>
      <c r="BZ119" s="830"/>
      <c r="CA119" s="830">
        <v>2357141</v>
      </c>
      <c r="CB119" s="830"/>
      <c r="CC119" s="830"/>
      <c r="CD119" s="830"/>
      <c r="CE119" s="830"/>
      <c r="CF119" s="891">
        <v>52</v>
      </c>
      <c r="CG119" s="892"/>
      <c r="CH119" s="892"/>
      <c r="CI119" s="892"/>
      <c r="CJ119" s="892"/>
      <c r="CK119" s="948"/>
      <c r="CL119" s="898"/>
      <c r="CM119" s="855" t="s">
        <v>430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107</v>
      </c>
      <c r="DH119" s="747"/>
      <c r="DI119" s="747"/>
      <c r="DJ119" s="747"/>
      <c r="DK119" s="748"/>
      <c r="DL119" s="749" t="s">
        <v>107</v>
      </c>
      <c r="DM119" s="747"/>
      <c r="DN119" s="747"/>
      <c r="DO119" s="747"/>
      <c r="DP119" s="748"/>
      <c r="DQ119" s="749" t="s">
        <v>107</v>
      </c>
      <c r="DR119" s="747"/>
      <c r="DS119" s="747"/>
      <c r="DT119" s="747"/>
      <c r="DU119" s="748"/>
      <c r="DV119" s="837" t="s">
        <v>107</v>
      </c>
      <c r="DW119" s="838"/>
      <c r="DX119" s="838"/>
      <c r="DY119" s="838"/>
      <c r="DZ119" s="839"/>
    </row>
    <row r="120" spans="1:130" s="197" customFormat="1" ht="26.25" customHeight="1">
      <c r="A120" s="895"/>
      <c r="B120" s="896"/>
      <c r="C120" s="833" t="s">
        <v>406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431</v>
      </c>
      <c r="BA120" s="798"/>
      <c r="BB120" s="798"/>
      <c r="BC120" s="798"/>
      <c r="BD120" s="798"/>
      <c r="BE120" s="798"/>
      <c r="BF120" s="798"/>
      <c r="BG120" s="798"/>
      <c r="BH120" s="798"/>
      <c r="BI120" s="798"/>
      <c r="BJ120" s="798"/>
      <c r="BK120" s="798"/>
      <c r="BL120" s="798"/>
      <c r="BM120" s="798"/>
      <c r="BN120" s="798"/>
      <c r="BO120" s="798"/>
      <c r="BP120" s="799"/>
      <c r="BQ120" s="800">
        <v>141784</v>
      </c>
      <c r="BR120" s="801"/>
      <c r="BS120" s="801"/>
      <c r="BT120" s="801"/>
      <c r="BU120" s="801"/>
      <c r="BV120" s="801">
        <v>122437</v>
      </c>
      <c r="BW120" s="801"/>
      <c r="BX120" s="801"/>
      <c r="BY120" s="801"/>
      <c r="BZ120" s="801"/>
      <c r="CA120" s="801">
        <v>102839</v>
      </c>
      <c r="CB120" s="801"/>
      <c r="CC120" s="801"/>
      <c r="CD120" s="801"/>
      <c r="CE120" s="801"/>
      <c r="CF120" s="878">
        <v>2.2999999999999998</v>
      </c>
      <c r="CG120" s="879"/>
      <c r="CH120" s="879"/>
      <c r="CI120" s="879"/>
      <c r="CJ120" s="879"/>
      <c r="CK120" s="880" t="s">
        <v>432</v>
      </c>
      <c r="CL120" s="840"/>
      <c r="CM120" s="840"/>
      <c r="CN120" s="840"/>
      <c r="CO120" s="841"/>
      <c r="CP120" s="884" t="s">
        <v>380</v>
      </c>
      <c r="CQ120" s="885"/>
      <c r="CR120" s="885"/>
      <c r="CS120" s="885"/>
      <c r="CT120" s="885"/>
      <c r="CU120" s="885"/>
      <c r="CV120" s="885"/>
      <c r="CW120" s="885"/>
      <c r="CX120" s="885"/>
      <c r="CY120" s="885"/>
      <c r="CZ120" s="885"/>
      <c r="DA120" s="885"/>
      <c r="DB120" s="885"/>
      <c r="DC120" s="885"/>
      <c r="DD120" s="885"/>
      <c r="DE120" s="885"/>
      <c r="DF120" s="886"/>
      <c r="DG120" s="829">
        <v>2458044</v>
      </c>
      <c r="DH120" s="830"/>
      <c r="DI120" s="830"/>
      <c r="DJ120" s="830"/>
      <c r="DK120" s="830"/>
      <c r="DL120" s="830">
        <v>2354757</v>
      </c>
      <c r="DM120" s="830"/>
      <c r="DN120" s="830"/>
      <c r="DO120" s="830"/>
      <c r="DP120" s="830"/>
      <c r="DQ120" s="830">
        <v>2253744</v>
      </c>
      <c r="DR120" s="830"/>
      <c r="DS120" s="830"/>
      <c r="DT120" s="830"/>
      <c r="DU120" s="830"/>
      <c r="DV120" s="831">
        <v>49.8</v>
      </c>
      <c r="DW120" s="831"/>
      <c r="DX120" s="831"/>
      <c r="DY120" s="831"/>
      <c r="DZ120" s="832"/>
    </row>
    <row r="121" spans="1:130" s="197" customFormat="1" ht="26.25" customHeight="1">
      <c r="A121" s="895"/>
      <c r="B121" s="896"/>
      <c r="C121" s="872" t="s">
        <v>433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107</v>
      </c>
      <c r="AB121" s="814"/>
      <c r="AC121" s="814"/>
      <c r="AD121" s="814"/>
      <c r="AE121" s="815"/>
      <c r="AF121" s="816" t="s">
        <v>107</v>
      </c>
      <c r="AG121" s="814"/>
      <c r="AH121" s="814"/>
      <c r="AI121" s="814"/>
      <c r="AJ121" s="815"/>
      <c r="AK121" s="816" t="s">
        <v>107</v>
      </c>
      <c r="AL121" s="814"/>
      <c r="AM121" s="814"/>
      <c r="AN121" s="814"/>
      <c r="AO121" s="815"/>
      <c r="AP121" s="784" t="s">
        <v>107</v>
      </c>
      <c r="AQ121" s="785"/>
      <c r="AR121" s="785"/>
      <c r="AS121" s="785"/>
      <c r="AT121" s="786"/>
      <c r="AU121" s="912"/>
      <c r="AV121" s="913"/>
      <c r="AW121" s="913"/>
      <c r="AX121" s="913"/>
      <c r="AY121" s="914"/>
      <c r="AZ121" s="875" t="s">
        <v>434</v>
      </c>
      <c r="BA121" s="876"/>
      <c r="BB121" s="876"/>
      <c r="BC121" s="876"/>
      <c r="BD121" s="876"/>
      <c r="BE121" s="876"/>
      <c r="BF121" s="876"/>
      <c r="BG121" s="876"/>
      <c r="BH121" s="876"/>
      <c r="BI121" s="876"/>
      <c r="BJ121" s="876"/>
      <c r="BK121" s="876"/>
      <c r="BL121" s="876"/>
      <c r="BM121" s="876"/>
      <c r="BN121" s="876"/>
      <c r="BO121" s="876"/>
      <c r="BP121" s="877"/>
      <c r="BQ121" s="887">
        <v>7082587</v>
      </c>
      <c r="BR121" s="888"/>
      <c r="BS121" s="888"/>
      <c r="BT121" s="888"/>
      <c r="BU121" s="888"/>
      <c r="BV121" s="888">
        <v>6791437</v>
      </c>
      <c r="BW121" s="888"/>
      <c r="BX121" s="888"/>
      <c r="BY121" s="888"/>
      <c r="BZ121" s="888"/>
      <c r="CA121" s="888">
        <v>6670279</v>
      </c>
      <c r="CB121" s="888"/>
      <c r="CC121" s="888"/>
      <c r="CD121" s="888"/>
      <c r="CE121" s="888"/>
      <c r="CF121" s="889">
        <v>147.30000000000001</v>
      </c>
      <c r="CG121" s="890"/>
      <c r="CH121" s="890"/>
      <c r="CI121" s="890"/>
      <c r="CJ121" s="890"/>
      <c r="CK121" s="881"/>
      <c r="CL121" s="842"/>
      <c r="CM121" s="842"/>
      <c r="CN121" s="842"/>
      <c r="CO121" s="843"/>
      <c r="CP121" s="858" t="s">
        <v>378</v>
      </c>
      <c r="CQ121" s="859"/>
      <c r="CR121" s="859"/>
      <c r="CS121" s="859"/>
      <c r="CT121" s="859"/>
      <c r="CU121" s="859"/>
      <c r="CV121" s="859"/>
      <c r="CW121" s="859"/>
      <c r="CX121" s="859"/>
      <c r="CY121" s="859"/>
      <c r="CZ121" s="859"/>
      <c r="DA121" s="859"/>
      <c r="DB121" s="859"/>
      <c r="DC121" s="859"/>
      <c r="DD121" s="859"/>
      <c r="DE121" s="859"/>
      <c r="DF121" s="860"/>
      <c r="DG121" s="800" t="s">
        <v>107</v>
      </c>
      <c r="DH121" s="801"/>
      <c r="DI121" s="801"/>
      <c r="DJ121" s="801"/>
      <c r="DK121" s="801"/>
      <c r="DL121" s="801" t="s">
        <v>107</v>
      </c>
      <c r="DM121" s="801"/>
      <c r="DN121" s="801"/>
      <c r="DO121" s="801"/>
      <c r="DP121" s="801"/>
      <c r="DQ121" s="801">
        <v>96793</v>
      </c>
      <c r="DR121" s="801"/>
      <c r="DS121" s="801"/>
      <c r="DT121" s="801"/>
      <c r="DU121" s="801"/>
      <c r="DV121" s="853">
        <v>2.1</v>
      </c>
      <c r="DW121" s="853"/>
      <c r="DX121" s="853"/>
      <c r="DY121" s="853"/>
      <c r="DZ121" s="854"/>
    </row>
    <row r="122" spans="1:130" s="197" customFormat="1" ht="26.25" customHeight="1">
      <c r="A122" s="895"/>
      <c r="B122" s="896"/>
      <c r="C122" s="833" t="s">
        <v>416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435</v>
      </c>
      <c r="BP122" s="868"/>
      <c r="BQ122" s="869">
        <v>9276044</v>
      </c>
      <c r="BR122" s="870"/>
      <c r="BS122" s="870"/>
      <c r="BT122" s="870"/>
      <c r="BU122" s="870"/>
      <c r="BV122" s="870">
        <v>9116175</v>
      </c>
      <c r="BW122" s="870"/>
      <c r="BX122" s="870"/>
      <c r="BY122" s="870"/>
      <c r="BZ122" s="870"/>
      <c r="CA122" s="870">
        <v>9130259</v>
      </c>
      <c r="CB122" s="870"/>
      <c r="CC122" s="870"/>
      <c r="CD122" s="870"/>
      <c r="CE122" s="870"/>
      <c r="CF122" s="773"/>
      <c r="CG122" s="774"/>
      <c r="CH122" s="774"/>
      <c r="CI122" s="774"/>
      <c r="CJ122" s="871"/>
      <c r="CK122" s="881"/>
      <c r="CL122" s="842"/>
      <c r="CM122" s="842"/>
      <c r="CN122" s="842"/>
      <c r="CO122" s="843"/>
      <c r="CP122" s="858" t="s">
        <v>436</v>
      </c>
      <c r="CQ122" s="859"/>
      <c r="CR122" s="859"/>
      <c r="CS122" s="859"/>
      <c r="CT122" s="859"/>
      <c r="CU122" s="859"/>
      <c r="CV122" s="859"/>
      <c r="CW122" s="859"/>
      <c r="CX122" s="859"/>
      <c r="CY122" s="859"/>
      <c r="CZ122" s="859"/>
      <c r="DA122" s="859"/>
      <c r="DB122" s="859"/>
      <c r="DC122" s="859"/>
      <c r="DD122" s="859"/>
      <c r="DE122" s="859"/>
      <c r="DF122" s="860"/>
      <c r="DG122" s="800" t="s">
        <v>437</v>
      </c>
      <c r="DH122" s="801"/>
      <c r="DI122" s="801"/>
      <c r="DJ122" s="801"/>
      <c r="DK122" s="801"/>
      <c r="DL122" s="801" t="s">
        <v>437</v>
      </c>
      <c r="DM122" s="801"/>
      <c r="DN122" s="801"/>
      <c r="DO122" s="801"/>
      <c r="DP122" s="801"/>
      <c r="DQ122" s="801" t="s">
        <v>437</v>
      </c>
      <c r="DR122" s="801"/>
      <c r="DS122" s="801"/>
      <c r="DT122" s="801"/>
      <c r="DU122" s="801"/>
      <c r="DV122" s="853" t="s">
        <v>437</v>
      </c>
      <c r="DW122" s="853"/>
      <c r="DX122" s="853"/>
      <c r="DY122" s="853"/>
      <c r="DZ122" s="854"/>
    </row>
    <row r="123" spans="1:130" s="197" customFormat="1" ht="26.25" customHeight="1" thickBot="1">
      <c r="A123" s="895"/>
      <c r="B123" s="896"/>
      <c r="C123" s="833" t="s">
        <v>422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437</v>
      </c>
      <c r="AB123" s="814"/>
      <c r="AC123" s="814"/>
      <c r="AD123" s="814"/>
      <c r="AE123" s="815"/>
      <c r="AF123" s="816" t="s">
        <v>437</v>
      </c>
      <c r="AG123" s="814"/>
      <c r="AH123" s="814"/>
      <c r="AI123" s="814"/>
      <c r="AJ123" s="815"/>
      <c r="AK123" s="816" t="s">
        <v>437</v>
      </c>
      <c r="AL123" s="814"/>
      <c r="AM123" s="814"/>
      <c r="AN123" s="814"/>
      <c r="AO123" s="815"/>
      <c r="AP123" s="784" t="s">
        <v>437</v>
      </c>
      <c r="AQ123" s="785"/>
      <c r="AR123" s="785"/>
      <c r="AS123" s="785"/>
      <c r="AT123" s="786"/>
      <c r="AU123" s="864" t="s">
        <v>438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78.5</v>
      </c>
      <c r="BR123" s="862"/>
      <c r="BS123" s="862"/>
      <c r="BT123" s="862"/>
      <c r="BU123" s="862"/>
      <c r="BV123" s="862">
        <v>71.3</v>
      </c>
      <c r="BW123" s="862"/>
      <c r="BX123" s="862"/>
      <c r="BY123" s="862"/>
      <c r="BZ123" s="862"/>
      <c r="CA123" s="862">
        <v>72.099999999999994</v>
      </c>
      <c r="CB123" s="862"/>
      <c r="CC123" s="862"/>
      <c r="CD123" s="862"/>
      <c r="CE123" s="862"/>
      <c r="CF123" s="760"/>
      <c r="CG123" s="761"/>
      <c r="CH123" s="761"/>
      <c r="CI123" s="761"/>
      <c r="CJ123" s="863"/>
      <c r="CK123" s="881"/>
      <c r="CL123" s="842"/>
      <c r="CM123" s="842"/>
      <c r="CN123" s="842"/>
      <c r="CO123" s="843"/>
      <c r="CP123" s="858" t="s">
        <v>439</v>
      </c>
      <c r="CQ123" s="859"/>
      <c r="CR123" s="859"/>
      <c r="CS123" s="859"/>
      <c r="CT123" s="859"/>
      <c r="CU123" s="859"/>
      <c r="CV123" s="859"/>
      <c r="CW123" s="859"/>
      <c r="CX123" s="859"/>
      <c r="CY123" s="859"/>
      <c r="CZ123" s="859"/>
      <c r="DA123" s="859"/>
      <c r="DB123" s="859"/>
      <c r="DC123" s="859"/>
      <c r="DD123" s="859"/>
      <c r="DE123" s="859"/>
      <c r="DF123" s="860"/>
      <c r="DG123" s="813" t="s">
        <v>437</v>
      </c>
      <c r="DH123" s="814"/>
      <c r="DI123" s="814"/>
      <c r="DJ123" s="814"/>
      <c r="DK123" s="815"/>
      <c r="DL123" s="816" t="s">
        <v>437</v>
      </c>
      <c r="DM123" s="814"/>
      <c r="DN123" s="814"/>
      <c r="DO123" s="814"/>
      <c r="DP123" s="815"/>
      <c r="DQ123" s="816" t="s">
        <v>437</v>
      </c>
      <c r="DR123" s="814"/>
      <c r="DS123" s="814"/>
      <c r="DT123" s="814"/>
      <c r="DU123" s="815"/>
      <c r="DV123" s="784" t="s">
        <v>437</v>
      </c>
      <c r="DW123" s="785"/>
      <c r="DX123" s="785"/>
      <c r="DY123" s="785"/>
      <c r="DZ123" s="786"/>
    </row>
    <row r="124" spans="1:130" s="197" customFormat="1" ht="26.25" customHeight="1">
      <c r="A124" s="895"/>
      <c r="B124" s="896"/>
      <c r="C124" s="833" t="s">
        <v>425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437</v>
      </c>
      <c r="AB124" s="814"/>
      <c r="AC124" s="814"/>
      <c r="AD124" s="814"/>
      <c r="AE124" s="815"/>
      <c r="AF124" s="816" t="s">
        <v>437</v>
      </c>
      <c r="AG124" s="814"/>
      <c r="AH124" s="814"/>
      <c r="AI124" s="814"/>
      <c r="AJ124" s="815"/>
      <c r="AK124" s="816" t="s">
        <v>437</v>
      </c>
      <c r="AL124" s="814"/>
      <c r="AM124" s="814"/>
      <c r="AN124" s="814"/>
      <c r="AO124" s="815"/>
      <c r="AP124" s="784" t="s">
        <v>437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440</v>
      </c>
      <c r="CQ124" s="859"/>
      <c r="CR124" s="859"/>
      <c r="CS124" s="859"/>
      <c r="CT124" s="859"/>
      <c r="CU124" s="859"/>
      <c r="CV124" s="859"/>
      <c r="CW124" s="859"/>
      <c r="CX124" s="859"/>
      <c r="CY124" s="859"/>
      <c r="CZ124" s="859"/>
      <c r="DA124" s="859"/>
      <c r="DB124" s="859"/>
      <c r="DC124" s="859"/>
      <c r="DD124" s="859"/>
      <c r="DE124" s="859"/>
      <c r="DF124" s="860"/>
      <c r="DG124" s="746" t="s">
        <v>437</v>
      </c>
      <c r="DH124" s="747"/>
      <c r="DI124" s="747"/>
      <c r="DJ124" s="747"/>
      <c r="DK124" s="748"/>
      <c r="DL124" s="749" t="s">
        <v>437</v>
      </c>
      <c r="DM124" s="747"/>
      <c r="DN124" s="747"/>
      <c r="DO124" s="747"/>
      <c r="DP124" s="748"/>
      <c r="DQ124" s="749" t="s">
        <v>437</v>
      </c>
      <c r="DR124" s="747"/>
      <c r="DS124" s="747"/>
      <c r="DT124" s="747"/>
      <c r="DU124" s="748"/>
      <c r="DV124" s="837" t="s">
        <v>437</v>
      </c>
      <c r="DW124" s="838"/>
      <c r="DX124" s="838"/>
      <c r="DY124" s="838"/>
      <c r="DZ124" s="839"/>
    </row>
    <row r="125" spans="1:130" s="197" customFormat="1" ht="26.25" customHeight="1" thickBot="1">
      <c r="A125" s="895"/>
      <c r="B125" s="896"/>
      <c r="C125" s="833" t="s">
        <v>427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437</v>
      </c>
      <c r="AB125" s="814"/>
      <c r="AC125" s="814"/>
      <c r="AD125" s="814"/>
      <c r="AE125" s="815"/>
      <c r="AF125" s="816" t="s">
        <v>437</v>
      </c>
      <c r="AG125" s="814"/>
      <c r="AH125" s="814"/>
      <c r="AI125" s="814"/>
      <c r="AJ125" s="815"/>
      <c r="AK125" s="816" t="s">
        <v>437</v>
      </c>
      <c r="AL125" s="814"/>
      <c r="AM125" s="814"/>
      <c r="AN125" s="814"/>
      <c r="AO125" s="815"/>
      <c r="AP125" s="784" t="s">
        <v>437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441</v>
      </c>
      <c r="CL125" s="840"/>
      <c r="CM125" s="840"/>
      <c r="CN125" s="840"/>
      <c r="CO125" s="841"/>
      <c r="CP125" s="846" t="s">
        <v>442</v>
      </c>
      <c r="CQ125" s="788"/>
      <c r="CR125" s="788"/>
      <c r="CS125" s="788"/>
      <c r="CT125" s="788"/>
      <c r="CU125" s="788"/>
      <c r="CV125" s="788"/>
      <c r="CW125" s="788"/>
      <c r="CX125" s="788"/>
      <c r="CY125" s="788"/>
      <c r="CZ125" s="788"/>
      <c r="DA125" s="788"/>
      <c r="DB125" s="788"/>
      <c r="DC125" s="788"/>
      <c r="DD125" s="788"/>
      <c r="DE125" s="788"/>
      <c r="DF125" s="789"/>
      <c r="DG125" s="829" t="s">
        <v>437</v>
      </c>
      <c r="DH125" s="830"/>
      <c r="DI125" s="830"/>
      <c r="DJ125" s="830"/>
      <c r="DK125" s="830"/>
      <c r="DL125" s="830" t="s">
        <v>437</v>
      </c>
      <c r="DM125" s="830"/>
      <c r="DN125" s="830"/>
      <c r="DO125" s="830"/>
      <c r="DP125" s="830"/>
      <c r="DQ125" s="830" t="s">
        <v>437</v>
      </c>
      <c r="DR125" s="830"/>
      <c r="DS125" s="830"/>
      <c r="DT125" s="830"/>
      <c r="DU125" s="830"/>
      <c r="DV125" s="831" t="s">
        <v>437</v>
      </c>
      <c r="DW125" s="831"/>
      <c r="DX125" s="831"/>
      <c r="DY125" s="831"/>
      <c r="DZ125" s="832"/>
    </row>
    <row r="126" spans="1:130" s="197" customFormat="1" ht="26.25" customHeight="1">
      <c r="A126" s="895"/>
      <c r="B126" s="896"/>
      <c r="C126" s="833" t="s">
        <v>430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437</v>
      </c>
      <c r="AB126" s="814"/>
      <c r="AC126" s="814"/>
      <c r="AD126" s="814"/>
      <c r="AE126" s="815"/>
      <c r="AF126" s="816" t="s">
        <v>437</v>
      </c>
      <c r="AG126" s="814"/>
      <c r="AH126" s="814"/>
      <c r="AI126" s="814"/>
      <c r="AJ126" s="815"/>
      <c r="AK126" s="816" t="s">
        <v>437</v>
      </c>
      <c r="AL126" s="814"/>
      <c r="AM126" s="814"/>
      <c r="AN126" s="814"/>
      <c r="AO126" s="815"/>
      <c r="AP126" s="784" t="s">
        <v>437</v>
      </c>
      <c r="AQ126" s="785"/>
      <c r="AR126" s="785"/>
      <c r="AS126" s="785"/>
      <c r="AT126" s="786"/>
      <c r="AU126" s="233"/>
      <c r="AV126" s="233"/>
      <c r="AW126" s="233"/>
      <c r="AX126" s="836" t="s">
        <v>443</v>
      </c>
      <c r="AY126" s="794"/>
      <c r="AZ126" s="794"/>
      <c r="BA126" s="794"/>
      <c r="BB126" s="794"/>
      <c r="BC126" s="794"/>
      <c r="BD126" s="794"/>
      <c r="BE126" s="795"/>
      <c r="BF126" s="793" t="s">
        <v>444</v>
      </c>
      <c r="BG126" s="794"/>
      <c r="BH126" s="794"/>
      <c r="BI126" s="794"/>
      <c r="BJ126" s="794"/>
      <c r="BK126" s="794"/>
      <c r="BL126" s="795"/>
      <c r="BM126" s="793" t="s">
        <v>445</v>
      </c>
      <c r="BN126" s="794"/>
      <c r="BO126" s="794"/>
      <c r="BP126" s="794"/>
      <c r="BQ126" s="794"/>
      <c r="BR126" s="794"/>
      <c r="BS126" s="795"/>
      <c r="BT126" s="793" t="s">
        <v>446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447</v>
      </c>
      <c r="CQ126" s="798"/>
      <c r="CR126" s="798"/>
      <c r="CS126" s="798"/>
      <c r="CT126" s="798"/>
      <c r="CU126" s="798"/>
      <c r="CV126" s="798"/>
      <c r="CW126" s="798"/>
      <c r="CX126" s="798"/>
      <c r="CY126" s="798"/>
      <c r="CZ126" s="798"/>
      <c r="DA126" s="798"/>
      <c r="DB126" s="798"/>
      <c r="DC126" s="798"/>
      <c r="DD126" s="798"/>
      <c r="DE126" s="798"/>
      <c r="DF126" s="799"/>
      <c r="DG126" s="800" t="s">
        <v>437</v>
      </c>
      <c r="DH126" s="801"/>
      <c r="DI126" s="801"/>
      <c r="DJ126" s="801"/>
      <c r="DK126" s="801"/>
      <c r="DL126" s="801" t="s">
        <v>437</v>
      </c>
      <c r="DM126" s="801"/>
      <c r="DN126" s="801"/>
      <c r="DO126" s="801"/>
      <c r="DP126" s="801"/>
      <c r="DQ126" s="801" t="s">
        <v>437</v>
      </c>
      <c r="DR126" s="801"/>
      <c r="DS126" s="801"/>
      <c r="DT126" s="801"/>
      <c r="DU126" s="801"/>
      <c r="DV126" s="853" t="s">
        <v>437</v>
      </c>
      <c r="DW126" s="853"/>
      <c r="DX126" s="853"/>
      <c r="DY126" s="853"/>
      <c r="DZ126" s="854"/>
    </row>
    <row r="127" spans="1:130" s="197" customFormat="1" ht="26.25" customHeight="1" thickBot="1">
      <c r="A127" s="897"/>
      <c r="B127" s="898"/>
      <c r="C127" s="855" t="s">
        <v>448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437</v>
      </c>
      <c r="AB127" s="814"/>
      <c r="AC127" s="814"/>
      <c r="AD127" s="814"/>
      <c r="AE127" s="815"/>
      <c r="AF127" s="816" t="s">
        <v>437</v>
      </c>
      <c r="AG127" s="814"/>
      <c r="AH127" s="814"/>
      <c r="AI127" s="814"/>
      <c r="AJ127" s="815"/>
      <c r="AK127" s="816" t="s">
        <v>437</v>
      </c>
      <c r="AL127" s="814"/>
      <c r="AM127" s="814"/>
      <c r="AN127" s="814"/>
      <c r="AO127" s="815"/>
      <c r="AP127" s="784" t="s">
        <v>437</v>
      </c>
      <c r="AQ127" s="785"/>
      <c r="AR127" s="785"/>
      <c r="AS127" s="785"/>
      <c r="AT127" s="786"/>
      <c r="AU127" s="233"/>
      <c r="AV127" s="233"/>
      <c r="AW127" s="233"/>
      <c r="AX127" s="787" t="s">
        <v>449</v>
      </c>
      <c r="AY127" s="788"/>
      <c r="AZ127" s="788"/>
      <c r="BA127" s="788"/>
      <c r="BB127" s="788"/>
      <c r="BC127" s="788"/>
      <c r="BD127" s="788"/>
      <c r="BE127" s="789"/>
      <c r="BF127" s="790" t="s">
        <v>437</v>
      </c>
      <c r="BG127" s="791"/>
      <c r="BH127" s="791"/>
      <c r="BI127" s="791"/>
      <c r="BJ127" s="791"/>
      <c r="BK127" s="791"/>
      <c r="BL127" s="792"/>
      <c r="BM127" s="790">
        <v>14.86</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450</v>
      </c>
      <c r="CQ127" s="782"/>
      <c r="CR127" s="782"/>
      <c r="CS127" s="782"/>
      <c r="CT127" s="782"/>
      <c r="CU127" s="782"/>
      <c r="CV127" s="782"/>
      <c r="CW127" s="782"/>
      <c r="CX127" s="782"/>
      <c r="CY127" s="782"/>
      <c r="CZ127" s="782"/>
      <c r="DA127" s="782"/>
      <c r="DB127" s="782"/>
      <c r="DC127" s="782"/>
      <c r="DD127" s="782"/>
      <c r="DE127" s="782"/>
      <c r="DF127" s="783"/>
      <c r="DG127" s="849" t="s">
        <v>451</v>
      </c>
      <c r="DH127" s="850"/>
      <c r="DI127" s="850"/>
      <c r="DJ127" s="850"/>
      <c r="DK127" s="850"/>
      <c r="DL127" s="850" t="s">
        <v>107</v>
      </c>
      <c r="DM127" s="850"/>
      <c r="DN127" s="850"/>
      <c r="DO127" s="850"/>
      <c r="DP127" s="850"/>
      <c r="DQ127" s="850" t="s">
        <v>107</v>
      </c>
      <c r="DR127" s="850"/>
      <c r="DS127" s="850"/>
      <c r="DT127" s="850"/>
      <c r="DU127" s="850"/>
      <c r="DV127" s="851" t="s">
        <v>107</v>
      </c>
      <c r="DW127" s="851"/>
      <c r="DX127" s="851"/>
      <c r="DY127" s="851"/>
      <c r="DZ127" s="852"/>
    </row>
    <row r="128" spans="1:130" s="197" customFormat="1" ht="26.25" customHeight="1">
      <c r="A128" s="825" t="s">
        <v>452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453</v>
      </c>
      <c r="X128" s="827"/>
      <c r="Y128" s="827"/>
      <c r="Z128" s="828"/>
      <c r="AA128" s="753">
        <v>20838</v>
      </c>
      <c r="AB128" s="754"/>
      <c r="AC128" s="754"/>
      <c r="AD128" s="754"/>
      <c r="AE128" s="755"/>
      <c r="AF128" s="756">
        <v>20924</v>
      </c>
      <c r="AG128" s="754"/>
      <c r="AH128" s="754"/>
      <c r="AI128" s="754"/>
      <c r="AJ128" s="755"/>
      <c r="AK128" s="756">
        <v>20930</v>
      </c>
      <c r="AL128" s="754"/>
      <c r="AM128" s="754"/>
      <c r="AN128" s="754"/>
      <c r="AO128" s="755"/>
      <c r="AP128" s="757"/>
      <c r="AQ128" s="758"/>
      <c r="AR128" s="758"/>
      <c r="AS128" s="758"/>
      <c r="AT128" s="759"/>
      <c r="AU128" s="235"/>
      <c r="AV128" s="235"/>
      <c r="AW128" s="235"/>
      <c r="AX128" s="802" t="s">
        <v>454</v>
      </c>
      <c r="AY128" s="798"/>
      <c r="AZ128" s="798"/>
      <c r="BA128" s="798"/>
      <c r="BB128" s="798"/>
      <c r="BC128" s="798"/>
      <c r="BD128" s="798"/>
      <c r="BE128" s="799"/>
      <c r="BF128" s="820" t="s">
        <v>455</v>
      </c>
      <c r="BG128" s="821"/>
      <c r="BH128" s="821"/>
      <c r="BI128" s="821"/>
      <c r="BJ128" s="821"/>
      <c r="BK128" s="821"/>
      <c r="BL128" s="822"/>
      <c r="BM128" s="820">
        <v>19.86</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5277596</v>
      </c>
      <c r="AB129" s="814"/>
      <c r="AC129" s="814"/>
      <c r="AD129" s="814"/>
      <c r="AE129" s="815"/>
      <c r="AF129" s="816">
        <v>5184460</v>
      </c>
      <c r="AG129" s="814"/>
      <c r="AH129" s="814"/>
      <c r="AI129" s="814"/>
      <c r="AJ129" s="815"/>
      <c r="AK129" s="816">
        <v>5220513</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10.199999999999999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696402</v>
      </c>
      <c r="AB130" s="814"/>
      <c r="AC130" s="814"/>
      <c r="AD130" s="814"/>
      <c r="AE130" s="815"/>
      <c r="AF130" s="816">
        <v>718952</v>
      </c>
      <c r="AG130" s="814"/>
      <c r="AH130" s="814"/>
      <c r="AI130" s="814"/>
      <c r="AJ130" s="815"/>
      <c r="AK130" s="816">
        <v>691902</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v>72.099999999999994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461</v>
      </c>
      <c r="X131" s="744"/>
      <c r="Y131" s="744"/>
      <c r="Z131" s="745"/>
      <c r="AA131" s="746">
        <v>4581194</v>
      </c>
      <c r="AB131" s="747"/>
      <c r="AC131" s="747"/>
      <c r="AD131" s="747"/>
      <c r="AE131" s="748"/>
      <c r="AF131" s="749">
        <v>4465508</v>
      </c>
      <c r="AG131" s="747"/>
      <c r="AH131" s="747"/>
      <c r="AI131" s="747"/>
      <c r="AJ131" s="748"/>
      <c r="AK131" s="749">
        <v>4528611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463</v>
      </c>
      <c r="W132" s="767"/>
      <c r="X132" s="767"/>
      <c r="Y132" s="767"/>
      <c r="Z132" s="768"/>
      <c r="AA132" s="769">
        <v>9.6230371380000008</v>
      </c>
      <c r="AB132" s="770"/>
      <c r="AC132" s="770"/>
      <c r="AD132" s="770"/>
      <c r="AE132" s="771"/>
      <c r="AF132" s="772">
        <v>10.684943349999999</v>
      </c>
      <c r="AG132" s="770"/>
      <c r="AH132" s="770"/>
      <c r="AI132" s="770"/>
      <c r="AJ132" s="771"/>
      <c r="AK132" s="772">
        <v>10.29273656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464</v>
      </c>
      <c r="W133" s="776"/>
      <c r="X133" s="776"/>
      <c r="Y133" s="776"/>
      <c r="Z133" s="777"/>
      <c r="AA133" s="778">
        <v>10.4</v>
      </c>
      <c r="AB133" s="779"/>
      <c r="AC133" s="779"/>
      <c r="AD133" s="779"/>
      <c r="AE133" s="780"/>
      <c r="AF133" s="778">
        <v>10.199999999999999</v>
      </c>
      <c r="AG133" s="779"/>
      <c r="AH133" s="779"/>
      <c r="AI133" s="779"/>
      <c r="AJ133" s="780"/>
      <c r="AK133" s="778">
        <v>10.199999999999999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49" t="s">
        <v>467</v>
      </c>
      <c r="L7" s="254"/>
      <c r="M7" s="255" t="s">
        <v>468</v>
      </c>
      <c r="N7" s="256"/>
    </row>
    <row r="8" spans="1:16">
      <c r="A8" s="248"/>
      <c r="B8" s="244"/>
      <c r="C8" s="244"/>
      <c r="D8" s="244"/>
      <c r="E8" s="244"/>
      <c r="F8" s="244"/>
      <c r="G8" s="257"/>
      <c r="H8" s="258"/>
      <c r="I8" s="258"/>
      <c r="J8" s="259"/>
      <c r="K8" s="1150"/>
      <c r="L8" s="260" t="s">
        <v>469</v>
      </c>
      <c r="M8" s="261" t="s">
        <v>470</v>
      </c>
      <c r="N8" s="262" t="s">
        <v>471</v>
      </c>
    </row>
    <row r="9" spans="1:16">
      <c r="A9" s="248"/>
      <c r="B9" s="244"/>
      <c r="C9" s="244"/>
      <c r="D9" s="244"/>
      <c r="E9" s="244"/>
      <c r="F9" s="244"/>
      <c r="G9" s="1163" t="s">
        <v>472</v>
      </c>
      <c r="H9" s="1164"/>
      <c r="I9" s="1164"/>
      <c r="J9" s="1165"/>
      <c r="K9" s="263">
        <v>1162172</v>
      </c>
      <c r="L9" s="264">
        <v>57522</v>
      </c>
      <c r="M9" s="265">
        <v>95265</v>
      </c>
      <c r="N9" s="266">
        <v>-39.6</v>
      </c>
    </row>
    <row r="10" spans="1:16">
      <c r="A10" s="248"/>
      <c r="B10" s="244"/>
      <c r="C10" s="244"/>
      <c r="D10" s="244"/>
      <c r="E10" s="244"/>
      <c r="F10" s="244"/>
      <c r="G10" s="1163" t="s">
        <v>473</v>
      </c>
      <c r="H10" s="1164"/>
      <c r="I10" s="1164"/>
      <c r="J10" s="1165"/>
      <c r="K10" s="267">
        <v>55748</v>
      </c>
      <c r="L10" s="268">
        <v>2759</v>
      </c>
      <c r="M10" s="269">
        <v>8986</v>
      </c>
      <c r="N10" s="270">
        <v>-69.3</v>
      </c>
    </row>
    <row r="11" spans="1:16" ht="13.5" customHeight="1">
      <c r="A11" s="248"/>
      <c r="B11" s="244"/>
      <c r="C11" s="244"/>
      <c r="D11" s="244"/>
      <c r="E11" s="244"/>
      <c r="F11" s="244"/>
      <c r="G11" s="1163" t="s">
        <v>474</v>
      </c>
      <c r="H11" s="1164"/>
      <c r="I11" s="1164"/>
      <c r="J11" s="1165"/>
      <c r="K11" s="267">
        <v>27994</v>
      </c>
      <c r="L11" s="268">
        <v>1386</v>
      </c>
      <c r="M11" s="269">
        <v>12922</v>
      </c>
      <c r="N11" s="270">
        <v>-89.3</v>
      </c>
    </row>
    <row r="12" spans="1:16" ht="13.5" customHeight="1">
      <c r="A12" s="248"/>
      <c r="B12" s="244"/>
      <c r="C12" s="244"/>
      <c r="D12" s="244"/>
      <c r="E12" s="244"/>
      <c r="F12" s="244"/>
      <c r="G12" s="1163" t="s">
        <v>475</v>
      </c>
      <c r="H12" s="1164"/>
      <c r="I12" s="1164"/>
      <c r="J12" s="1165"/>
      <c r="K12" s="267" t="s">
        <v>476</v>
      </c>
      <c r="L12" s="268" t="s">
        <v>476</v>
      </c>
      <c r="M12" s="269">
        <v>3263</v>
      </c>
      <c r="N12" s="270" t="s">
        <v>476</v>
      </c>
    </row>
    <row r="13" spans="1:16" ht="13.5" customHeight="1">
      <c r="A13" s="248"/>
      <c r="B13" s="244"/>
      <c r="C13" s="244"/>
      <c r="D13" s="244"/>
      <c r="E13" s="244"/>
      <c r="F13" s="244"/>
      <c r="G13" s="1163" t="s">
        <v>477</v>
      </c>
      <c r="H13" s="1164"/>
      <c r="I13" s="1164"/>
      <c r="J13" s="1165"/>
      <c r="K13" s="267" t="s">
        <v>476</v>
      </c>
      <c r="L13" s="268" t="s">
        <v>476</v>
      </c>
      <c r="M13" s="269" t="s">
        <v>476</v>
      </c>
      <c r="N13" s="270" t="s">
        <v>476</v>
      </c>
    </row>
    <row r="14" spans="1:16" ht="13.5" customHeight="1">
      <c r="A14" s="248"/>
      <c r="B14" s="244"/>
      <c r="C14" s="244"/>
      <c r="D14" s="244"/>
      <c r="E14" s="244"/>
      <c r="F14" s="244"/>
      <c r="G14" s="1163" t="s">
        <v>478</v>
      </c>
      <c r="H14" s="1164"/>
      <c r="I14" s="1164"/>
      <c r="J14" s="1165"/>
      <c r="K14" s="267">
        <v>46376</v>
      </c>
      <c r="L14" s="268">
        <v>2295</v>
      </c>
      <c r="M14" s="269">
        <v>5957</v>
      </c>
      <c r="N14" s="270">
        <v>-61.5</v>
      </c>
    </row>
    <row r="15" spans="1:16" ht="13.5" customHeight="1">
      <c r="A15" s="248"/>
      <c r="B15" s="244"/>
      <c r="C15" s="244"/>
      <c r="D15" s="244"/>
      <c r="E15" s="244"/>
      <c r="F15" s="244"/>
      <c r="G15" s="1163" t="s">
        <v>479</v>
      </c>
      <c r="H15" s="1164"/>
      <c r="I15" s="1164"/>
      <c r="J15" s="1165"/>
      <c r="K15" s="267">
        <v>47409</v>
      </c>
      <c r="L15" s="268">
        <v>2347</v>
      </c>
      <c r="M15" s="269">
        <v>1769</v>
      </c>
      <c r="N15" s="270">
        <v>32.700000000000003</v>
      </c>
    </row>
    <row r="16" spans="1:16">
      <c r="A16" s="248"/>
      <c r="B16" s="244"/>
      <c r="C16" s="244"/>
      <c r="D16" s="244"/>
      <c r="E16" s="244"/>
      <c r="F16" s="244"/>
      <c r="G16" s="1166" t="s">
        <v>480</v>
      </c>
      <c r="H16" s="1167"/>
      <c r="I16" s="1167"/>
      <c r="J16" s="1168"/>
      <c r="K16" s="268">
        <v>-116681</v>
      </c>
      <c r="L16" s="268">
        <v>-5775</v>
      </c>
      <c r="M16" s="269">
        <v>-10897</v>
      </c>
      <c r="N16" s="270">
        <v>-47</v>
      </c>
    </row>
    <row r="17" spans="1:16">
      <c r="A17" s="248"/>
      <c r="B17" s="244"/>
      <c r="C17" s="244"/>
      <c r="D17" s="244"/>
      <c r="E17" s="244"/>
      <c r="F17" s="244"/>
      <c r="G17" s="1166" t="s">
        <v>165</v>
      </c>
      <c r="H17" s="1167"/>
      <c r="I17" s="1167"/>
      <c r="J17" s="1168"/>
      <c r="K17" s="268">
        <v>1223018</v>
      </c>
      <c r="L17" s="268">
        <v>60533</v>
      </c>
      <c r="M17" s="269">
        <v>117266</v>
      </c>
      <c r="N17" s="270">
        <v>-48.4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60" t="s">
        <v>485</v>
      </c>
      <c r="H21" s="1161"/>
      <c r="I21" s="1161"/>
      <c r="J21" s="1162"/>
      <c r="K21" s="280">
        <v>6.19</v>
      </c>
      <c r="L21" s="281">
        <v>10.71</v>
      </c>
      <c r="M21" s="282">
        <v>-4.5199999999999996</v>
      </c>
      <c r="N21" s="249"/>
      <c r="O21" s="283"/>
      <c r="P21" s="279"/>
    </row>
    <row r="22" spans="1:16" s="284" customFormat="1">
      <c r="A22" s="279"/>
      <c r="B22" s="249"/>
      <c r="C22" s="249"/>
      <c r="D22" s="249"/>
      <c r="E22" s="249"/>
      <c r="F22" s="249"/>
      <c r="G22" s="1160" t="s">
        <v>486</v>
      </c>
      <c r="H22" s="1161"/>
      <c r="I22" s="1161"/>
      <c r="J22" s="1162"/>
      <c r="K22" s="285">
        <v>96.4</v>
      </c>
      <c r="L22" s="286">
        <v>95.7</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49" t="s">
        <v>467</v>
      </c>
      <c r="L30" s="254"/>
      <c r="M30" s="255" t="s">
        <v>468</v>
      </c>
      <c r="N30" s="256"/>
    </row>
    <row r="31" spans="1:16">
      <c r="A31" s="248"/>
      <c r="B31" s="244"/>
      <c r="C31" s="244"/>
      <c r="D31" s="244"/>
      <c r="E31" s="244"/>
      <c r="F31" s="244"/>
      <c r="G31" s="257"/>
      <c r="H31" s="258"/>
      <c r="I31" s="258"/>
      <c r="J31" s="259"/>
      <c r="K31" s="1150"/>
      <c r="L31" s="260" t="s">
        <v>469</v>
      </c>
      <c r="M31" s="261" t="s">
        <v>470</v>
      </c>
      <c r="N31" s="262" t="s">
        <v>471</v>
      </c>
    </row>
    <row r="32" spans="1:16" ht="27" customHeight="1">
      <c r="A32" s="248"/>
      <c r="B32" s="244"/>
      <c r="C32" s="244"/>
      <c r="D32" s="244"/>
      <c r="E32" s="244"/>
      <c r="F32" s="244"/>
      <c r="G32" s="1151" t="s">
        <v>490</v>
      </c>
      <c r="H32" s="1152"/>
      <c r="I32" s="1152"/>
      <c r="J32" s="1153"/>
      <c r="K32" s="294">
        <v>1035516</v>
      </c>
      <c r="L32" s="294">
        <v>51253</v>
      </c>
      <c r="M32" s="295">
        <v>77031</v>
      </c>
      <c r="N32" s="296">
        <v>-33.5</v>
      </c>
    </row>
    <row r="33" spans="1:16" ht="13.5" customHeight="1">
      <c r="A33" s="248"/>
      <c r="B33" s="244"/>
      <c r="C33" s="244"/>
      <c r="D33" s="244"/>
      <c r="E33" s="244"/>
      <c r="F33" s="244"/>
      <c r="G33" s="1151" t="s">
        <v>491</v>
      </c>
      <c r="H33" s="1152"/>
      <c r="I33" s="1152"/>
      <c r="J33" s="1153"/>
      <c r="K33" s="294" t="s">
        <v>476</v>
      </c>
      <c r="L33" s="294" t="s">
        <v>476</v>
      </c>
      <c r="M33" s="295" t="s">
        <v>476</v>
      </c>
      <c r="N33" s="296" t="s">
        <v>476</v>
      </c>
    </row>
    <row r="34" spans="1:16" ht="27" customHeight="1">
      <c r="A34" s="248"/>
      <c r="B34" s="244"/>
      <c r="C34" s="244"/>
      <c r="D34" s="244"/>
      <c r="E34" s="244"/>
      <c r="F34" s="244"/>
      <c r="G34" s="1151" t="s">
        <v>492</v>
      </c>
      <c r="H34" s="1152"/>
      <c r="I34" s="1152"/>
      <c r="J34" s="1153"/>
      <c r="K34" s="294" t="s">
        <v>476</v>
      </c>
      <c r="L34" s="294" t="s">
        <v>476</v>
      </c>
      <c r="M34" s="295" t="s">
        <v>476</v>
      </c>
      <c r="N34" s="296" t="s">
        <v>476</v>
      </c>
    </row>
    <row r="35" spans="1:16" ht="27" customHeight="1">
      <c r="A35" s="248"/>
      <c r="B35" s="244"/>
      <c r="C35" s="244"/>
      <c r="D35" s="244"/>
      <c r="E35" s="244"/>
      <c r="F35" s="244"/>
      <c r="G35" s="1151" t="s">
        <v>493</v>
      </c>
      <c r="H35" s="1152"/>
      <c r="I35" s="1152"/>
      <c r="J35" s="1153"/>
      <c r="K35" s="294">
        <v>143333</v>
      </c>
      <c r="L35" s="294">
        <v>7094</v>
      </c>
      <c r="M35" s="295">
        <v>20812</v>
      </c>
      <c r="N35" s="296">
        <v>-65.900000000000006</v>
      </c>
    </row>
    <row r="36" spans="1:16" ht="27" customHeight="1">
      <c r="A36" s="248"/>
      <c r="B36" s="244"/>
      <c r="C36" s="244"/>
      <c r="D36" s="244"/>
      <c r="E36" s="244"/>
      <c r="F36" s="244"/>
      <c r="G36" s="1151" t="s">
        <v>494</v>
      </c>
      <c r="H36" s="1152"/>
      <c r="I36" s="1152"/>
      <c r="J36" s="1153"/>
      <c r="K36" s="294" t="s">
        <v>476</v>
      </c>
      <c r="L36" s="294" t="s">
        <v>476</v>
      </c>
      <c r="M36" s="295">
        <v>3303</v>
      </c>
      <c r="N36" s="296" t="s">
        <v>476</v>
      </c>
    </row>
    <row r="37" spans="1:16" ht="13.5" customHeight="1">
      <c r="A37" s="248"/>
      <c r="B37" s="244"/>
      <c r="C37" s="244"/>
      <c r="D37" s="244"/>
      <c r="E37" s="244"/>
      <c r="F37" s="244"/>
      <c r="G37" s="1151" t="s">
        <v>495</v>
      </c>
      <c r="H37" s="1152"/>
      <c r="I37" s="1152"/>
      <c r="J37" s="1153"/>
      <c r="K37" s="294" t="s">
        <v>476</v>
      </c>
      <c r="L37" s="294" t="s">
        <v>476</v>
      </c>
      <c r="M37" s="295">
        <v>1276</v>
      </c>
      <c r="N37" s="296" t="s">
        <v>476</v>
      </c>
    </row>
    <row r="38" spans="1:16" ht="27" customHeight="1">
      <c r="A38" s="248"/>
      <c r="B38" s="244"/>
      <c r="C38" s="244"/>
      <c r="D38" s="244"/>
      <c r="E38" s="244"/>
      <c r="F38" s="244"/>
      <c r="G38" s="1154" t="s">
        <v>496</v>
      </c>
      <c r="H38" s="1155"/>
      <c r="I38" s="1155"/>
      <c r="J38" s="1156"/>
      <c r="K38" s="297">
        <v>101</v>
      </c>
      <c r="L38" s="297">
        <v>5</v>
      </c>
      <c r="M38" s="298">
        <v>4</v>
      </c>
      <c r="N38" s="299">
        <v>25</v>
      </c>
      <c r="O38" s="293"/>
    </row>
    <row r="39" spans="1:16">
      <c r="A39" s="248"/>
      <c r="B39" s="244"/>
      <c r="C39" s="244"/>
      <c r="D39" s="244"/>
      <c r="E39" s="244"/>
      <c r="F39" s="244"/>
      <c r="G39" s="1154" t="s">
        <v>497</v>
      </c>
      <c r="H39" s="1155"/>
      <c r="I39" s="1155"/>
      <c r="J39" s="1156"/>
      <c r="K39" s="300">
        <v>-20930</v>
      </c>
      <c r="L39" s="300">
        <v>-1036</v>
      </c>
      <c r="M39" s="301">
        <v>-3022</v>
      </c>
      <c r="N39" s="302">
        <v>-65.7</v>
      </c>
      <c r="O39" s="293"/>
    </row>
    <row r="40" spans="1:16" ht="27" customHeight="1">
      <c r="A40" s="248"/>
      <c r="B40" s="244"/>
      <c r="C40" s="244"/>
      <c r="D40" s="244"/>
      <c r="E40" s="244"/>
      <c r="F40" s="244"/>
      <c r="G40" s="1151" t="s">
        <v>498</v>
      </c>
      <c r="H40" s="1152"/>
      <c r="I40" s="1152"/>
      <c r="J40" s="1153"/>
      <c r="K40" s="300">
        <v>-691902</v>
      </c>
      <c r="L40" s="300">
        <v>-34246</v>
      </c>
      <c r="M40" s="301">
        <v>-68778</v>
      </c>
      <c r="N40" s="302">
        <v>-50.2</v>
      </c>
      <c r="O40" s="293"/>
    </row>
    <row r="41" spans="1:16">
      <c r="A41" s="248"/>
      <c r="B41" s="244"/>
      <c r="C41" s="244"/>
      <c r="D41" s="244"/>
      <c r="E41" s="244"/>
      <c r="F41" s="244"/>
      <c r="G41" s="1157" t="s">
        <v>276</v>
      </c>
      <c r="H41" s="1158"/>
      <c r="I41" s="1158"/>
      <c r="J41" s="1159"/>
      <c r="K41" s="294">
        <v>466118</v>
      </c>
      <c r="L41" s="300">
        <v>23071</v>
      </c>
      <c r="M41" s="301">
        <v>30628</v>
      </c>
      <c r="N41" s="302">
        <v>-24.7</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44" t="s">
        <v>467</v>
      </c>
      <c r="J49" s="1146" t="s">
        <v>502</v>
      </c>
      <c r="K49" s="1147"/>
      <c r="L49" s="1147"/>
      <c r="M49" s="1147"/>
      <c r="N49" s="1148"/>
    </row>
    <row r="50" spans="1:14">
      <c r="A50" s="248"/>
      <c r="B50" s="244"/>
      <c r="C50" s="244"/>
      <c r="D50" s="244"/>
      <c r="E50" s="244"/>
      <c r="F50" s="244"/>
      <c r="G50" s="312"/>
      <c r="H50" s="313"/>
      <c r="I50" s="1145"/>
      <c r="J50" s="314" t="s">
        <v>503</v>
      </c>
      <c r="K50" s="315" t="s">
        <v>504</v>
      </c>
      <c r="L50" s="316" t="s">
        <v>505</v>
      </c>
      <c r="M50" s="317" t="s">
        <v>506</v>
      </c>
      <c r="N50" s="318" t="s">
        <v>507</v>
      </c>
    </row>
    <row r="51" spans="1:14">
      <c r="A51" s="248"/>
      <c r="B51" s="244"/>
      <c r="C51" s="244"/>
      <c r="D51" s="244"/>
      <c r="E51" s="244"/>
      <c r="F51" s="244"/>
      <c r="G51" s="310" t="s">
        <v>508</v>
      </c>
      <c r="H51" s="311"/>
      <c r="I51" s="319">
        <v>928507</v>
      </c>
      <c r="J51" s="320">
        <v>44293</v>
      </c>
      <c r="K51" s="321">
        <v>-48.9</v>
      </c>
      <c r="L51" s="322">
        <v>82292</v>
      </c>
      <c r="M51" s="323">
        <v>-24.5</v>
      </c>
      <c r="N51" s="324">
        <v>-24.4</v>
      </c>
    </row>
    <row r="52" spans="1:14">
      <c r="A52" s="248"/>
      <c r="B52" s="244"/>
      <c r="C52" s="244"/>
      <c r="D52" s="244"/>
      <c r="E52" s="244"/>
      <c r="F52" s="244"/>
      <c r="G52" s="325"/>
      <c r="H52" s="326" t="s">
        <v>509</v>
      </c>
      <c r="I52" s="327">
        <v>305126</v>
      </c>
      <c r="J52" s="328">
        <v>14555</v>
      </c>
      <c r="K52" s="329">
        <v>-68</v>
      </c>
      <c r="L52" s="330">
        <v>41490</v>
      </c>
      <c r="M52" s="331">
        <v>-19</v>
      </c>
      <c r="N52" s="332">
        <v>-49</v>
      </c>
    </row>
    <row r="53" spans="1:14">
      <c r="A53" s="248"/>
      <c r="B53" s="244"/>
      <c r="C53" s="244"/>
      <c r="D53" s="244"/>
      <c r="E53" s="244"/>
      <c r="F53" s="244"/>
      <c r="G53" s="310" t="s">
        <v>510</v>
      </c>
      <c r="H53" s="311"/>
      <c r="I53" s="319">
        <v>620782</v>
      </c>
      <c r="J53" s="320">
        <v>29880</v>
      </c>
      <c r="K53" s="321">
        <v>-32.5</v>
      </c>
      <c r="L53" s="322">
        <v>80577</v>
      </c>
      <c r="M53" s="323">
        <v>-2.1</v>
      </c>
      <c r="N53" s="324">
        <v>-30.4</v>
      </c>
    </row>
    <row r="54" spans="1:14">
      <c r="A54" s="248"/>
      <c r="B54" s="244"/>
      <c r="C54" s="244"/>
      <c r="D54" s="244"/>
      <c r="E54" s="244"/>
      <c r="F54" s="244"/>
      <c r="G54" s="325"/>
      <c r="H54" s="326" t="s">
        <v>509</v>
      </c>
      <c r="I54" s="327">
        <v>271691</v>
      </c>
      <c r="J54" s="328">
        <v>13077</v>
      </c>
      <c r="K54" s="329">
        <v>-10.199999999999999</v>
      </c>
      <c r="L54" s="330">
        <v>36629</v>
      </c>
      <c r="M54" s="331">
        <v>-11.7</v>
      </c>
      <c r="N54" s="332">
        <v>1.5</v>
      </c>
    </row>
    <row r="55" spans="1:14">
      <c r="A55" s="248"/>
      <c r="B55" s="244"/>
      <c r="C55" s="244"/>
      <c r="D55" s="244"/>
      <c r="E55" s="244"/>
      <c r="F55" s="244"/>
      <c r="G55" s="310" t="s">
        <v>511</v>
      </c>
      <c r="H55" s="311"/>
      <c r="I55" s="319">
        <v>1200579</v>
      </c>
      <c r="J55" s="320">
        <v>58035</v>
      </c>
      <c r="K55" s="321">
        <v>94.2</v>
      </c>
      <c r="L55" s="322">
        <v>92698</v>
      </c>
      <c r="M55" s="323">
        <v>15</v>
      </c>
      <c r="N55" s="324">
        <v>79.2</v>
      </c>
    </row>
    <row r="56" spans="1:14">
      <c r="A56" s="248"/>
      <c r="B56" s="244"/>
      <c r="C56" s="244"/>
      <c r="D56" s="244"/>
      <c r="E56" s="244"/>
      <c r="F56" s="244"/>
      <c r="G56" s="325"/>
      <c r="H56" s="326" t="s">
        <v>509</v>
      </c>
      <c r="I56" s="327">
        <v>347879</v>
      </c>
      <c r="J56" s="328">
        <v>16816</v>
      </c>
      <c r="K56" s="329">
        <v>28.6</v>
      </c>
      <c r="L56" s="330">
        <v>45144</v>
      </c>
      <c r="M56" s="331">
        <v>23.2</v>
      </c>
      <c r="N56" s="332">
        <v>5.4</v>
      </c>
    </row>
    <row r="57" spans="1:14">
      <c r="A57" s="248"/>
      <c r="B57" s="244"/>
      <c r="C57" s="244"/>
      <c r="D57" s="244"/>
      <c r="E57" s="244"/>
      <c r="F57" s="244"/>
      <c r="G57" s="310" t="s">
        <v>512</v>
      </c>
      <c r="H57" s="311"/>
      <c r="I57" s="319">
        <v>977844</v>
      </c>
      <c r="J57" s="320">
        <v>47784</v>
      </c>
      <c r="K57" s="321">
        <v>-17.7</v>
      </c>
      <c r="L57" s="322">
        <v>78556</v>
      </c>
      <c r="M57" s="323">
        <v>-15.3</v>
      </c>
      <c r="N57" s="324">
        <v>-2.4</v>
      </c>
    </row>
    <row r="58" spans="1:14">
      <c r="A58" s="248"/>
      <c r="B58" s="244"/>
      <c r="C58" s="244"/>
      <c r="D58" s="244"/>
      <c r="E58" s="244"/>
      <c r="F58" s="244"/>
      <c r="G58" s="325"/>
      <c r="H58" s="326" t="s">
        <v>509</v>
      </c>
      <c r="I58" s="327">
        <v>511253</v>
      </c>
      <c r="J58" s="328">
        <v>24983</v>
      </c>
      <c r="K58" s="329">
        <v>48.6</v>
      </c>
      <c r="L58" s="330">
        <v>40810</v>
      </c>
      <c r="M58" s="331">
        <v>-9.6</v>
      </c>
      <c r="N58" s="332">
        <v>58.2</v>
      </c>
    </row>
    <row r="59" spans="1:14">
      <c r="A59" s="248"/>
      <c r="B59" s="244"/>
      <c r="C59" s="244"/>
      <c r="D59" s="244"/>
      <c r="E59" s="244"/>
      <c r="F59" s="244"/>
      <c r="G59" s="310" t="s">
        <v>513</v>
      </c>
      <c r="H59" s="311"/>
      <c r="I59" s="319">
        <v>1608093</v>
      </c>
      <c r="J59" s="320">
        <v>79593</v>
      </c>
      <c r="K59" s="321">
        <v>66.599999999999994</v>
      </c>
      <c r="L59" s="322">
        <v>96635</v>
      </c>
      <c r="M59" s="323">
        <v>23</v>
      </c>
      <c r="N59" s="324">
        <v>43.6</v>
      </c>
    </row>
    <row r="60" spans="1:14">
      <c r="A60" s="248"/>
      <c r="B60" s="244"/>
      <c r="C60" s="244"/>
      <c r="D60" s="244"/>
      <c r="E60" s="244"/>
      <c r="F60" s="244"/>
      <c r="G60" s="325"/>
      <c r="H60" s="326" t="s">
        <v>509</v>
      </c>
      <c r="I60" s="333">
        <v>260918</v>
      </c>
      <c r="J60" s="328">
        <v>12914</v>
      </c>
      <c r="K60" s="329">
        <v>-48.3</v>
      </c>
      <c r="L60" s="330">
        <v>44408</v>
      </c>
      <c r="M60" s="331">
        <v>8.8000000000000007</v>
      </c>
      <c r="N60" s="332">
        <v>-57.1</v>
      </c>
    </row>
    <row r="61" spans="1:14">
      <c r="A61" s="248"/>
      <c r="B61" s="244"/>
      <c r="C61" s="244"/>
      <c r="D61" s="244"/>
      <c r="E61" s="244"/>
      <c r="F61" s="244"/>
      <c r="G61" s="310" t="s">
        <v>514</v>
      </c>
      <c r="H61" s="334"/>
      <c r="I61" s="335">
        <v>1067161</v>
      </c>
      <c r="J61" s="336">
        <v>51917</v>
      </c>
      <c r="K61" s="337">
        <v>12.3</v>
      </c>
      <c r="L61" s="338">
        <v>86152</v>
      </c>
      <c r="M61" s="339">
        <v>-0.8</v>
      </c>
      <c r="N61" s="324">
        <v>13.1</v>
      </c>
    </row>
    <row r="62" spans="1:14">
      <c r="A62" s="248"/>
      <c r="B62" s="244"/>
      <c r="C62" s="244"/>
      <c r="D62" s="244"/>
      <c r="E62" s="244"/>
      <c r="F62" s="244"/>
      <c r="G62" s="325"/>
      <c r="H62" s="326" t="s">
        <v>509</v>
      </c>
      <c r="I62" s="327">
        <v>339373</v>
      </c>
      <c r="J62" s="328">
        <v>16469</v>
      </c>
      <c r="K62" s="329">
        <v>-9.9</v>
      </c>
      <c r="L62" s="330">
        <v>41696</v>
      </c>
      <c r="M62" s="331">
        <v>-1.7</v>
      </c>
      <c r="N62" s="332">
        <v>-8.1999999999999993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90" zoomScaleNormal="9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69" t="s">
        <v>3</v>
      </c>
      <c r="D47" s="1169"/>
      <c r="E47" s="1170"/>
      <c r="F47" s="11">
        <v>18.559999999999999</v>
      </c>
      <c r="G47" s="12">
        <v>18.37</v>
      </c>
      <c r="H47" s="12">
        <v>20.94</v>
      </c>
      <c r="I47" s="12">
        <v>23.51</v>
      </c>
      <c r="J47" s="13">
        <v>25.27</v>
      </c>
    </row>
    <row r="48" spans="2:10" ht="57.75" customHeight="1">
      <c r="B48" s="14"/>
      <c r="C48" s="1171" t="s">
        <v>4</v>
      </c>
      <c r="D48" s="1171"/>
      <c r="E48" s="1172"/>
      <c r="F48" s="15">
        <v>6.49</v>
      </c>
      <c r="G48" s="16">
        <v>6.25</v>
      </c>
      <c r="H48" s="16">
        <v>7.73</v>
      </c>
      <c r="I48" s="16">
        <v>5.61</v>
      </c>
      <c r="J48" s="17">
        <v>5.18</v>
      </c>
    </row>
    <row r="49" spans="2:10" ht="57.75" customHeight="1" thickBot="1">
      <c r="B49" s="18"/>
      <c r="C49" s="1173" t="s">
        <v>5</v>
      </c>
      <c r="D49" s="1173"/>
      <c r="E49" s="1174"/>
      <c r="F49" s="19" t="s">
        <v>521</v>
      </c>
      <c r="G49" s="20" t="s">
        <v>522</v>
      </c>
      <c r="H49" s="20">
        <v>0.67</v>
      </c>
      <c r="I49" s="20" t="s">
        <v>523</v>
      </c>
      <c r="J49" s="21" t="s">
        <v>524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2017-03-09T06:01:20Z</cp:lastPrinted>
  <dcterms:created xsi:type="dcterms:W3CDTF">2017-02-15T23:22:40Z</dcterms:created>
  <dcterms:modified xsi:type="dcterms:W3CDTF">2017-05-01T08:03:21Z</dcterms:modified>
  <cp:category/>
</cp:coreProperties>
</file>