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6県ホームページ掲載\01上水道事業（法適用）\"/>
    </mc:Choice>
  </mc:AlternateContent>
  <workbookProtection workbookPassword="8649" lockStructure="1"/>
  <bookViews>
    <workbookView xWindow="240" yWindow="60" windowWidth="14940" windowHeight="7872"/>
  </bookViews>
  <sheets>
    <sheet name="法適用_水道事業" sheetId="4" r:id="rId1"/>
    <sheet name="データ" sheetId="5" state="hidden" r:id="rId2"/>
  </sheets>
  <calcPr calcId="171027"/>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<sst xmlns="http://schemas.openxmlformats.org/spreadsheetml/2006/main" count="217" uniqueCount="107">
  <si>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</si>
  <si>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</si>
  <si>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</si>
  <si>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</si>
  <si>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</si>
  <si>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</si>
  <si>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</si>
  <si>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</si>
  <si>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</si>
  <si>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</si>
  <si>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</si>
  <si>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</si>
  <si>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</si>
  <si>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</si>
  <si>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</si>
  <si>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</si>
  <si>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</si>
  <si>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</si>
  <si>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</si>
  <si>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</si>
  <si>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</si>
  <si>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</si>
  <si>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</si>
  <si>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</si>
  <si>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</si>
  <si>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</si>
  <si>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</si>
  <si>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</si>
  <si>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</si>
  <si>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</si>
  <si>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</si>
  <si>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</si>
  <si>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</si>
  <si>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</si>
  <si>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</si>
  <si>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</si>
  <si>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</si>
  <si>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</si>
  <si>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</si>
  <si>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</si>
  <si>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</si>
  <si>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</si>
  <si>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</si>
  <si>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</si>
  <si>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</si>
  <si>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</si>
  <si>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</si>
  <si>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</si>
  <si>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</si>
  <si>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</si>
  <si>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</si>
  <si>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</si>
  <si>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</si>
  <si>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</si>
  <si>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</si>
  <si>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</si>
  <si>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</si>
  <si>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</si>
  <si>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</si>
  <si>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</si>
  <si>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</si>
  <si>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</si>
  <si>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</si>
  <si>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</si>
  <si>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</si>
  <si>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</si>
  <si>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</si>
  <si>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</si>
  <si>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</si>
  <si>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</si>
  <si>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</si>
  <si>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</si>
  <si>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</si>
  <si>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</si>
  <si>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</si>
  <si>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</si>
  <si>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</si>
  <si>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</si>
  <si>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</si>
  <si>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</si>
  <si>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</si>
  <si>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</si>
  <si>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</si>
  <si>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</si>
  <si>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</si>
  <si>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</si>
  <si>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</si>
  <si>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</si>
  <si>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</si>
  <si>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</si>
  <si>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</si>
  <si>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</si>
  <si>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</si>
  <si>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えびの市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</si>
  <si>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</si>
  <si>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</si>
  <si>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</si>
  <si>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</si>
  <si>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</si>
  <si>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</si>
  <si>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</si>
  <si>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</si>
  <si>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</si>
  <si>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</si>
  <si>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【経営指標の分析】
①有形固定資産減価償却率は、類似団体と比較して高く、耐用年数に近い資産を多く保有していると言えます。
②管路経年化率は、類似団体と比較して、平成25年度から、その平均を下回っており、法定耐用年数を経過した管路が平均以下であると言えます。
③管路更新率は、類似団体と比較しても、著しく低い数字で、管路更新が進んでいないことを示しています。
【現状とその背景】
　えびの市では、平成21年度以降、簡易水道統合整備事業、水源地築造事業など大規模の投資的事業を行っており、管路更新への投資を抑えざるを得ない状況です。　
【対策】　
　大規模な投資的事業が平成29年度をもって完了するため、平成30年度から管路更新への投資を重点的に行えるよう計画を立てる必要があります。
</t>
    <rPh sb="11" eb="13">
      <t>ユウケイ</t>
    </rPh>
    <rPh sb="13" eb="15">
      <t>コテイ</t>
    </rPh>
    <rPh sb="15" eb="17">
      <t>シサン</t>
    </rPh>
    <rPh sb="17" eb="19">
      <t>ゲンカ</t>
    </rPh>
    <rPh sb="19" eb="21">
      <t>ショウキャク</t>
    </rPh>
    <rPh sb="21" eb="22">
      <t>リツ</t>
    </rPh>
    <rPh sb="33" eb="34">
      <t>タカ</t>
    </rPh>
    <rPh sb="36" eb="38">
      <t>タイヨウ</t>
    </rPh>
    <rPh sb="38" eb="40">
      <t>ネンスウ</t>
    </rPh>
    <rPh sb="41" eb="42">
      <t>チカ</t>
    </rPh>
    <rPh sb="43" eb="45">
      <t>シサン</t>
    </rPh>
    <rPh sb="46" eb="47">
      <t>オオ</t>
    </rPh>
    <rPh sb="48" eb="50">
      <t>ホユウ</t>
    </rPh>
    <rPh sb="55" eb="56">
      <t>イ</t>
    </rPh>
    <rPh sb="62" eb="64">
      <t>カンロ</t>
    </rPh>
    <rPh sb="64" eb="66">
      <t>ケイネン</t>
    </rPh>
    <rPh sb="66" eb="67">
      <t>バ</t>
    </rPh>
    <rPh sb="91" eb="93">
      <t>ヘイキン</t>
    </rPh>
    <rPh sb="94" eb="95">
      <t>シタ</t>
    </rPh>
    <rPh sb="101" eb="103">
      <t>ホウテイ</t>
    </rPh>
    <rPh sb="103" eb="105">
      <t>タイヨウ</t>
    </rPh>
    <rPh sb="105" eb="107">
      <t>ネンスウ</t>
    </rPh>
    <rPh sb="108" eb="110">
      <t>ケイカ</t>
    </rPh>
    <rPh sb="112" eb="114">
      <t>カンロ</t>
    </rPh>
    <rPh sb="115" eb="117">
      <t>ヘイキン</t>
    </rPh>
    <rPh sb="117" eb="119">
      <t>イカ</t>
    </rPh>
    <rPh sb="123" eb="124">
      <t>イ</t>
    </rPh>
    <rPh sb="130" eb="132">
      <t>カンロ</t>
    </rPh>
    <rPh sb="132" eb="134">
      <t>コウシン</t>
    </rPh>
    <rPh sb="134" eb="135">
      <t>リツ</t>
    </rPh>
    <rPh sb="148" eb="149">
      <t>イチジル</t>
    </rPh>
    <rPh sb="151" eb="152">
      <t>ヒク</t>
    </rPh>
    <rPh sb="153" eb="155">
      <t>スウジ</t>
    </rPh>
    <rPh sb="157" eb="159">
      <t>カンロ</t>
    </rPh>
    <rPh sb="159" eb="161">
      <t>コウシン</t>
    </rPh>
    <rPh sb="162" eb="163">
      <t>スス</t>
    </rPh>
    <rPh sb="171" eb="172">
      <t>シメ</t>
    </rPh>
    <rPh sb="242" eb="244">
      <t>カンロ</t>
    </rPh>
    <rPh sb="244" eb="246">
      <t>コウシン</t>
    </rPh>
    <rPh sb="248" eb="250">
      <t>トウシ</t>
    </rPh>
    <rPh sb="251" eb="252">
      <t>オサ</t>
    </rPh>
    <rPh sb="256" eb="257">
      <t>エ</t>
    </rPh>
    <rPh sb="273" eb="276">
      <t>ダイキボ</t>
    </rPh>
    <rPh sb="277" eb="280">
      <t>トウシテキ</t>
    </rPh>
    <rPh sb="280" eb="282">
      <t>ジギョウ</t>
    </rPh>
    <rPh sb="283" eb="285">
      <t>ヘイセイ</t>
    </rPh>
    <rPh sb="287" eb="289">
      <t>ネンド</t>
    </rPh>
    <rPh sb="293" eb="295">
      <t>カンリョウ</t>
    </rPh>
    <rPh sb="300" eb="302">
      <t>ヘイセイ</t>
    </rPh>
    <rPh sb="304" eb="306">
      <t>ネンド</t>
    </rPh>
    <rPh sb="308" eb="310">
      <t>カンロ</t>
    </rPh>
    <rPh sb="310" eb="312">
      <t>コウシン</t>
    </rPh>
    <rPh sb="314" eb="316">
      <t>トウシ</t>
    </rPh>
    <rPh sb="317" eb="320">
      <t>ジュウテンテキ</t>
    </rPh>
    <rPh sb="321" eb="322">
      <t>オコナ</t>
    </rPh>
    <rPh sb="326" eb="328">
      <t>ケイカク</t>
    </rPh>
    <rPh sb="329" eb="330">
      <t>タ</t>
    </rPh>
    <rPh sb="332" eb="334">
      <t>ヒツヨウ</t>
    </rPh>
    <phoneticPr fontId="4"/>
  </si>
  <si>
    <t>　えびの市の、各経営指標の悪化は、短期間における大規模な投資が要因ですが、平成29年度までの限定的な事業であり、平成30年度以降の大規模な投資はありません。
　しかしながら、給水人口の減少により、給水収益は減収し、費用は増加していく状況に変わりはなく、水道料金の見直しなど検討する必要があります。
　また、平成30年度以降の投資計画については、老朽化した施設更新など経営の健全性・効率性を図りながら計画していく必要があります。</t>
    <rPh sb="4" eb="5">
      <t>シ</t>
    </rPh>
    <rPh sb="7" eb="8">
      <t>カク</t>
    </rPh>
    <rPh sb="8" eb="10">
      <t>ケイエイ</t>
    </rPh>
    <rPh sb="10" eb="12">
      <t>シヒョウ</t>
    </rPh>
    <rPh sb="13" eb="15">
      <t>アッカ</t>
    </rPh>
    <rPh sb="17" eb="20">
      <t>タンキカン</t>
    </rPh>
    <rPh sb="24" eb="27">
      <t>ダイキボ</t>
    </rPh>
    <rPh sb="28" eb="30">
      <t>トウシ</t>
    </rPh>
    <rPh sb="31" eb="33">
      <t>ヨウイン</t>
    </rPh>
    <rPh sb="37" eb="39">
      <t>ヘイセイ</t>
    </rPh>
    <rPh sb="41" eb="43">
      <t>ネンド</t>
    </rPh>
    <rPh sb="46" eb="49">
      <t>ゲンテイテキ</t>
    </rPh>
    <rPh sb="50" eb="52">
      <t>ジギョウ</t>
    </rPh>
    <rPh sb="56" eb="58">
      <t>ヘイセイ</t>
    </rPh>
    <rPh sb="60" eb="62">
      <t>ネンド</t>
    </rPh>
    <rPh sb="62" eb="64">
      <t>イコウ</t>
    </rPh>
    <rPh sb="65" eb="68">
      <t>ダイキボ</t>
    </rPh>
    <rPh sb="69" eb="71">
      <t>トウシ</t>
    </rPh>
    <rPh sb="116" eb="118">
      <t>ジョウキョウ</t>
    </rPh>
    <rPh sb="119" eb="120">
      <t>カ</t>
    </rPh>
    <rPh sb="126" eb="128">
      <t>スイドウ</t>
    </rPh>
    <rPh sb="128" eb="130">
      <t>リョウキン</t>
    </rPh>
    <rPh sb="131" eb="133">
      <t>ミナオ</t>
    </rPh>
    <rPh sb="136" eb="138">
      <t>ケントウ</t>
    </rPh>
    <rPh sb="140" eb="142">
      <t>ヒツヨウ</t>
    </rPh>
    <rPh sb="153" eb="155">
      <t>ヘイセイ</t>
    </rPh>
    <rPh sb="157" eb="161">
      <t>ネンドイコウ</t>
    </rPh>
    <rPh sb="162" eb="164">
      <t>トウシ</t>
    </rPh>
    <rPh sb="164" eb="166">
      <t>ケイカク</t>
    </rPh>
    <rPh sb="172" eb="175">
      <t>ロウキュウカ</t>
    </rPh>
    <rPh sb="177" eb="179">
      <t>シセツ</t>
    </rPh>
    <rPh sb="179" eb="181">
      <t>コウシン</t>
    </rPh>
    <rPh sb="199" eb="201">
      <t>ケイカク</t>
    </rPh>
    <rPh sb="205" eb="207">
      <t>ヒツヨウ</t>
    </rPh>
    <phoneticPr fontId="4"/>
  </si>
  <si>
    <r>
      <t>【経営指標の分析】
①経常収支比率は、類似団体と比較して、平成24年度から右肩下がりとなり、平成26年度から100％未満（単年度収支が赤字）となっています。
⑤料金回収率は、平成23年度から平成24年度は100％を上回っていましたが、平成25年度から100％を下回り水道料金の水準（供給単価と給水原価）の適切性を欠いています。
⑥給水原価は、類似団体と比較して、平均を下回り、1㎥あたりの費用が平均以下であると言えます。
　</t>
    </r>
    <r>
      <rPr>
        <sz val="11"/>
        <rFont val="ＭＳ Ｐゴシック"/>
        <family val="3"/>
        <charset val="128"/>
      </rPr>
      <t>このこと</t>
    </r>
    <r>
      <rPr>
        <sz val="11"/>
        <color theme="1"/>
        <rFont val="ＭＳ Ｐゴシック"/>
        <family val="3"/>
        <charset val="128"/>
      </rPr>
      <t>から、健全性は確保されているとは言えず、効率性</t>
    </r>
    <r>
      <rPr>
        <sz val="11"/>
        <rFont val="ＭＳ Ｐゴシック"/>
        <family val="3"/>
        <charset val="128"/>
      </rPr>
      <t>と</t>
    </r>
    <r>
      <rPr>
        <sz val="11"/>
        <color theme="1"/>
        <rFont val="ＭＳ Ｐゴシック"/>
        <family val="3"/>
        <charset val="128"/>
      </rPr>
      <t xml:space="preserve">ともに改善していく必要があります。
【現状とその背景】
　えびの市の現状については、給水人口の減少により、給水収益は減収し、費用は増加している状況です。
　背景としては、平成21年度以降、簡易水道統合整備事業、水源地築造事業など大規模の投資的事業を行っていることです。その財源の多くを起債に依存しているため、起債償還の利息が増加傾向にあります。また、取得した固定資産の減価償却費も増加傾向にあり、この2つが費用増加の主な要因です。
【対策】　
　経営の健全性・効率性を図るには、費用の抑制や水道料金の見直しを検討する必要があります。
</t>
    </r>
    <rPh sb="1" eb="3">
      <t>ケイエイ</t>
    </rPh>
    <rPh sb="3" eb="5">
      <t>シヒョウ</t>
    </rPh>
    <rPh sb="6" eb="8">
      <t>ブンセキ</t>
    </rPh>
    <rPh sb="61" eb="64">
      <t>タンネンド</t>
    </rPh>
    <rPh sb="64" eb="66">
      <t>シュウシ</t>
    </rPh>
    <rPh sb="67" eb="69">
      <t>アカジ</t>
    </rPh>
    <rPh sb="87" eb="89">
      <t>ヘイセイ</t>
    </rPh>
    <rPh sb="91" eb="93">
      <t>ネンド</t>
    </rPh>
    <rPh sb="95" eb="97">
      <t>ヘイセイ</t>
    </rPh>
    <rPh sb="99" eb="101">
      <t>ネンド</t>
    </rPh>
    <rPh sb="107" eb="109">
      <t>ウワマワ</t>
    </rPh>
    <rPh sb="141" eb="143">
      <t>キョウキュウ</t>
    </rPh>
    <rPh sb="143" eb="145">
      <t>タンカ</t>
    </rPh>
    <rPh sb="146" eb="148">
      <t>キュウスイ</t>
    </rPh>
    <rPh sb="148" eb="150">
      <t>ゲンカ</t>
    </rPh>
    <rPh sb="176" eb="178">
      <t>ヒカク</t>
    </rPh>
    <rPh sb="194" eb="196">
      <t>ヒヨウ</t>
    </rPh>
    <rPh sb="197" eb="199">
      <t>ヘイキン</t>
    </rPh>
    <rPh sb="199" eb="201">
      <t>イカ</t>
    </rPh>
    <rPh sb="219" eb="222">
      <t>ケンゼンセイ</t>
    </rPh>
    <rPh sb="223" eb="225">
      <t>カクホ</t>
    </rPh>
    <rPh sb="232" eb="233">
      <t>イ</t>
    </rPh>
    <rPh sb="236" eb="239">
      <t>コウリツセイ</t>
    </rPh>
    <rPh sb="243" eb="245">
      <t>カイゼン</t>
    </rPh>
    <rPh sb="249" eb="251">
      <t>ヒツヨウ</t>
    </rPh>
    <rPh sb="259" eb="261">
      <t>ゲンジョウ</t>
    </rPh>
    <rPh sb="264" eb="266">
      <t>ハイケイ</t>
    </rPh>
    <rPh sb="272" eb="273">
      <t>シ</t>
    </rPh>
    <rPh sb="298" eb="300">
      <t>ゲンシュウ</t>
    </rPh>
    <rPh sb="302" eb="304">
      <t>ヒヨウ</t>
    </rPh>
    <rPh sb="305" eb="307">
      <t>ゾウカ</t>
    </rPh>
    <rPh sb="318" eb="320">
      <t>ハイケイ</t>
    </rPh>
    <rPh sb="325" eb="327">
      <t>ヘイセイ</t>
    </rPh>
    <rPh sb="329" eb="333">
      <t>ネンドイコウ</t>
    </rPh>
    <rPh sb="334" eb="336">
      <t>カンイ</t>
    </rPh>
    <rPh sb="336" eb="338">
      <t>スイドウ</t>
    </rPh>
    <rPh sb="338" eb="340">
      <t>トウゴウ</t>
    </rPh>
    <rPh sb="340" eb="342">
      <t>セイビ</t>
    </rPh>
    <rPh sb="342" eb="344">
      <t>ジギョウ</t>
    </rPh>
    <rPh sb="345" eb="348">
      <t>スイゲンチ</t>
    </rPh>
    <rPh sb="348" eb="350">
      <t>チクゾウ</t>
    </rPh>
    <rPh sb="350" eb="352">
      <t>ジギョウ</t>
    </rPh>
    <rPh sb="354" eb="357">
      <t>ダイキボ</t>
    </rPh>
    <rPh sb="358" eb="361">
      <t>トウシテキ</t>
    </rPh>
    <rPh sb="361" eb="363">
      <t>ジギョウ</t>
    </rPh>
    <rPh sb="364" eb="365">
      <t>オコナ</t>
    </rPh>
    <rPh sb="376" eb="378">
      <t>ザイゲン</t>
    </rPh>
    <rPh sb="379" eb="380">
      <t>オオ</t>
    </rPh>
    <rPh sb="382" eb="384">
      <t>キサイ</t>
    </rPh>
    <rPh sb="385" eb="387">
      <t>イソン</t>
    </rPh>
    <rPh sb="394" eb="396">
      <t>キサイ</t>
    </rPh>
    <rPh sb="396" eb="398">
      <t>ショウカン</t>
    </rPh>
    <rPh sb="399" eb="401">
      <t>リソク</t>
    </rPh>
    <rPh sb="402" eb="404">
      <t>ゾウカ</t>
    </rPh>
    <rPh sb="404" eb="406">
      <t>ケイコウ</t>
    </rPh>
    <rPh sb="415" eb="417">
      <t>シュトク</t>
    </rPh>
    <rPh sb="419" eb="421">
      <t>コテイ</t>
    </rPh>
    <rPh sb="421" eb="423">
      <t>シサン</t>
    </rPh>
    <rPh sb="424" eb="426">
      <t>ゲンカ</t>
    </rPh>
    <rPh sb="426" eb="428">
      <t>ショウキャク</t>
    </rPh>
    <rPh sb="428" eb="429">
      <t>ヒ</t>
    </rPh>
    <rPh sb="430" eb="432">
      <t>ゾウカ</t>
    </rPh>
    <rPh sb="432" eb="434">
      <t>ケイコウ</t>
    </rPh>
    <rPh sb="443" eb="445">
      <t>ヒヨウ</t>
    </rPh>
    <rPh sb="445" eb="447">
      <t>ゾウカ</t>
    </rPh>
    <rPh sb="448" eb="449">
      <t>オモ</t>
    </rPh>
    <rPh sb="450" eb="452">
      <t>ヨウイン</t>
    </rPh>
    <rPh sb="457" eb="459">
      <t>タイサク</t>
    </rPh>
    <rPh sb="490" eb="492">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</si>
</sst>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Ｐゴシック"/>
      <family val="3"/>
      <charset val="128"/>
    </font>
    <font>
      <sz val="10"/>
      <color theme="1"/>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0.14000000000000001</c:v>
                </c:pt>
                <c:pt idx="2">
                  <c:v>0.06</c:v>
                </c:pt>
                <c:pt idx="3">
                  <c:v>0.13</c:v>
                </c:pt>
                <c:pt idx="4">
                  <c:v>0.15</c:v>
                </c:pt>
              </c:numCache>
            </c:numRef>
          </c:val>
          <c:extLst>
            <c:ext xmlns:c16="http://schemas.microsoft.com/office/drawing/2014/chart" uri="{C3380CC4-5D6E-409C-BE32-E72D297353CC}">
              <c16:uniqueId val="{00000000-94A1-49DC-991A-EDF2C5F29D37}"/>
            </c:ext>
          </c:extLst>
        </c:ser>
        <c:dLbls>
          <c:showLegendKey val="0"/>
          <c:showVal val="0"/>
          <c:showCatName val="0"/>
          <c:showSerName val="0"/>
          <c:showPercent val="0"/>
          <c:showBubbleSize val="0"/>
        </c:dLbls>
        <c:gapWidth val="150"/>
        <c:axId val="73480064"/>
        <c:axId val="7348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extLst>
            <c:ext xmlns:c16="http://schemas.microsoft.com/office/drawing/2014/chart" uri="{C3380CC4-5D6E-409C-BE32-E72D297353CC}">
              <c16:uniqueId val="{00000001-94A1-49DC-991A-EDF2C5F29D37}"/>
            </c:ext>
          </c:extLst>
        </c:ser>
        <c:dLbls>
          <c:showLegendKey val="0"/>
          <c:showVal val="0"/>
          <c:showCatName val="0"/>
          <c:showSerName val="0"/>
          <c:showPercent val="0"/>
          <c:showBubbleSize val="0"/>
        </c:dLbls>
        <c:marker val="1"/>
        <c:smooth val="0"/>
        <c:axId val="73480064"/>
        <c:axId val="73486336"/>
      </c:lineChart>
      <c:dateAx>
        <c:axId val="73480064"/>
        <c:scaling>
          <c:orientation val="minMax"/>
        </c:scaling>
        <c:delete val="1"/>
        <c:axPos val="b"/>
        <c:numFmt formatCode="ge" sourceLinked="1"/>
        <c:majorTickMark val="none"/>
        <c:minorTickMark val="none"/>
        <c:tickLblPos val="none"/>
        <c:crossAx val="73486336"/>
        <c:crosses val="autoZero"/>
        <c:auto val="1"/>
        <c:lblOffset val="100"/>
        <c:baseTimeUnit val="years"/>
      </c:dateAx>
      <c:valAx>
        <c:axId val="7348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48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62.59</c:v>
                </c:pt>
                <c:pt idx="1">
                  <c:v>61.43</c:v>
                </c:pt>
                <c:pt idx="2">
                  <c:v>61.18</c:v>
                </c:pt>
                <c:pt idx="3">
                  <c:v>59.78</c:v>
                </c:pt>
                <c:pt idx="4">
                  <c:v>58</c:v>
                </c:pt>
              </c:numCache>
            </c:numRef>
          </c:val>
          <c:extLst>
            <c:ext xmlns:c16="http://schemas.microsoft.com/office/drawing/2014/chart" uri="{C3380CC4-5D6E-409C-BE32-E72D297353CC}">
              <c16:uniqueId val="{00000000-B98D-4231-84F3-24C8D2C365DA}"/>
            </c:ext>
          </c:extLst>
        </c:ser>
        <c:dLbls>
          <c:showLegendKey val="0"/>
          <c:showVal val="0"/>
          <c:showCatName val="0"/>
          <c:showSerName val="0"/>
          <c:showPercent val="0"/>
          <c:showBubbleSize val="0"/>
        </c:dLbls>
        <c:gapWidth val="150"/>
        <c:axId val="88791296"/>
        <c:axId val="8882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extLst>
            <c:ext xmlns:c16="http://schemas.microsoft.com/office/drawing/2014/chart" uri="{C3380CC4-5D6E-409C-BE32-E72D297353CC}">
              <c16:uniqueId val="{00000001-B98D-4231-84F3-24C8D2C365DA}"/>
            </c:ext>
          </c:extLst>
        </c:ser>
        <c:dLbls>
          <c:showLegendKey val="0"/>
          <c:showVal val="0"/>
          <c:showCatName val="0"/>
          <c:showSerName val="0"/>
          <c:showPercent val="0"/>
          <c:showBubbleSize val="0"/>
        </c:dLbls>
        <c:marker val="1"/>
        <c:smooth val="0"/>
        <c:axId val="88791296"/>
        <c:axId val="88822144"/>
      </c:lineChart>
      <c:dateAx>
        <c:axId val="88791296"/>
        <c:scaling>
          <c:orientation val="minMax"/>
        </c:scaling>
        <c:delete val="1"/>
        <c:axPos val="b"/>
        <c:numFmt formatCode="ge" sourceLinked="1"/>
        <c:majorTickMark val="none"/>
        <c:minorTickMark val="none"/>
        <c:tickLblPos val="none"/>
        <c:crossAx val="88822144"/>
        <c:crosses val="autoZero"/>
        <c:auto val="1"/>
        <c:lblOffset val="100"/>
        <c:baseTimeUnit val="years"/>
      </c:dateAx>
      <c:valAx>
        <c:axId val="8882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9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87.56</c:v>
                </c:pt>
                <c:pt idx="1">
                  <c:v>87.56</c:v>
                </c:pt>
                <c:pt idx="2">
                  <c:v>87.56</c:v>
                </c:pt>
                <c:pt idx="3">
                  <c:v>87.56</c:v>
                </c:pt>
                <c:pt idx="4">
                  <c:v>89.32</c:v>
                </c:pt>
              </c:numCache>
            </c:numRef>
          </c:val>
          <c:extLst>
            <c:ext xmlns:c16="http://schemas.microsoft.com/office/drawing/2014/chart" uri="{C3380CC4-5D6E-409C-BE32-E72D297353CC}">
              <c16:uniqueId val="{00000000-8058-4011-AD34-548465C08FF2}"/>
            </c:ext>
          </c:extLst>
        </c:ser>
        <c:dLbls>
          <c:showLegendKey val="0"/>
          <c:showVal val="0"/>
          <c:showCatName val="0"/>
          <c:showSerName val="0"/>
          <c:showPercent val="0"/>
          <c:showBubbleSize val="0"/>
        </c:dLbls>
        <c:gapWidth val="150"/>
        <c:axId val="88852352"/>
        <c:axId val="8885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extLst>
            <c:ext xmlns:c16="http://schemas.microsoft.com/office/drawing/2014/chart" uri="{C3380CC4-5D6E-409C-BE32-E72D297353CC}">
              <c16:uniqueId val="{00000001-8058-4011-AD34-548465C08FF2}"/>
            </c:ext>
          </c:extLst>
        </c:ser>
        <c:dLbls>
          <c:showLegendKey val="0"/>
          <c:showVal val="0"/>
          <c:showCatName val="0"/>
          <c:showSerName val="0"/>
          <c:showPercent val="0"/>
          <c:showBubbleSize val="0"/>
        </c:dLbls>
        <c:marker val="1"/>
        <c:smooth val="0"/>
        <c:axId val="88852352"/>
        <c:axId val="88854528"/>
      </c:lineChart>
      <c:dateAx>
        <c:axId val="88852352"/>
        <c:scaling>
          <c:orientation val="minMax"/>
        </c:scaling>
        <c:delete val="1"/>
        <c:axPos val="b"/>
        <c:numFmt formatCode="ge" sourceLinked="1"/>
        <c:majorTickMark val="none"/>
        <c:minorTickMark val="none"/>
        <c:tickLblPos val="none"/>
        <c:crossAx val="88854528"/>
        <c:crosses val="autoZero"/>
        <c:auto val="1"/>
        <c:lblOffset val="100"/>
        <c:baseTimeUnit val="years"/>
      </c:dateAx>
      <c:valAx>
        <c:axId val="8885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5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109.9</c:v>
                </c:pt>
                <c:pt idx="1">
                  <c:v>107.15</c:v>
                </c:pt>
                <c:pt idx="2">
                  <c:v>101.42</c:v>
                </c:pt>
                <c:pt idx="3">
                  <c:v>98.6</c:v>
                </c:pt>
                <c:pt idx="4">
                  <c:v>94.39</c:v>
                </c:pt>
              </c:numCache>
            </c:numRef>
          </c:val>
          <c:extLst>
            <c:ext xmlns:c16="http://schemas.microsoft.com/office/drawing/2014/chart" uri="{C3380CC4-5D6E-409C-BE32-E72D297353CC}">
              <c16:uniqueId val="{00000000-2BD0-428B-BBA4-21537428EBD1}"/>
            </c:ext>
          </c:extLst>
        </c:ser>
        <c:dLbls>
          <c:showLegendKey val="0"/>
          <c:showVal val="0"/>
          <c:showCatName val="0"/>
          <c:showSerName val="0"/>
          <c:showPercent val="0"/>
          <c:showBubbleSize val="0"/>
        </c:dLbls>
        <c:gapWidth val="150"/>
        <c:axId val="73516544"/>
        <c:axId val="7351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extLst>
            <c:ext xmlns:c16="http://schemas.microsoft.com/office/drawing/2014/chart" uri="{C3380CC4-5D6E-409C-BE32-E72D297353CC}">
              <c16:uniqueId val="{00000001-2BD0-428B-BBA4-21537428EBD1}"/>
            </c:ext>
          </c:extLst>
        </c:ser>
        <c:dLbls>
          <c:showLegendKey val="0"/>
          <c:showVal val="0"/>
          <c:showCatName val="0"/>
          <c:showSerName val="0"/>
          <c:showPercent val="0"/>
          <c:showBubbleSize val="0"/>
        </c:dLbls>
        <c:marker val="1"/>
        <c:smooth val="0"/>
        <c:axId val="73516544"/>
        <c:axId val="73518464"/>
      </c:lineChart>
      <c:dateAx>
        <c:axId val="73516544"/>
        <c:scaling>
          <c:orientation val="minMax"/>
        </c:scaling>
        <c:delete val="1"/>
        <c:axPos val="b"/>
        <c:numFmt formatCode="ge" sourceLinked="1"/>
        <c:majorTickMark val="none"/>
        <c:minorTickMark val="none"/>
        <c:tickLblPos val="none"/>
        <c:crossAx val="73518464"/>
        <c:crosses val="autoZero"/>
        <c:auto val="1"/>
        <c:lblOffset val="100"/>
        <c:baseTimeUnit val="years"/>
      </c:dateAx>
      <c:valAx>
        <c:axId val="73518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351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57.68</c:v>
                </c:pt>
                <c:pt idx="1">
                  <c:v>57.21</c:v>
                </c:pt>
                <c:pt idx="2">
                  <c:v>58.29</c:v>
                </c:pt>
                <c:pt idx="3">
                  <c:v>59.03</c:v>
                </c:pt>
                <c:pt idx="4">
                  <c:v>60.74</c:v>
                </c:pt>
              </c:numCache>
            </c:numRef>
          </c:val>
          <c:extLst>
            <c:ext xmlns:c16="http://schemas.microsoft.com/office/drawing/2014/chart" uri="{C3380CC4-5D6E-409C-BE32-E72D297353CC}">
              <c16:uniqueId val="{00000000-D362-459E-9EAF-E33C03457BE9}"/>
            </c:ext>
          </c:extLst>
        </c:ser>
        <c:dLbls>
          <c:showLegendKey val="0"/>
          <c:showVal val="0"/>
          <c:showCatName val="0"/>
          <c:showSerName val="0"/>
          <c:showPercent val="0"/>
          <c:showBubbleSize val="0"/>
        </c:dLbls>
        <c:gapWidth val="150"/>
        <c:axId val="76698752"/>
        <c:axId val="7670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extLst>
            <c:ext xmlns:c16="http://schemas.microsoft.com/office/drawing/2014/chart" uri="{C3380CC4-5D6E-409C-BE32-E72D297353CC}">
              <c16:uniqueId val="{00000001-D362-459E-9EAF-E33C03457BE9}"/>
            </c:ext>
          </c:extLst>
        </c:ser>
        <c:dLbls>
          <c:showLegendKey val="0"/>
          <c:showVal val="0"/>
          <c:showCatName val="0"/>
          <c:showSerName val="0"/>
          <c:showPercent val="0"/>
          <c:showBubbleSize val="0"/>
        </c:dLbls>
        <c:marker val="1"/>
        <c:smooth val="0"/>
        <c:axId val="76698752"/>
        <c:axId val="76700672"/>
      </c:lineChart>
      <c:dateAx>
        <c:axId val="76698752"/>
        <c:scaling>
          <c:orientation val="minMax"/>
        </c:scaling>
        <c:delete val="1"/>
        <c:axPos val="b"/>
        <c:numFmt formatCode="ge" sourceLinked="1"/>
        <c:majorTickMark val="none"/>
        <c:minorTickMark val="none"/>
        <c:tickLblPos val="none"/>
        <c:crossAx val="76700672"/>
        <c:crosses val="autoZero"/>
        <c:auto val="1"/>
        <c:lblOffset val="100"/>
        <c:baseTimeUnit val="years"/>
      </c:dateAx>
      <c:valAx>
        <c:axId val="7670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69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8.14</c:v>
                </c:pt>
                <c:pt idx="1">
                  <c:v>7.99</c:v>
                </c:pt>
                <c:pt idx="2">
                  <c:v>7.96</c:v>
                </c:pt>
                <c:pt idx="3">
                  <c:v>7.88</c:v>
                </c:pt>
                <c:pt idx="4">
                  <c:v>7.81</c:v>
                </c:pt>
              </c:numCache>
            </c:numRef>
          </c:val>
          <c:extLst>
            <c:ext xmlns:c16="http://schemas.microsoft.com/office/drawing/2014/chart" uri="{C3380CC4-5D6E-409C-BE32-E72D297353CC}">
              <c16:uniqueId val="{00000000-45B6-4620-8253-5E315E8A8679}"/>
            </c:ext>
          </c:extLst>
        </c:ser>
        <c:dLbls>
          <c:showLegendKey val="0"/>
          <c:showVal val="0"/>
          <c:showCatName val="0"/>
          <c:showSerName val="0"/>
          <c:showPercent val="0"/>
          <c:showBubbleSize val="0"/>
        </c:dLbls>
        <c:gapWidth val="150"/>
        <c:axId val="76739328"/>
        <c:axId val="7674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extLst>
            <c:ext xmlns:c16="http://schemas.microsoft.com/office/drawing/2014/chart" uri="{C3380CC4-5D6E-409C-BE32-E72D297353CC}">
              <c16:uniqueId val="{00000001-45B6-4620-8253-5E315E8A8679}"/>
            </c:ext>
          </c:extLst>
        </c:ser>
        <c:dLbls>
          <c:showLegendKey val="0"/>
          <c:showVal val="0"/>
          <c:showCatName val="0"/>
          <c:showSerName val="0"/>
          <c:showPercent val="0"/>
          <c:showBubbleSize val="0"/>
        </c:dLbls>
        <c:marker val="1"/>
        <c:smooth val="0"/>
        <c:axId val="76739328"/>
        <c:axId val="76741248"/>
      </c:lineChart>
      <c:dateAx>
        <c:axId val="76739328"/>
        <c:scaling>
          <c:orientation val="minMax"/>
        </c:scaling>
        <c:delete val="1"/>
        <c:axPos val="b"/>
        <c:numFmt formatCode="ge" sourceLinked="1"/>
        <c:majorTickMark val="none"/>
        <c:minorTickMark val="none"/>
        <c:tickLblPos val="none"/>
        <c:crossAx val="76741248"/>
        <c:crosses val="autoZero"/>
        <c:auto val="1"/>
        <c:lblOffset val="100"/>
        <c:baseTimeUnit val="years"/>
      </c:dateAx>
      <c:valAx>
        <c:axId val="7674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73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85-4CD0-B48B-5E4D3E246235}"/>
            </c:ext>
          </c:extLst>
        </c:ser>
        <c:dLbls>
          <c:showLegendKey val="0"/>
          <c:showVal val="0"/>
          <c:showCatName val="0"/>
          <c:showSerName val="0"/>
          <c:showPercent val="0"/>
          <c:showBubbleSize val="0"/>
        </c:dLbls>
        <c:gapWidth val="150"/>
        <c:axId val="76781824"/>
        <c:axId val="7678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extLst>
            <c:ext xmlns:c16="http://schemas.microsoft.com/office/drawing/2014/chart" uri="{C3380CC4-5D6E-409C-BE32-E72D297353CC}">
              <c16:uniqueId val="{00000001-5885-4CD0-B48B-5E4D3E246235}"/>
            </c:ext>
          </c:extLst>
        </c:ser>
        <c:dLbls>
          <c:showLegendKey val="0"/>
          <c:showVal val="0"/>
          <c:showCatName val="0"/>
          <c:showSerName val="0"/>
          <c:showPercent val="0"/>
          <c:showBubbleSize val="0"/>
        </c:dLbls>
        <c:marker val="1"/>
        <c:smooth val="0"/>
        <c:axId val="76781824"/>
        <c:axId val="76784000"/>
      </c:lineChart>
      <c:dateAx>
        <c:axId val="76781824"/>
        <c:scaling>
          <c:orientation val="minMax"/>
        </c:scaling>
        <c:delete val="1"/>
        <c:axPos val="b"/>
        <c:numFmt formatCode="ge" sourceLinked="1"/>
        <c:majorTickMark val="none"/>
        <c:minorTickMark val="none"/>
        <c:tickLblPos val="none"/>
        <c:crossAx val="76784000"/>
        <c:crosses val="autoZero"/>
        <c:auto val="1"/>
        <c:lblOffset val="100"/>
        <c:baseTimeUnit val="years"/>
      </c:dateAx>
      <c:valAx>
        <c:axId val="76784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678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2684.57</c:v>
                </c:pt>
                <c:pt idx="1">
                  <c:v>2280.81</c:v>
                </c:pt>
                <c:pt idx="2">
                  <c:v>1151.4100000000001</c:v>
                </c:pt>
                <c:pt idx="3">
                  <c:v>534.27</c:v>
                </c:pt>
                <c:pt idx="4">
                  <c:v>516.15</c:v>
                </c:pt>
              </c:numCache>
            </c:numRef>
          </c:val>
          <c:extLst>
            <c:ext xmlns:c16="http://schemas.microsoft.com/office/drawing/2014/chart" uri="{C3380CC4-5D6E-409C-BE32-E72D297353CC}">
              <c16:uniqueId val="{00000000-0C7A-45EC-A5DF-782B70FB9939}"/>
            </c:ext>
          </c:extLst>
        </c:ser>
        <c:dLbls>
          <c:showLegendKey val="0"/>
          <c:showVal val="0"/>
          <c:showCatName val="0"/>
          <c:showSerName val="0"/>
          <c:showPercent val="0"/>
          <c:showBubbleSize val="0"/>
        </c:dLbls>
        <c:gapWidth val="150"/>
        <c:axId val="86581632"/>
        <c:axId val="8658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extLst>
            <c:ext xmlns:c16="http://schemas.microsoft.com/office/drawing/2014/chart" uri="{C3380CC4-5D6E-409C-BE32-E72D297353CC}">
              <c16:uniqueId val="{00000001-0C7A-45EC-A5DF-782B70FB9939}"/>
            </c:ext>
          </c:extLst>
        </c:ser>
        <c:dLbls>
          <c:showLegendKey val="0"/>
          <c:showVal val="0"/>
          <c:showCatName val="0"/>
          <c:showSerName val="0"/>
          <c:showPercent val="0"/>
          <c:showBubbleSize val="0"/>
        </c:dLbls>
        <c:marker val="1"/>
        <c:smooth val="0"/>
        <c:axId val="86581632"/>
        <c:axId val="86583552"/>
      </c:lineChart>
      <c:dateAx>
        <c:axId val="86581632"/>
        <c:scaling>
          <c:orientation val="minMax"/>
        </c:scaling>
        <c:delete val="1"/>
        <c:axPos val="b"/>
        <c:numFmt formatCode="ge" sourceLinked="1"/>
        <c:majorTickMark val="none"/>
        <c:minorTickMark val="none"/>
        <c:tickLblPos val="none"/>
        <c:crossAx val="86583552"/>
        <c:crosses val="autoZero"/>
        <c:auto val="1"/>
        <c:lblOffset val="100"/>
        <c:baseTimeUnit val="years"/>
      </c:dateAx>
      <c:valAx>
        <c:axId val="86583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58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326.58</c:v>
                </c:pt>
                <c:pt idx="1">
                  <c:v>344.47</c:v>
                </c:pt>
                <c:pt idx="2">
                  <c:v>362.78</c:v>
                </c:pt>
                <c:pt idx="3">
                  <c:v>413.95</c:v>
                </c:pt>
                <c:pt idx="4">
                  <c:v>436.57</c:v>
                </c:pt>
              </c:numCache>
            </c:numRef>
          </c:val>
          <c:extLst>
            <c:ext xmlns:c16="http://schemas.microsoft.com/office/drawing/2014/chart" uri="{C3380CC4-5D6E-409C-BE32-E72D297353CC}">
              <c16:uniqueId val="{00000000-9A49-4147-B1B3-AC05A5E5D777}"/>
            </c:ext>
          </c:extLst>
        </c:ser>
        <c:dLbls>
          <c:showLegendKey val="0"/>
          <c:showVal val="0"/>
          <c:showCatName val="0"/>
          <c:showSerName val="0"/>
          <c:showPercent val="0"/>
          <c:showBubbleSize val="0"/>
        </c:dLbls>
        <c:gapWidth val="150"/>
        <c:axId val="86614016"/>
        <c:axId val="8661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extLst>
            <c:ext xmlns:c16="http://schemas.microsoft.com/office/drawing/2014/chart" uri="{C3380CC4-5D6E-409C-BE32-E72D297353CC}">
              <c16:uniqueId val="{00000001-9A49-4147-B1B3-AC05A5E5D777}"/>
            </c:ext>
          </c:extLst>
        </c:ser>
        <c:dLbls>
          <c:showLegendKey val="0"/>
          <c:showVal val="0"/>
          <c:showCatName val="0"/>
          <c:showSerName val="0"/>
          <c:showPercent val="0"/>
          <c:showBubbleSize val="0"/>
        </c:dLbls>
        <c:marker val="1"/>
        <c:smooth val="0"/>
        <c:axId val="86614016"/>
        <c:axId val="86615936"/>
      </c:lineChart>
      <c:dateAx>
        <c:axId val="86614016"/>
        <c:scaling>
          <c:orientation val="minMax"/>
        </c:scaling>
        <c:delete val="1"/>
        <c:axPos val="b"/>
        <c:numFmt formatCode="ge" sourceLinked="1"/>
        <c:majorTickMark val="none"/>
        <c:minorTickMark val="none"/>
        <c:tickLblPos val="none"/>
        <c:crossAx val="86615936"/>
        <c:crosses val="autoZero"/>
        <c:auto val="1"/>
        <c:lblOffset val="100"/>
        <c:baseTimeUnit val="years"/>
      </c:dateAx>
      <c:valAx>
        <c:axId val="86615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61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107.59</c:v>
                </c:pt>
                <c:pt idx="1">
                  <c:v>102.79</c:v>
                </c:pt>
                <c:pt idx="2">
                  <c:v>98.35</c:v>
                </c:pt>
                <c:pt idx="3">
                  <c:v>95.48</c:v>
                </c:pt>
                <c:pt idx="4">
                  <c:v>91.46</c:v>
                </c:pt>
              </c:numCache>
            </c:numRef>
          </c:val>
          <c:extLst>
            <c:ext xmlns:c16="http://schemas.microsoft.com/office/drawing/2014/chart" uri="{C3380CC4-5D6E-409C-BE32-E72D297353CC}">
              <c16:uniqueId val="{00000000-B777-42D6-BCD8-23E9009D328B}"/>
            </c:ext>
          </c:extLst>
        </c:ser>
        <c:dLbls>
          <c:showLegendKey val="0"/>
          <c:showVal val="0"/>
          <c:showCatName val="0"/>
          <c:showSerName val="0"/>
          <c:showPercent val="0"/>
          <c:showBubbleSize val="0"/>
        </c:dLbls>
        <c:gapWidth val="150"/>
        <c:axId val="88739200"/>
        <c:axId val="8874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extLst>
            <c:ext xmlns:c16="http://schemas.microsoft.com/office/drawing/2014/chart" uri="{C3380CC4-5D6E-409C-BE32-E72D297353CC}">
              <c16:uniqueId val="{00000001-B777-42D6-BCD8-23E9009D328B}"/>
            </c:ext>
          </c:extLst>
        </c:ser>
        <c:dLbls>
          <c:showLegendKey val="0"/>
          <c:showVal val="0"/>
          <c:showCatName val="0"/>
          <c:showSerName val="0"/>
          <c:showPercent val="0"/>
          <c:showBubbleSize val="0"/>
        </c:dLbls>
        <c:marker val="1"/>
        <c:smooth val="0"/>
        <c:axId val="88739200"/>
        <c:axId val="88741376"/>
      </c:lineChart>
      <c:dateAx>
        <c:axId val="88739200"/>
        <c:scaling>
          <c:orientation val="minMax"/>
        </c:scaling>
        <c:delete val="1"/>
        <c:axPos val="b"/>
        <c:numFmt formatCode="ge" sourceLinked="1"/>
        <c:majorTickMark val="none"/>
        <c:minorTickMark val="none"/>
        <c:tickLblPos val="none"/>
        <c:crossAx val="88741376"/>
        <c:crosses val="autoZero"/>
        <c:auto val="1"/>
        <c:lblOffset val="100"/>
        <c:baseTimeUnit val="years"/>
      </c:dateAx>
      <c:valAx>
        <c:axId val="8874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3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140.22999999999999</c:v>
                </c:pt>
                <c:pt idx="1">
                  <c:v>147.22999999999999</c:v>
                </c:pt>
                <c:pt idx="2">
                  <c:v>154.05000000000001</c:v>
                </c:pt>
                <c:pt idx="3">
                  <c:v>159.88999999999999</c:v>
                </c:pt>
                <c:pt idx="4">
                  <c:v>166.72</c:v>
                </c:pt>
              </c:numCache>
            </c:numRef>
          </c:val>
          <c:extLst>
            <c:ext xmlns:c16="http://schemas.microsoft.com/office/drawing/2014/chart" uri="{C3380CC4-5D6E-409C-BE32-E72D297353CC}">
              <c16:uniqueId val="{00000000-4A19-41FB-9FE7-7D55A25ED6B8}"/>
            </c:ext>
          </c:extLst>
        </c:ser>
        <c:dLbls>
          <c:showLegendKey val="0"/>
          <c:showVal val="0"/>
          <c:showCatName val="0"/>
          <c:showSerName val="0"/>
          <c:showPercent val="0"/>
          <c:showBubbleSize val="0"/>
        </c:dLbls>
        <c:gapWidth val="150"/>
        <c:axId val="88775296"/>
        <c:axId val="8878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extLst>
            <c:ext xmlns:c16="http://schemas.microsoft.com/office/drawing/2014/chart" uri="{C3380CC4-5D6E-409C-BE32-E72D297353CC}">
              <c16:uniqueId val="{00000001-4A19-41FB-9FE7-7D55A25ED6B8}"/>
            </c:ext>
          </c:extLst>
        </c:ser>
        <c:dLbls>
          <c:showLegendKey val="0"/>
          <c:showVal val="0"/>
          <c:showCatName val="0"/>
          <c:showSerName val="0"/>
          <c:showPercent val="0"/>
          <c:showBubbleSize val="0"/>
        </c:dLbls>
        <c:marker val="1"/>
        <c:smooth val="0"/>
        <c:axId val="88775296"/>
        <c:axId val="88781568"/>
      </c:lineChart>
      <c:dateAx>
        <c:axId val="88775296"/>
        <c:scaling>
          <c:orientation val="minMax"/>
        </c:scaling>
        <c:delete val="1"/>
        <c:axPos val="b"/>
        <c:numFmt formatCode="ge" sourceLinked="1"/>
        <c:majorTickMark val="none"/>
        <c:minorTickMark val="none"/>
        <c:tickLblPos val="none"/>
        <c:crossAx val="88781568"/>
        <c:crosses val="autoZero"/>
        <c:auto val="1"/>
        <c:lblOffset val="100"/>
        <c:baseTimeUnit val="years"/>
      </c:dateAx>
      <c:valAx>
        <c:axId val="8878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7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宮崎県　えびの市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20637</v>
      </c>
      <c r="AJ8" s="56"/>
      <c r="AK8" s="56"/>
      <c r="AL8" s="56"/>
      <c r="AM8" s="56"/>
      <c r="AN8" s="56"/>
      <c r="AO8" s="56"/>
      <c r="AP8" s="57"/>
      <c r="AQ8" s="47">
        <f>データ!R6</f>
        <v>282.93</v>
      </c>
      <c r="AR8" s="47"/>
      <c r="AS8" s="47"/>
      <c r="AT8" s="47"/>
      <c r="AU8" s="47"/>
      <c r="AV8" s="47"/>
      <c r="AW8" s="47"/>
      <c r="AX8" s="47"/>
      <c r="AY8" s="47">
        <f>データ!S6</f>
        <v>72.94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67.900000000000006</v>
      </c>
      <c r="K10" s="47"/>
      <c r="L10" s="47"/>
      <c r="M10" s="47"/>
      <c r="N10" s="47"/>
      <c r="O10" s="47"/>
      <c r="P10" s="47"/>
      <c r="Q10" s="47"/>
      <c r="R10" s="47">
        <f>データ!O6</f>
        <v>88.43</v>
      </c>
      <c r="S10" s="47"/>
      <c r="T10" s="47"/>
      <c r="U10" s="47"/>
      <c r="V10" s="47"/>
      <c r="W10" s="47"/>
      <c r="X10" s="47"/>
      <c r="Y10" s="47"/>
      <c r="Z10" s="75">
        <f>データ!P6</f>
        <v>2808</v>
      </c>
      <c r="AA10" s="75"/>
      <c r="AB10" s="75"/>
      <c r="AC10" s="75"/>
      <c r="AD10" s="75"/>
      <c r="AE10" s="75"/>
      <c r="AF10" s="75"/>
      <c r="AG10" s="75"/>
      <c r="AH10" s="2"/>
      <c r="AI10" s="75">
        <f>データ!T6</f>
        <v>17976</v>
      </c>
      <c r="AJ10" s="75"/>
      <c r="AK10" s="75"/>
      <c r="AL10" s="75"/>
      <c r="AM10" s="75"/>
      <c r="AN10" s="75"/>
      <c r="AO10" s="75"/>
      <c r="AP10" s="75"/>
      <c r="AQ10" s="47">
        <f>データ!U6</f>
        <v>64.55</v>
      </c>
      <c r="AR10" s="47"/>
      <c r="AS10" s="47"/>
      <c r="AT10" s="47"/>
      <c r="AU10" s="47"/>
      <c r="AV10" s="47"/>
      <c r="AW10" s="47"/>
      <c r="AX10" s="47"/>
      <c r="AY10" s="47">
        <f>データ!V6</f>
        <v>278.48</v>
      </c>
      <c r="AZ10" s="47"/>
      <c r="BA10" s="47"/>
      <c r="BB10" s="47"/>
      <c r="BC10" s="47"/>
      <c r="BD10" s="47"/>
      <c r="BE10" s="47"/>
      <c r="BF10" s="47"/>
      <c r="BG10" s="2"/>
      <c r="BH10" s="2"/>
      <c r="BI10" s="2"/>
      <c r="BJ10" s="2"/>
      <c r="BK10" s="2"/>
      <c r="BL10" s="59" t="s">
        <v>20</v>
      </c>
      <c r="BM10" s="60"/>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22</v>
      </c>
      <c r="BM11" s="61"/>
      <c r="BN11" s="61"/>
      <c r="BO11" s="61"/>
      <c r="BP11" s="61"/>
      <c r="BQ11" s="61"/>
      <c r="BR11" s="61"/>
      <c r="BS11" s="61"/>
      <c r="BT11" s="61"/>
      <c r="BU11" s="61"/>
      <c r="BV11" s="61"/>
      <c r="BW11" s="61"/>
      <c r="BX11" s="61"/>
      <c r="BY11" s="61"/>
      <c r="BZ11" s="6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c r="A14" s="2"/>
      <c r="B14" s="63" t="s">
        <v>23</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24</v>
      </c>
      <c r="BM14" s="70"/>
      <c r="BN14" s="70"/>
      <c r="BO14" s="70"/>
      <c r="BP14" s="70"/>
      <c r="BQ14" s="70"/>
      <c r="BR14" s="70"/>
      <c r="BS14" s="70"/>
      <c r="BT14" s="70"/>
      <c r="BU14" s="70"/>
      <c r="BV14" s="70"/>
      <c r="BW14" s="70"/>
      <c r="BX14" s="70"/>
      <c r="BY14" s="70"/>
      <c r="BZ14" s="71"/>
    </row>
    <row r="15" spans="1:78" ht="13.5" customHeight="1">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106</v>
      </c>
      <c r="BM16" s="85"/>
      <c r="BN16" s="85"/>
      <c r="BO16" s="85"/>
      <c r="BP16" s="85"/>
      <c r="BQ16" s="85"/>
      <c r="BR16" s="85"/>
      <c r="BS16" s="85"/>
      <c r="BT16" s="85"/>
      <c r="BU16" s="85"/>
      <c r="BV16" s="85"/>
      <c r="BW16" s="85"/>
      <c r="BX16" s="85"/>
      <c r="BY16" s="85"/>
      <c r="BZ16" s="8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c r="A34" s="2"/>
      <c r="B34" s="16"/>
      <c r="C34" s="58" t="s">
        <v>25</v>
      </c>
      <c r="D34" s="58"/>
      <c r="E34" s="58"/>
      <c r="F34" s="58"/>
      <c r="G34" s="58"/>
      <c r="H34" s="58"/>
      <c r="I34" s="58"/>
      <c r="J34" s="58"/>
      <c r="K34" s="58"/>
      <c r="L34" s="58"/>
      <c r="M34" s="58"/>
      <c r="N34" s="58"/>
      <c r="O34" s="58"/>
      <c r="P34" s="58"/>
      <c r="Q34" s="19"/>
      <c r="R34" s="58" t="s">
        <v>26</v>
      </c>
      <c r="S34" s="58"/>
      <c r="T34" s="58"/>
      <c r="U34" s="58"/>
      <c r="V34" s="58"/>
      <c r="W34" s="58"/>
      <c r="X34" s="58"/>
      <c r="Y34" s="58"/>
      <c r="Z34" s="58"/>
      <c r="AA34" s="58"/>
      <c r="AB34" s="58"/>
      <c r="AC34" s="58"/>
      <c r="AD34" s="58"/>
      <c r="AE34" s="58"/>
      <c r="AF34" s="19"/>
      <c r="AG34" s="58" t="s">
        <v>27</v>
      </c>
      <c r="AH34" s="58"/>
      <c r="AI34" s="58"/>
      <c r="AJ34" s="58"/>
      <c r="AK34" s="58"/>
      <c r="AL34" s="58"/>
      <c r="AM34" s="58"/>
      <c r="AN34" s="58"/>
      <c r="AO34" s="58"/>
      <c r="AP34" s="58"/>
      <c r="AQ34" s="58"/>
      <c r="AR34" s="58"/>
      <c r="AS34" s="58"/>
      <c r="AT34" s="58"/>
      <c r="AU34" s="19"/>
      <c r="AV34" s="58" t="s">
        <v>28</v>
      </c>
      <c r="AW34" s="58"/>
      <c r="AX34" s="58"/>
      <c r="AY34" s="58"/>
      <c r="AZ34" s="58"/>
      <c r="BA34" s="58"/>
      <c r="BB34" s="58"/>
      <c r="BC34" s="58"/>
      <c r="BD34" s="58"/>
      <c r="BE34" s="58"/>
      <c r="BF34" s="58"/>
      <c r="BG34" s="58"/>
      <c r="BH34" s="58"/>
      <c r="BI34" s="58"/>
      <c r="BJ34" s="18"/>
      <c r="BK34" s="2"/>
      <c r="BL34" s="84"/>
      <c r="BM34" s="85"/>
      <c r="BN34" s="85"/>
      <c r="BO34" s="85"/>
      <c r="BP34" s="85"/>
      <c r="BQ34" s="85"/>
      <c r="BR34" s="85"/>
      <c r="BS34" s="85"/>
      <c r="BT34" s="85"/>
      <c r="BU34" s="85"/>
      <c r="BV34" s="85"/>
      <c r="BW34" s="85"/>
      <c r="BX34" s="85"/>
      <c r="BY34" s="85"/>
      <c r="BZ34" s="86"/>
    </row>
    <row r="35" spans="1:78" ht="13.5" customHeight="1">
      <c r="A35" s="2"/>
      <c r="B35" s="16"/>
      <c r="C35" s="58"/>
      <c r="D35" s="58"/>
      <c r="E35" s="58"/>
      <c r="F35" s="58"/>
      <c r="G35" s="58"/>
      <c r="H35" s="58"/>
      <c r="I35" s="58"/>
      <c r="J35" s="58"/>
      <c r="K35" s="58"/>
      <c r="L35" s="58"/>
      <c r="M35" s="58"/>
      <c r="N35" s="58"/>
      <c r="O35" s="58"/>
      <c r="P35" s="58"/>
      <c r="Q35" s="19"/>
      <c r="R35" s="58"/>
      <c r="S35" s="58"/>
      <c r="T35" s="58"/>
      <c r="U35" s="58"/>
      <c r="V35" s="58"/>
      <c r="W35" s="58"/>
      <c r="X35" s="58"/>
      <c r="Y35" s="58"/>
      <c r="Z35" s="58"/>
      <c r="AA35" s="58"/>
      <c r="AB35" s="58"/>
      <c r="AC35" s="58"/>
      <c r="AD35" s="58"/>
      <c r="AE35" s="58"/>
      <c r="AF35" s="19"/>
      <c r="AG35" s="58"/>
      <c r="AH35" s="58"/>
      <c r="AI35" s="58"/>
      <c r="AJ35" s="58"/>
      <c r="AK35" s="58"/>
      <c r="AL35" s="58"/>
      <c r="AM35" s="58"/>
      <c r="AN35" s="58"/>
      <c r="AO35" s="58"/>
      <c r="AP35" s="58"/>
      <c r="AQ35" s="58"/>
      <c r="AR35" s="58"/>
      <c r="AS35" s="58"/>
      <c r="AT35" s="58"/>
      <c r="AU35" s="19"/>
      <c r="AV35" s="58"/>
      <c r="AW35" s="58"/>
      <c r="AX35" s="58"/>
      <c r="AY35" s="58"/>
      <c r="AZ35" s="58"/>
      <c r="BA35" s="58"/>
      <c r="BB35" s="58"/>
      <c r="BC35" s="58"/>
      <c r="BD35" s="58"/>
      <c r="BE35" s="58"/>
      <c r="BF35" s="58"/>
      <c r="BG35" s="58"/>
      <c r="BH35" s="58"/>
      <c r="BI35" s="58"/>
      <c r="BJ35" s="18"/>
      <c r="BK35" s="2"/>
      <c r="BL35" s="84"/>
      <c r="BM35" s="85"/>
      <c r="BN35" s="85"/>
      <c r="BO35" s="85"/>
      <c r="BP35" s="85"/>
      <c r="BQ35" s="85"/>
      <c r="BR35" s="85"/>
      <c r="BS35" s="85"/>
      <c r="BT35" s="85"/>
      <c r="BU35" s="85"/>
      <c r="BV35" s="85"/>
      <c r="BW35" s="85"/>
      <c r="BX35" s="85"/>
      <c r="BY35" s="85"/>
      <c r="BZ35" s="8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9" t="s">
        <v>29</v>
      </c>
      <c r="BM45" s="70"/>
      <c r="BN45" s="70"/>
      <c r="BO45" s="70"/>
      <c r="BP45" s="70"/>
      <c r="BQ45" s="70"/>
      <c r="BR45" s="70"/>
      <c r="BS45" s="70"/>
      <c r="BT45" s="70"/>
      <c r="BU45" s="70"/>
      <c r="BV45" s="70"/>
      <c r="BW45" s="70"/>
      <c r="BX45" s="70"/>
      <c r="BY45" s="70"/>
      <c r="BZ45" s="71"/>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2"/>
      <c r="BM46" s="73"/>
      <c r="BN46" s="73"/>
      <c r="BO46" s="73"/>
      <c r="BP46" s="73"/>
      <c r="BQ46" s="73"/>
      <c r="BR46" s="73"/>
      <c r="BS46" s="73"/>
      <c r="BT46" s="73"/>
      <c r="BU46" s="73"/>
      <c r="BV46" s="73"/>
      <c r="BW46" s="73"/>
      <c r="BX46" s="73"/>
      <c r="BY46" s="73"/>
      <c r="BZ46" s="74"/>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7" t="s">
        <v>104</v>
      </c>
      <c r="BM47" s="88"/>
      <c r="BN47" s="88"/>
      <c r="BO47" s="88"/>
      <c r="BP47" s="88"/>
      <c r="BQ47" s="88"/>
      <c r="BR47" s="88"/>
      <c r="BS47" s="88"/>
      <c r="BT47" s="88"/>
      <c r="BU47" s="88"/>
      <c r="BV47" s="88"/>
      <c r="BW47" s="88"/>
      <c r="BX47" s="88"/>
      <c r="BY47" s="88"/>
      <c r="BZ47" s="8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7"/>
      <c r="BM48" s="88"/>
      <c r="BN48" s="88"/>
      <c r="BO48" s="88"/>
      <c r="BP48" s="88"/>
      <c r="BQ48" s="88"/>
      <c r="BR48" s="88"/>
      <c r="BS48" s="88"/>
      <c r="BT48" s="88"/>
      <c r="BU48" s="88"/>
      <c r="BV48" s="88"/>
      <c r="BW48" s="88"/>
      <c r="BX48" s="88"/>
      <c r="BY48" s="88"/>
      <c r="BZ48" s="8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7"/>
      <c r="BM49" s="88"/>
      <c r="BN49" s="88"/>
      <c r="BO49" s="88"/>
      <c r="BP49" s="88"/>
      <c r="BQ49" s="88"/>
      <c r="BR49" s="88"/>
      <c r="BS49" s="88"/>
      <c r="BT49" s="88"/>
      <c r="BU49" s="88"/>
      <c r="BV49" s="88"/>
      <c r="BW49" s="88"/>
      <c r="BX49" s="88"/>
      <c r="BY49" s="88"/>
      <c r="BZ49" s="8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7"/>
      <c r="BM50" s="88"/>
      <c r="BN50" s="88"/>
      <c r="BO50" s="88"/>
      <c r="BP50" s="88"/>
      <c r="BQ50" s="88"/>
      <c r="BR50" s="88"/>
      <c r="BS50" s="88"/>
      <c r="BT50" s="88"/>
      <c r="BU50" s="88"/>
      <c r="BV50" s="88"/>
      <c r="BW50" s="88"/>
      <c r="BX50" s="88"/>
      <c r="BY50" s="88"/>
      <c r="BZ50" s="8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7"/>
      <c r="BM51" s="88"/>
      <c r="BN51" s="88"/>
      <c r="BO51" s="88"/>
      <c r="BP51" s="88"/>
      <c r="BQ51" s="88"/>
      <c r="BR51" s="88"/>
      <c r="BS51" s="88"/>
      <c r="BT51" s="88"/>
      <c r="BU51" s="88"/>
      <c r="BV51" s="88"/>
      <c r="BW51" s="88"/>
      <c r="BX51" s="88"/>
      <c r="BY51" s="88"/>
      <c r="BZ51" s="8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7"/>
      <c r="BM52" s="88"/>
      <c r="BN52" s="88"/>
      <c r="BO52" s="88"/>
      <c r="BP52" s="88"/>
      <c r="BQ52" s="88"/>
      <c r="BR52" s="88"/>
      <c r="BS52" s="88"/>
      <c r="BT52" s="88"/>
      <c r="BU52" s="88"/>
      <c r="BV52" s="88"/>
      <c r="BW52" s="88"/>
      <c r="BX52" s="88"/>
      <c r="BY52" s="88"/>
      <c r="BZ52" s="8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7"/>
      <c r="BM53" s="88"/>
      <c r="BN53" s="88"/>
      <c r="BO53" s="88"/>
      <c r="BP53" s="88"/>
      <c r="BQ53" s="88"/>
      <c r="BR53" s="88"/>
      <c r="BS53" s="88"/>
      <c r="BT53" s="88"/>
      <c r="BU53" s="88"/>
      <c r="BV53" s="88"/>
      <c r="BW53" s="88"/>
      <c r="BX53" s="88"/>
      <c r="BY53" s="88"/>
      <c r="BZ53" s="8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7"/>
      <c r="BM54" s="88"/>
      <c r="BN54" s="88"/>
      <c r="BO54" s="88"/>
      <c r="BP54" s="88"/>
      <c r="BQ54" s="88"/>
      <c r="BR54" s="88"/>
      <c r="BS54" s="88"/>
      <c r="BT54" s="88"/>
      <c r="BU54" s="88"/>
      <c r="BV54" s="88"/>
      <c r="BW54" s="88"/>
      <c r="BX54" s="88"/>
      <c r="BY54" s="88"/>
      <c r="BZ54" s="8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7"/>
      <c r="BM55" s="88"/>
      <c r="BN55" s="88"/>
      <c r="BO55" s="88"/>
      <c r="BP55" s="88"/>
      <c r="BQ55" s="88"/>
      <c r="BR55" s="88"/>
      <c r="BS55" s="88"/>
      <c r="BT55" s="88"/>
      <c r="BU55" s="88"/>
      <c r="BV55" s="88"/>
      <c r="BW55" s="88"/>
      <c r="BX55" s="88"/>
      <c r="BY55" s="88"/>
      <c r="BZ55" s="89"/>
    </row>
    <row r="56" spans="1:78" ht="13.5" customHeight="1">
      <c r="A56" s="2"/>
      <c r="B56" s="16"/>
      <c r="C56" s="58" t="s">
        <v>30</v>
      </c>
      <c r="D56" s="58"/>
      <c r="E56" s="58"/>
      <c r="F56" s="58"/>
      <c r="G56" s="58"/>
      <c r="H56" s="58"/>
      <c r="I56" s="58"/>
      <c r="J56" s="58"/>
      <c r="K56" s="58"/>
      <c r="L56" s="58"/>
      <c r="M56" s="58"/>
      <c r="N56" s="58"/>
      <c r="O56" s="58"/>
      <c r="P56" s="58"/>
      <c r="Q56" s="19"/>
      <c r="R56" s="58" t="s">
        <v>31</v>
      </c>
      <c r="S56" s="58"/>
      <c r="T56" s="58"/>
      <c r="U56" s="58"/>
      <c r="V56" s="58"/>
      <c r="W56" s="58"/>
      <c r="X56" s="58"/>
      <c r="Y56" s="58"/>
      <c r="Z56" s="58"/>
      <c r="AA56" s="58"/>
      <c r="AB56" s="58"/>
      <c r="AC56" s="58"/>
      <c r="AD56" s="58"/>
      <c r="AE56" s="58"/>
      <c r="AF56" s="19"/>
      <c r="AG56" s="58" t="s">
        <v>32</v>
      </c>
      <c r="AH56" s="58"/>
      <c r="AI56" s="58"/>
      <c r="AJ56" s="58"/>
      <c r="AK56" s="58"/>
      <c r="AL56" s="58"/>
      <c r="AM56" s="58"/>
      <c r="AN56" s="58"/>
      <c r="AO56" s="58"/>
      <c r="AP56" s="58"/>
      <c r="AQ56" s="58"/>
      <c r="AR56" s="58"/>
      <c r="AS56" s="58"/>
      <c r="AT56" s="58"/>
      <c r="AU56" s="19"/>
      <c r="AV56" s="58" t="s">
        <v>33</v>
      </c>
      <c r="AW56" s="58"/>
      <c r="AX56" s="58"/>
      <c r="AY56" s="58"/>
      <c r="AZ56" s="58"/>
      <c r="BA56" s="58"/>
      <c r="BB56" s="58"/>
      <c r="BC56" s="58"/>
      <c r="BD56" s="58"/>
      <c r="BE56" s="58"/>
      <c r="BF56" s="58"/>
      <c r="BG56" s="58"/>
      <c r="BH56" s="58"/>
      <c r="BI56" s="58"/>
      <c r="BJ56" s="18"/>
      <c r="BK56" s="2"/>
      <c r="BL56" s="87"/>
      <c r="BM56" s="88"/>
      <c r="BN56" s="88"/>
      <c r="BO56" s="88"/>
      <c r="BP56" s="88"/>
      <c r="BQ56" s="88"/>
      <c r="BR56" s="88"/>
      <c r="BS56" s="88"/>
      <c r="BT56" s="88"/>
      <c r="BU56" s="88"/>
      <c r="BV56" s="88"/>
      <c r="BW56" s="88"/>
      <c r="BX56" s="88"/>
      <c r="BY56" s="88"/>
      <c r="BZ56" s="89"/>
    </row>
    <row r="57" spans="1:78" ht="13.5" customHeight="1">
      <c r="A57" s="2"/>
      <c r="B57" s="16"/>
      <c r="C57" s="58"/>
      <c r="D57" s="58"/>
      <c r="E57" s="58"/>
      <c r="F57" s="58"/>
      <c r="G57" s="58"/>
      <c r="H57" s="58"/>
      <c r="I57" s="58"/>
      <c r="J57" s="58"/>
      <c r="K57" s="58"/>
      <c r="L57" s="58"/>
      <c r="M57" s="58"/>
      <c r="N57" s="58"/>
      <c r="O57" s="58"/>
      <c r="P57" s="58"/>
      <c r="Q57" s="19"/>
      <c r="R57" s="58"/>
      <c r="S57" s="58"/>
      <c r="T57" s="58"/>
      <c r="U57" s="58"/>
      <c r="V57" s="58"/>
      <c r="W57" s="58"/>
      <c r="X57" s="58"/>
      <c r="Y57" s="58"/>
      <c r="Z57" s="58"/>
      <c r="AA57" s="58"/>
      <c r="AB57" s="58"/>
      <c r="AC57" s="58"/>
      <c r="AD57" s="58"/>
      <c r="AE57" s="58"/>
      <c r="AF57" s="19"/>
      <c r="AG57" s="58"/>
      <c r="AH57" s="58"/>
      <c r="AI57" s="58"/>
      <c r="AJ57" s="58"/>
      <c r="AK57" s="58"/>
      <c r="AL57" s="58"/>
      <c r="AM57" s="58"/>
      <c r="AN57" s="58"/>
      <c r="AO57" s="58"/>
      <c r="AP57" s="58"/>
      <c r="AQ57" s="58"/>
      <c r="AR57" s="58"/>
      <c r="AS57" s="58"/>
      <c r="AT57" s="58"/>
      <c r="AU57" s="19"/>
      <c r="AV57" s="58"/>
      <c r="AW57" s="58"/>
      <c r="AX57" s="58"/>
      <c r="AY57" s="58"/>
      <c r="AZ57" s="58"/>
      <c r="BA57" s="58"/>
      <c r="BB57" s="58"/>
      <c r="BC57" s="58"/>
      <c r="BD57" s="58"/>
      <c r="BE57" s="58"/>
      <c r="BF57" s="58"/>
      <c r="BG57" s="58"/>
      <c r="BH57" s="58"/>
      <c r="BI57" s="58"/>
      <c r="BJ57" s="18"/>
      <c r="BK57" s="2"/>
      <c r="BL57" s="87"/>
      <c r="BM57" s="88"/>
      <c r="BN57" s="88"/>
      <c r="BO57" s="88"/>
      <c r="BP57" s="88"/>
      <c r="BQ57" s="88"/>
      <c r="BR57" s="88"/>
      <c r="BS57" s="88"/>
      <c r="BT57" s="88"/>
      <c r="BU57" s="88"/>
      <c r="BV57" s="88"/>
      <c r="BW57" s="88"/>
      <c r="BX57" s="88"/>
      <c r="BY57" s="88"/>
      <c r="BZ57" s="8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7"/>
      <c r="BM58" s="88"/>
      <c r="BN58" s="88"/>
      <c r="BO58" s="88"/>
      <c r="BP58" s="88"/>
      <c r="BQ58" s="88"/>
      <c r="BR58" s="88"/>
      <c r="BS58" s="88"/>
      <c r="BT58" s="88"/>
      <c r="BU58" s="88"/>
      <c r="BV58" s="88"/>
      <c r="BW58" s="88"/>
      <c r="BX58" s="88"/>
      <c r="BY58" s="88"/>
      <c r="BZ58" s="8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7"/>
      <c r="BM59" s="88"/>
      <c r="BN59" s="88"/>
      <c r="BO59" s="88"/>
      <c r="BP59" s="88"/>
      <c r="BQ59" s="88"/>
      <c r="BR59" s="88"/>
      <c r="BS59" s="88"/>
      <c r="BT59" s="88"/>
      <c r="BU59" s="88"/>
      <c r="BV59" s="88"/>
      <c r="BW59" s="88"/>
      <c r="BX59" s="88"/>
      <c r="BY59" s="88"/>
      <c r="BZ59" s="89"/>
    </row>
    <row r="60" spans="1:78" ht="13.5" customHeight="1">
      <c r="A60" s="2"/>
      <c r="B60" s="66" t="s">
        <v>34</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87"/>
      <c r="BM60" s="88"/>
      <c r="BN60" s="88"/>
      <c r="BO60" s="88"/>
      <c r="BP60" s="88"/>
      <c r="BQ60" s="88"/>
      <c r="BR60" s="88"/>
      <c r="BS60" s="88"/>
      <c r="BT60" s="88"/>
      <c r="BU60" s="88"/>
      <c r="BV60" s="88"/>
      <c r="BW60" s="88"/>
      <c r="BX60" s="88"/>
      <c r="BY60" s="88"/>
      <c r="BZ60" s="89"/>
    </row>
    <row r="61" spans="1:78" ht="13.5" customHeight="1">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87"/>
      <c r="BM61" s="88"/>
      <c r="BN61" s="88"/>
      <c r="BO61" s="88"/>
      <c r="BP61" s="88"/>
      <c r="BQ61" s="88"/>
      <c r="BR61" s="88"/>
      <c r="BS61" s="88"/>
      <c r="BT61" s="88"/>
      <c r="BU61" s="88"/>
      <c r="BV61" s="88"/>
      <c r="BW61" s="88"/>
      <c r="BX61" s="88"/>
      <c r="BY61" s="88"/>
      <c r="BZ61" s="8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7"/>
      <c r="BM62" s="88"/>
      <c r="BN62" s="88"/>
      <c r="BO62" s="88"/>
      <c r="BP62" s="88"/>
      <c r="BQ62" s="88"/>
      <c r="BR62" s="88"/>
      <c r="BS62" s="88"/>
      <c r="BT62" s="88"/>
      <c r="BU62" s="88"/>
      <c r="BV62" s="88"/>
      <c r="BW62" s="88"/>
      <c r="BX62" s="88"/>
      <c r="BY62" s="88"/>
      <c r="BZ62" s="8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7"/>
      <c r="BM63" s="88"/>
      <c r="BN63" s="88"/>
      <c r="BO63" s="88"/>
      <c r="BP63" s="88"/>
      <c r="BQ63" s="88"/>
      <c r="BR63" s="88"/>
      <c r="BS63" s="88"/>
      <c r="BT63" s="88"/>
      <c r="BU63" s="88"/>
      <c r="BV63" s="88"/>
      <c r="BW63" s="88"/>
      <c r="BX63" s="88"/>
      <c r="BY63" s="88"/>
      <c r="BZ63" s="8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9" t="s">
        <v>35</v>
      </c>
      <c r="BM64" s="70"/>
      <c r="BN64" s="70"/>
      <c r="BO64" s="70"/>
      <c r="BP64" s="70"/>
      <c r="BQ64" s="70"/>
      <c r="BR64" s="70"/>
      <c r="BS64" s="70"/>
      <c r="BT64" s="70"/>
      <c r="BU64" s="70"/>
      <c r="BV64" s="70"/>
      <c r="BW64" s="70"/>
      <c r="BX64" s="70"/>
      <c r="BY64" s="70"/>
      <c r="BZ64" s="71"/>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2"/>
      <c r="BM65" s="73"/>
      <c r="BN65" s="73"/>
      <c r="BO65" s="73"/>
      <c r="BP65" s="73"/>
      <c r="BQ65" s="73"/>
      <c r="BR65" s="73"/>
      <c r="BS65" s="73"/>
      <c r="BT65" s="73"/>
      <c r="BU65" s="73"/>
      <c r="BV65" s="73"/>
      <c r="BW65" s="73"/>
      <c r="BX65" s="73"/>
      <c r="BY65" s="73"/>
      <c r="BZ65" s="74"/>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105</v>
      </c>
      <c r="BM66" s="85"/>
      <c r="BN66" s="85"/>
      <c r="BO66" s="85"/>
      <c r="BP66" s="85"/>
      <c r="BQ66" s="85"/>
      <c r="BR66" s="85"/>
      <c r="BS66" s="85"/>
      <c r="BT66" s="85"/>
      <c r="BU66" s="85"/>
      <c r="BV66" s="85"/>
      <c r="BW66" s="85"/>
      <c r="BX66" s="85"/>
      <c r="BY66" s="85"/>
      <c r="BZ66" s="86"/>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c r="A79" s="2"/>
      <c r="B79" s="16"/>
      <c r="C79" s="58" t="s">
        <v>36</v>
      </c>
      <c r="D79" s="58"/>
      <c r="E79" s="58"/>
      <c r="F79" s="58"/>
      <c r="G79" s="58"/>
      <c r="H79" s="58"/>
      <c r="I79" s="58"/>
      <c r="J79" s="58"/>
      <c r="K79" s="58"/>
      <c r="L79" s="58"/>
      <c r="M79" s="58"/>
      <c r="N79" s="58"/>
      <c r="O79" s="58"/>
      <c r="P79" s="58"/>
      <c r="Q79" s="58"/>
      <c r="R79" s="58"/>
      <c r="S79" s="58"/>
      <c r="T79" s="58"/>
      <c r="U79" s="19"/>
      <c r="V79" s="19"/>
      <c r="W79" s="58" t="s">
        <v>37</v>
      </c>
      <c r="X79" s="58"/>
      <c r="Y79" s="58"/>
      <c r="Z79" s="58"/>
      <c r="AA79" s="58"/>
      <c r="AB79" s="58"/>
      <c r="AC79" s="58"/>
      <c r="AD79" s="58"/>
      <c r="AE79" s="58"/>
      <c r="AF79" s="58"/>
      <c r="AG79" s="58"/>
      <c r="AH79" s="58"/>
      <c r="AI79" s="58"/>
      <c r="AJ79" s="58"/>
      <c r="AK79" s="58"/>
      <c r="AL79" s="58"/>
      <c r="AM79" s="58"/>
      <c r="AN79" s="58"/>
      <c r="AO79" s="19"/>
      <c r="AP79" s="19"/>
      <c r="AQ79" s="58" t="s">
        <v>38</v>
      </c>
      <c r="AR79" s="58"/>
      <c r="AS79" s="58"/>
      <c r="AT79" s="58"/>
      <c r="AU79" s="58"/>
      <c r="AV79" s="58"/>
      <c r="AW79" s="58"/>
      <c r="AX79" s="58"/>
      <c r="AY79" s="58"/>
      <c r="AZ79" s="58"/>
      <c r="BA79" s="58"/>
      <c r="BB79" s="58"/>
      <c r="BC79" s="58"/>
      <c r="BD79" s="58"/>
      <c r="BE79" s="58"/>
      <c r="BF79" s="58"/>
      <c r="BG79" s="58"/>
      <c r="BH79" s="58"/>
      <c r="BI79" s="17"/>
      <c r="BJ79" s="18"/>
      <c r="BK79" s="2"/>
      <c r="BL79" s="84"/>
      <c r="BM79" s="85"/>
      <c r="BN79" s="85"/>
      <c r="BO79" s="85"/>
      <c r="BP79" s="85"/>
      <c r="BQ79" s="85"/>
      <c r="BR79" s="85"/>
      <c r="BS79" s="85"/>
      <c r="BT79" s="85"/>
      <c r="BU79" s="85"/>
      <c r="BV79" s="85"/>
      <c r="BW79" s="85"/>
      <c r="BX79" s="85"/>
      <c r="BY79" s="85"/>
      <c r="BZ79" s="86"/>
    </row>
    <row r="80" spans="1:78" ht="13.5" customHeight="1">
      <c r="A80" s="2"/>
      <c r="B80" s="16"/>
      <c r="C80" s="58"/>
      <c r="D80" s="58"/>
      <c r="E80" s="58"/>
      <c r="F80" s="58"/>
      <c r="G80" s="58"/>
      <c r="H80" s="58"/>
      <c r="I80" s="58"/>
      <c r="J80" s="58"/>
      <c r="K80" s="58"/>
      <c r="L80" s="58"/>
      <c r="M80" s="58"/>
      <c r="N80" s="58"/>
      <c r="O80" s="58"/>
      <c r="P80" s="58"/>
      <c r="Q80" s="58"/>
      <c r="R80" s="58"/>
      <c r="S80" s="58"/>
      <c r="T80" s="58"/>
      <c r="U80" s="19"/>
      <c r="V80" s="19"/>
      <c r="W80" s="58"/>
      <c r="X80" s="58"/>
      <c r="Y80" s="58"/>
      <c r="Z80" s="58"/>
      <c r="AA80" s="58"/>
      <c r="AB80" s="58"/>
      <c r="AC80" s="58"/>
      <c r="AD80" s="58"/>
      <c r="AE80" s="58"/>
      <c r="AF80" s="58"/>
      <c r="AG80" s="58"/>
      <c r="AH80" s="58"/>
      <c r="AI80" s="58"/>
      <c r="AJ80" s="58"/>
      <c r="AK80" s="58"/>
      <c r="AL80" s="58"/>
      <c r="AM80" s="58"/>
      <c r="AN80" s="58"/>
      <c r="AO80" s="19"/>
      <c r="AP80" s="19"/>
      <c r="AQ80" s="58"/>
      <c r="AR80" s="58"/>
      <c r="AS80" s="58"/>
      <c r="AT80" s="58"/>
      <c r="AU80" s="58"/>
      <c r="AV80" s="58"/>
      <c r="AW80" s="58"/>
      <c r="AX80" s="58"/>
      <c r="AY80" s="58"/>
      <c r="AZ80" s="58"/>
      <c r="BA80" s="58"/>
      <c r="BB80" s="58"/>
      <c r="BC80" s="58"/>
      <c r="BD80" s="58"/>
      <c r="BE80" s="58"/>
      <c r="BF80" s="58"/>
      <c r="BG80" s="58"/>
      <c r="BH80" s="58"/>
      <c r="BI80" s="17"/>
      <c r="BJ80" s="18"/>
      <c r="BK80" s="2"/>
      <c r="BL80" s="84"/>
      <c r="BM80" s="85"/>
      <c r="BN80" s="85"/>
      <c r="BO80" s="85"/>
      <c r="BP80" s="85"/>
      <c r="BQ80" s="85"/>
      <c r="BR80" s="85"/>
      <c r="BS80" s="85"/>
      <c r="BT80" s="85"/>
      <c r="BU80" s="85"/>
      <c r="BV80" s="85"/>
      <c r="BW80" s="85"/>
      <c r="BX80" s="85"/>
      <c r="BY80" s="85"/>
      <c r="BZ80" s="86"/>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4"/>
      <c r="BM81" s="85"/>
      <c r="BN81" s="85"/>
      <c r="BO81" s="85"/>
      <c r="BP81" s="85"/>
      <c r="BQ81" s="85"/>
      <c r="BR81" s="85"/>
      <c r="BS81" s="85"/>
      <c r="BT81" s="85"/>
      <c r="BU81" s="85"/>
      <c r="BV81" s="85"/>
      <c r="BW81" s="85"/>
      <c r="BX81" s="85"/>
      <c r="BY81" s="85"/>
      <c r="BZ81" s="86"/>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0"/>
      <c r="BM82" s="91"/>
      <c r="BN82" s="91"/>
      <c r="BO82" s="91"/>
      <c r="BP82" s="91"/>
      <c r="BQ82" s="91"/>
      <c r="BR82" s="91"/>
      <c r="BS82" s="91"/>
      <c r="BT82" s="91"/>
      <c r="BU82" s="91"/>
      <c r="BV82" s="91"/>
      <c r="BW82" s="91"/>
      <c r="BX82" s="91"/>
      <c r="BY82" s="91"/>
      <c r="BZ82" s="9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77" t="s">
        <v>49</v>
      </c>
      <c r="I3" s="78"/>
      <c r="J3" s="78"/>
      <c r="K3" s="78"/>
      <c r="L3" s="78"/>
      <c r="M3" s="78"/>
      <c r="N3" s="78"/>
      <c r="O3" s="78"/>
      <c r="P3" s="78"/>
      <c r="Q3" s="78"/>
      <c r="R3" s="78"/>
      <c r="S3" s="78"/>
      <c r="T3" s="78"/>
      <c r="U3" s="78"/>
      <c r="V3" s="79"/>
      <c r="W3" s="83" t="s">
        <v>50</v>
      </c>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t="s">
        <v>51</v>
      </c>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row>
    <row r="4" spans="1:143">
      <c r="A4" s="26" t="s">
        <v>52</v>
      </c>
      <c r="B4" s="28"/>
      <c r="C4" s="28"/>
      <c r="D4" s="28"/>
      <c r="E4" s="28"/>
      <c r="F4" s="28"/>
      <c r="G4" s="28"/>
      <c r="H4" s="80"/>
      <c r="I4" s="81"/>
      <c r="J4" s="81"/>
      <c r="K4" s="81"/>
      <c r="L4" s="81"/>
      <c r="M4" s="81"/>
      <c r="N4" s="81"/>
      <c r="O4" s="81"/>
      <c r="P4" s="81"/>
      <c r="Q4" s="81"/>
      <c r="R4" s="81"/>
      <c r="S4" s="81"/>
      <c r="T4" s="81"/>
      <c r="U4" s="81"/>
      <c r="V4" s="82"/>
      <c r="W4" s="76" t="s">
        <v>53</v>
      </c>
      <c r="X4" s="76"/>
      <c r="Y4" s="76"/>
      <c r="Z4" s="76"/>
      <c r="AA4" s="76"/>
      <c r="AB4" s="76"/>
      <c r="AC4" s="76"/>
      <c r="AD4" s="76"/>
      <c r="AE4" s="76"/>
      <c r="AF4" s="76"/>
      <c r="AG4" s="76"/>
      <c r="AH4" s="76" t="s">
        <v>54</v>
      </c>
      <c r="AI4" s="76"/>
      <c r="AJ4" s="76"/>
      <c r="AK4" s="76"/>
      <c r="AL4" s="76"/>
      <c r="AM4" s="76"/>
      <c r="AN4" s="76"/>
      <c r="AO4" s="76"/>
      <c r="AP4" s="76"/>
      <c r="AQ4" s="76"/>
      <c r="AR4" s="76"/>
      <c r="AS4" s="76" t="s">
        <v>55</v>
      </c>
      <c r="AT4" s="76"/>
      <c r="AU4" s="76"/>
      <c r="AV4" s="76"/>
      <c r="AW4" s="76"/>
      <c r="AX4" s="76"/>
      <c r="AY4" s="76"/>
      <c r="AZ4" s="76"/>
      <c r="BA4" s="76"/>
      <c r="BB4" s="76"/>
      <c r="BC4" s="76"/>
      <c r="BD4" s="76" t="s">
        <v>56</v>
      </c>
      <c r="BE4" s="76"/>
      <c r="BF4" s="76"/>
      <c r="BG4" s="76"/>
      <c r="BH4" s="76"/>
      <c r="BI4" s="76"/>
      <c r="BJ4" s="76"/>
      <c r="BK4" s="76"/>
      <c r="BL4" s="76"/>
      <c r="BM4" s="76"/>
      <c r="BN4" s="76"/>
      <c r="BO4" s="76" t="s">
        <v>57</v>
      </c>
      <c r="BP4" s="76"/>
      <c r="BQ4" s="76"/>
      <c r="BR4" s="76"/>
      <c r="BS4" s="76"/>
      <c r="BT4" s="76"/>
      <c r="BU4" s="76"/>
      <c r="BV4" s="76"/>
      <c r="BW4" s="76"/>
      <c r="BX4" s="76"/>
      <c r="BY4" s="76"/>
      <c r="BZ4" s="76" t="s">
        <v>58</v>
      </c>
      <c r="CA4" s="76"/>
      <c r="CB4" s="76"/>
      <c r="CC4" s="76"/>
      <c r="CD4" s="76"/>
      <c r="CE4" s="76"/>
      <c r="CF4" s="76"/>
      <c r="CG4" s="76"/>
      <c r="CH4" s="76"/>
      <c r="CI4" s="76"/>
      <c r="CJ4" s="76"/>
      <c r="CK4" s="76" t="s">
        <v>59</v>
      </c>
      <c r="CL4" s="76"/>
      <c r="CM4" s="76"/>
      <c r="CN4" s="76"/>
      <c r="CO4" s="76"/>
      <c r="CP4" s="76"/>
      <c r="CQ4" s="76"/>
      <c r="CR4" s="76"/>
      <c r="CS4" s="76"/>
      <c r="CT4" s="76"/>
      <c r="CU4" s="76"/>
      <c r="CV4" s="76" t="s">
        <v>60</v>
      </c>
      <c r="CW4" s="76"/>
      <c r="CX4" s="76"/>
      <c r="CY4" s="76"/>
      <c r="CZ4" s="76"/>
      <c r="DA4" s="76"/>
      <c r="DB4" s="76"/>
      <c r="DC4" s="76"/>
      <c r="DD4" s="76"/>
      <c r="DE4" s="76"/>
      <c r="DF4" s="76"/>
      <c r="DG4" s="76" t="s">
        <v>61</v>
      </c>
      <c r="DH4" s="76"/>
      <c r="DI4" s="76"/>
      <c r="DJ4" s="76"/>
      <c r="DK4" s="76"/>
      <c r="DL4" s="76"/>
      <c r="DM4" s="76"/>
      <c r="DN4" s="76"/>
      <c r="DO4" s="76"/>
      <c r="DP4" s="76"/>
      <c r="DQ4" s="76"/>
      <c r="DR4" s="76" t="s">
        <v>62</v>
      </c>
      <c r="DS4" s="76"/>
      <c r="DT4" s="76"/>
      <c r="DU4" s="76"/>
      <c r="DV4" s="76"/>
      <c r="DW4" s="76"/>
      <c r="DX4" s="76"/>
      <c r="DY4" s="76"/>
      <c r="DZ4" s="76"/>
      <c r="EA4" s="76"/>
      <c r="EB4" s="76"/>
      <c r="EC4" s="76" t="s">
        <v>63</v>
      </c>
      <c r="ED4" s="76"/>
      <c r="EE4" s="76"/>
      <c r="EF4" s="76"/>
      <c r="EG4" s="76"/>
      <c r="EH4" s="76"/>
      <c r="EI4" s="76"/>
      <c r="EJ4" s="76"/>
      <c r="EK4" s="76"/>
      <c r="EL4" s="76"/>
      <c r="EM4" s="76"/>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452092</v>
      </c>
      <c r="D6" s="31">
        <f t="shared" si="3"/>
        <v>46</v>
      </c>
      <c r="E6" s="31">
        <f t="shared" si="3"/>
        <v>1</v>
      </c>
      <c r="F6" s="31">
        <f t="shared" si="3"/>
        <v>0</v>
      </c>
      <c r="G6" s="31">
        <f t="shared" si="3"/>
        <v>1</v>
      </c>
      <c r="H6" s="31" t="str">
        <f t="shared" si="3"/>
        <v>宮崎県　えびの市</v>
      </c>
      <c r="I6" s="31" t="str">
        <f t="shared" si="3"/>
        <v>法適用</v>
      </c>
      <c r="J6" s="31" t="str">
        <f t="shared" si="3"/>
        <v>水道事業</v>
      </c>
      <c r="K6" s="31" t="str">
        <f t="shared" si="3"/>
        <v>末端給水事業</v>
      </c>
      <c r="L6" s="31" t="str">
        <f t="shared" si="3"/>
        <v>A6</v>
      </c>
      <c r="M6" s="32" t="str">
        <f t="shared" si="3"/>
        <v>-</v>
      </c>
      <c r="N6" s="32">
        <f t="shared" si="3"/>
        <v>67.900000000000006</v>
      </c>
      <c r="O6" s="32">
        <f t="shared" si="3"/>
        <v>88.43</v>
      </c>
      <c r="P6" s="32">
        <f t="shared" si="3"/>
        <v>2808</v>
      </c>
      <c r="Q6" s="32">
        <f t="shared" si="3"/>
        <v>20637</v>
      </c>
      <c r="R6" s="32">
        <f t="shared" si="3"/>
        <v>282.93</v>
      </c>
      <c r="S6" s="32">
        <f t="shared" si="3"/>
        <v>72.94</v>
      </c>
      <c r="T6" s="32">
        <f t="shared" si="3"/>
        <v>17976</v>
      </c>
      <c r="U6" s="32">
        <f t="shared" si="3"/>
        <v>64.55</v>
      </c>
      <c r="V6" s="32">
        <f t="shared" si="3"/>
        <v>278.48</v>
      </c>
      <c r="W6" s="33">
        <f>IF(W7="",NA(),W7)</f>
        <v>109.9</v>
      </c>
      <c r="X6" s="33">
        <f t="shared" ref="X6:AF6" si="4">IF(X7="",NA(),X7)</f>
        <v>107.15</v>
      </c>
      <c r="Y6" s="33">
        <f t="shared" si="4"/>
        <v>101.42</v>
      </c>
      <c r="Z6" s="33">
        <f t="shared" si="4"/>
        <v>98.6</v>
      </c>
      <c r="AA6" s="33">
        <f t="shared" si="4"/>
        <v>94.39</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2684.57</v>
      </c>
      <c r="AT6" s="33">
        <f t="shared" ref="AT6:BB6" si="6">IF(AT7="",NA(),AT7)</f>
        <v>2280.81</v>
      </c>
      <c r="AU6" s="33">
        <f t="shared" si="6"/>
        <v>1151.4100000000001</v>
      </c>
      <c r="AV6" s="33">
        <f t="shared" si="6"/>
        <v>534.27</v>
      </c>
      <c r="AW6" s="33">
        <f t="shared" si="6"/>
        <v>516.15</v>
      </c>
      <c r="AX6" s="33">
        <f t="shared" si="6"/>
        <v>995.5</v>
      </c>
      <c r="AY6" s="33">
        <f t="shared" si="6"/>
        <v>915.5</v>
      </c>
      <c r="AZ6" s="33">
        <f t="shared" si="6"/>
        <v>963.24</v>
      </c>
      <c r="BA6" s="33">
        <f t="shared" si="6"/>
        <v>381.53</v>
      </c>
      <c r="BB6" s="33">
        <f t="shared" si="6"/>
        <v>391.54</v>
      </c>
      <c r="BC6" s="32" t="str">
        <f>IF(BC7="","",IF(BC7="-","【-】","【"&amp;SUBSTITUTE(TEXT(BC7,"#,##0.00"),"-","△")&amp;"】"))</f>
        <v>【262.74】</v>
      </c>
      <c r="BD6" s="33">
        <f>IF(BD7="",NA(),BD7)</f>
        <v>326.58</v>
      </c>
      <c r="BE6" s="33">
        <f t="shared" ref="BE6:BM6" si="7">IF(BE7="",NA(),BE7)</f>
        <v>344.47</v>
      </c>
      <c r="BF6" s="33">
        <f t="shared" si="7"/>
        <v>362.78</v>
      </c>
      <c r="BG6" s="33">
        <f t="shared" si="7"/>
        <v>413.95</v>
      </c>
      <c r="BH6" s="33">
        <f t="shared" si="7"/>
        <v>436.57</v>
      </c>
      <c r="BI6" s="33">
        <f t="shared" si="7"/>
        <v>414.59</v>
      </c>
      <c r="BJ6" s="33">
        <f t="shared" si="7"/>
        <v>404.78</v>
      </c>
      <c r="BK6" s="33">
        <f t="shared" si="7"/>
        <v>400.38</v>
      </c>
      <c r="BL6" s="33">
        <f t="shared" si="7"/>
        <v>393.27</v>
      </c>
      <c r="BM6" s="33">
        <f t="shared" si="7"/>
        <v>386.97</v>
      </c>
      <c r="BN6" s="32" t="str">
        <f>IF(BN7="","",IF(BN7="-","【-】","【"&amp;SUBSTITUTE(TEXT(BN7,"#,##0.00"),"-","△")&amp;"】"))</f>
        <v>【276.38】</v>
      </c>
      <c r="BO6" s="33">
        <f>IF(BO7="",NA(),BO7)</f>
        <v>107.59</v>
      </c>
      <c r="BP6" s="33">
        <f t="shared" ref="BP6:BX6" si="8">IF(BP7="",NA(),BP7)</f>
        <v>102.79</v>
      </c>
      <c r="BQ6" s="33">
        <f t="shared" si="8"/>
        <v>98.35</v>
      </c>
      <c r="BR6" s="33">
        <f t="shared" si="8"/>
        <v>95.48</v>
      </c>
      <c r="BS6" s="33">
        <f t="shared" si="8"/>
        <v>91.46</v>
      </c>
      <c r="BT6" s="33">
        <f t="shared" si="8"/>
        <v>97.71</v>
      </c>
      <c r="BU6" s="33">
        <f t="shared" si="8"/>
        <v>98.07</v>
      </c>
      <c r="BV6" s="33">
        <f t="shared" si="8"/>
        <v>96.56</v>
      </c>
      <c r="BW6" s="33">
        <f t="shared" si="8"/>
        <v>100.47</v>
      </c>
      <c r="BX6" s="33">
        <f t="shared" si="8"/>
        <v>101.72</v>
      </c>
      <c r="BY6" s="32" t="str">
        <f>IF(BY7="","",IF(BY7="-","【-】","【"&amp;SUBSTITUTE(TEXT(BY7,"#,##0.00"),"-","△")&amp;"】"))</f>
        <v>【104.99】</v>
      </c>
      <c r="BZ6" s="33">
        <f>IF(BZ7="",NA(),BZ7)</f>
        <v>140.22999999999999</v>
      </c>
      <c r="CA6" s="33">
        <f t="shared" ref="CA6:CI6" si="9">IF(CA7="",NA(),CA7)</f>
        <v>147.22999999999999</v>
      </c>
      <c r="CB6" s="33">
        <f t="shared" si="9"/>
        <v>154.05000000000001</v>
      </c>
      <c r="CC6" s="33">
        <f t="shared" si="9"/>
        <v>159.88999999999999</v>
      </c>
      <c r="CD6" s="33">
        <f t="shared" si="9"/>
        <v>166.72</v>
      </c>
      <c r="CE6" s="33">
        <f t="shared" si="9"/>
        <v>173.56</v>
      </c>
      <c r="CF6" s="33">
        <f t="shared" si="9"/>
        <v>172.26</v>
      </c>
      <c r="CG6" s="33">
        <f t="shared" si="9"/>
        <v>177.14</v>
      </c>
      <c r="CH6" s="33">
        <f t="shared" si="9"/>
        <v>169.82</v>
      </c>
      <c r="CI6" s="33">
        <f t="shared" si="9"/>
        <v>168.2</v>
      </c>
      <c r="CJ6" s="32" t="str">
        <f>IF(CJ7="","",IF(CJ7="-","【-】","【"&amp;SUBSTITUTE(TEXT(CJ7,"#,##0.00"),"-","△")&amp;"】"))</f>
        <v>【163.72】</v>
      </c>
      <c r="CK6" s="33">
        <f>IF(CK7="",NA(),CK7)</f>
        <v>62.59</v>
      </c>
      <c r="CL6" s="33">
        <f t="shared" ref="CL6:CT6" si="10">IF(CL7="",NA(),CL7)</f>
        <v>61.43</v>
      </c>
      <c r="CM6" s="33">
        <f t="shared" si="10"/>
        <v>61.18</v>
      </c>
      <c r="CN6" s="33">
        <f t="shared" si="10"/>
        <v>59.78</v>
      </c>
      <c r="CO6" s="33">
        <f t="shared" si="10"/>
        <v>58</v>
      </c>
      <c r="CP6" s="33">
        <f t="shared" si="10"/>
        <v>55.84</v>
      </c>
      <c r="CQ6" s="33">
        <f t="shared" si="10"/>
        <v>55.68</v>
      </c>
      <c r="CR6" s="33">
        <f t="shared" si="10"/>
        <v>55.64</v>
      </c>
      <c r="CS6" s="33">
        <f t="shared" si="10"/>
        <v>55.13</v>
      </c>
      <c r="CT6" s="33">
        <f t="shared" si="10"/>
        <v>54.77</v>
      </c>
      <c r="CU6" s="32" t="str">
        <f>IF(CU7="","",IF(CU7="-","【-】","【"&amp;SUBSTITUTE(TEXT(CU7,"#,##0.00"),"-","△")&amp;"】"))</f>
        <v>【59.76】</v>
      </c>
      <c r="CV6" s="33">
        <f>IF(CV7="",NA(),CV7)</f>
        <v>87.56</v>
      </c>
      <c r="CW6" s="33">
        <f t="shared" ref="CW6:DE6" si="11">IF(CW7="",NA(),CW7)</f>
        <v>87.56</v>
      </c>
      <c r="CX6" s="33">
        <f t="shared" si="11"/>
        <v>87.56</v>
      </c>
      <c r="CY6" s="33">
        <f t="shared" si="11"/>
        <v>87.56</v>
      </c>
      <c r="CZ6" s="33">
        <f t="shared" si="11"/>
        <v>89.32</v>
      </c>
      <c r="DA6" s="33">
        <f t="shared" si="11"/>
        <v>83.11</v>
      </c>
      <c r="DB6" s="33">
        <f t="shared" si="11"/>
        <v>83.18</v>
      </c>
      <c r="DC6" s="33">
        <f t="shared" si="11"/>
        <v>83.09</v>
      </c>
      <c r="DD6" s="33">
        <f t="shared" si="11"/>
        <v>83</v>
      </c>
      <c r="DE6" s="33">
        <f t="shared" si="11"/>
        <v>82.89</v>
      </c>
      <c r="DF6" s="32" t="str">
        <f>IF(DF7="","",IF(DF7="-","【-】","【"&amp;SUBSTITUTE(TEXT(DF7,"#,##0.00"),"-","△")&amp;"】"))</f>
        <v>【89.95】</v>
      </c>
      <c r="DG6" s="33">
        <f>IF(DG7="",NA(),DG7)</f>
        <v>57.68</v>
      </c>
      <c r="DH6" s="33">
        <f t="shared" ref="DH6:DP6" si="12">IF(DH7="",NA(),DH7)</f>
        <v>57.21</v>
      </c>
      <c r="DI6" s="33">
        <f t="shared" si="12"/>
        <v>58.29</v>
      </c>
      <c r="DJ6" s="33">
        <f t="shared" si="12"/>
        <v>59.03</v>
      </c>
      <c r="DK6" s="33">
        <f t="shared" si="12"/>
        <v>60.74</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8.14</v>
      </c>
      <c r="DS6" s="33">
        <f t="shared" ref="DS6:EA6" si="13">IF(DS7="",NA(),DS7)</f>
        <v>7.99</v>
      </c>
      <c r="DT6" s="33">
        <f t="shared" si="13"/>
        <v>7.96</v>
      </c>
      <c r="DU6" s="33">
        <f t="shared" si="13"/>
        <v>7.88</v>
      </c>
      <c r="DV6" s="33">
        <f t="shared" si="13"/>
        <v>7.81</v>
      </c>
      <c r="DW6" s="33">
        <f t="shared" si="13"/>
        <v>6.63</v>
      </c>
      <c r="DX6" s="33">
        <f t="shared" si="13"/>
        <v>7.73</v>
      </c>
      <c r="DY6" s="33">
        <f t="shared" si="13"/>
        <v>8.8699999999999992</v>
      </c>
      <c r="DZ6" s="33">
        <f t="shared" si="13"/>
        <v>9.85</v>
      </c>
      <c r="EA6" s="33">
        <f t="shared" si="13"/>
        <v>9.7100000000000009</v>
      </c>
      <c r="EB6" s="32" t="str">
        <f>IF(EB7="","",IF(EB7="-","【-】","【"&amp;SUBSTITUTE(TEXT(EB7,"#,##0.00"),"-","△")&amp;"】"))</f>
        <v>【13.18】</v>
      </c>
      <c r="EC6" s="32">
        <f>IF(EC7="",NA(),EC7)</f>
        <v>0</v>
      </c>
      <c r="ED6" s="33">
        <f t="shared" ref="ED6:EL6" si="14">IF(ED7="",NA(),ED7)</f>
        <v>0.14000000000000001</v>
      </c>
      <c r="EE6" s="33">
        <f t="shared" si="14"/>
        <v>0.06</v>
      </c>
      <c r="EF6" s="33">
        <f t="shared" si="14"/>
        <v>0.13</v>
      </c>
      <c r="EG6" s="33">
        <f t="shared" si="14"/>
        <v>0.15</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452092</v>
      </c>
      <c r="D7" s="35">
        <v>46</v>
      </c>
      <c r="E7" s="35">
        <v>1</v>
      </c>
      <c r="F7" s="35">
        <v>0</v>
      </c>
      <c r="G7" s="35">
        <v>1</v>
      </c>
      <c r="H7" s="35" t="s">
        <v>93</v>
      </c>
      <c r="I7" s="35" t="s">
        <v>94</v>
      </c>
      <c r="J7" s="35" t="s">
        <v>95</v>
      </c>
      <c r="K7" s="35" t="s">
        <v>96</v>
      </c>
      <c r="L7" s="35" t="s">
        <v>97</v>
      </c>
      <c r="M7" s="36" t="s">
        <v>98</v>
      </c>
      <c r="N7" s="36">
        <v>67.900000000000006</v>
      </c>
      <c r="O7" s="36">
        <v>88.43</v>
      </c>
      <c r="P7" s="36">
        <v>2808</v>
      </c>
      <c r="Q7" s="36">
        <v>20637</v>
      </c>
      <c r="R7" s="36">
        <v>282.93</v>
      </c>
      <c r="S7" s="36">
        <v>72.94</v>
      </c>
      <c r="T7" s="36">
        <v>17976</v>
      </c>
      <c r="U7" s="36">
        <v>64.55</v>
      </c>
      <c r="V7" s="36">
        <v>278.48</v>
      </c>
      <c r="W7" s="36">
        <v>109.9</v>
      </c>
      <c r="X7" s="36">
        <v>107.15</v>
      </c>
      <c r="Y7" s="36">
        <v>101.42</v>
      </c>
      <c r="Z7" s="36">
        <v>98.6</v>
      </c>
      <c r="AA7" s="36">
        <v>94.39</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2684.57</v>
      </c>
      <c r="AT7" s="36">
        <v>2280.81</v>
      </c>
      <c r="AU7" s="36">
        <v>1151.4100000000001</v>
      </c>
      <c r="AV7" s="36">
        <v>534.27</v>
      </c>
      <c r="AW7" s="36">
        <v>516.15</v>
      </c>
      <c r="AX7" s="36">
        <v>995.5</v>
      </c>
      <c r="AY7" s="36">
        <v>915.5</v>
      </c>
      <c r="AZ7" s="36">
        <v>963.24</v>
      </c>
      <c r="BA7" s="36">
        <v>381.53</v>
      </c>
      <c r="BB7" s="36">
        <v>391.54</v>
      </c>
      <c r="BC7" s="36">
        <v>262.74</v>
      </c>
      <c r="BD7" s="36">
        <v>326.58</v>
      </c>
      <c r="BE7" s="36">
        <v>344.47</v>
      </c>
      <c r="BF7" s="36">
        <v>362.78</v>
      </c>
      <c r="BG7" s="36">
        <v>413.95</v>
      </c>
      <c r="BH7" s="36">
        <v>436.57</v>
      </c>
      <c r="BI7" s="36">
        <v>414.59</v>
      </c>
      <c r="BJ7" s="36">
        <v>404.78</v>
      </c>
      <c r="BK7" s="36">
        <v>400.38</v>
      </c>
      <c r="BL7" s="36">
        <v>393.27</v>
      </c>
      <c r="BM7" s="36">
        <v>386.97</v>
      </c>
      <c r="BN7" s="36">
        <v>276.38</v>
      </c>
      <c r="BO7" s="36">
        <v>107.59</v>
      </c>
      <c r="BP7" s="36">
        <v>102.79</v>
      </c>
      <c r="BQ7" s="36">
        <v>98.35</v>
      </c>
      <c r="BR7" s="36">
        <v>95.48</v>
      </c>
      <c r="BS7" s="36">
        <v>91.46</v>
      </c>
      <c r="BT7" s="36">
        <v>97.71</v>
      </c>
      <c r="BU7" s="36">
        <v>98.07</v>
      </c>
      <c r="BV7" s="36">
        <v>96.56</v>
      </c>
      <c r="BW7" s="36">
        <v>100.47</v>
      </c>
      <c r="BX7" s="36">
        <v>101.72</v>
      </c>
      <c r="BY7" s="36">
        <v>104.99</v>
      </c>
      <c r="BZ7" s="36">
        <v>140.22999999999999</v>
      </c>
      <c r="CA7" s="36">
        <v>147.22999999999999</v>
      </c>
      <c r="CB7" s="36">
        <v>154.05000000000001</v>
      </c>
      <c r="CC7" s="36">
        <v>159.88999999999999</v>
      </c>
      <c r="CD7" s="36">
        <v>166.72</v>
      </c>
      <c r="CE7" s="36">
        <v>173.56</v>
      </c>
      <c r="CF7" s="36">
        <v>172.26</v>
      </c>
      <c r="CG7" s="36">
        <v>177.14</v>
      </c>
      <c r="CH7" s="36">
        <v>169.82</v>
      </c>
      <c r="CI7" s="36">
        <v>168.2</v>
      </c>
      <c r="CJ7" s="36">
        <v>163.72</v>
      </c>
      <c r="CK7" s="36">
        <v>62.59</v>
      </c>
      <c r="CL7" s="36">
        <v>61.43</v>
      </c>
      <c r="CM7" s="36">
        <v>61.18</v>
      </c>
      <c r="CN7" s="36">
        <v>59.78</v>
      </c>
      <c r="CO7" s="36">
        <v>58</v>
      </c>
      <c r="CP7" s="36">
        <v>55.84</v>
      </c>
      <c r="CQ7" s="36">
        <v>55.68</v>
      </c>
      <c r="CR7" s="36">
        <v>55.64</v>
      </c>
      <c r="CS7" s="36">
        <v>55.13</v>
      </c>
      <c r="CT7" s="36">
        <v>54.77</v>
      </c>
      <c r="CU7" s="36">
        <v>59.76</v>
      </c>
      <c r="CV7" s="36">
        <v>87.56</v>
      </c>
      <c r="CW7" s="36">
        <v>87.56</v>
      </c>
      <c r="CX7" s="36">
        <v>87.56</v>
      </c>
      <c r="CY7" s="36">
        <v>87.56</v>
      </c>
      <c r="CZ7" s="36">
        <v>89.32</v>
      </c>
      <c r="DA7" s="36">
        <v>83.11</v>
      </c>
      <c r="DB7" s="36">
        <v>83.18</v>
      </c>
      <c r="DC7" s="36">
        <v>83.09</v>
      </c>
      <c r="DD7" s="36">
        <v>83</v>
      </c>
      <c r="DE7" s="36">
        <v>82.89</v>
      </c>
      <c r="DF7" s="36">
        <v>89.95</v>
      </c>
      <c r="DG7" s="36">
        <v>57.68</v>
      </c>
      <c r="DH7" s="36">
        <v>57.21</v>
      </c>
      <c r="DI7" s="36">
        <v>58.29</v>
      </c>
      <c r="DJ7" s="36">
        <v>59.03</v>
      </c>
      <c r="DK7" s="36">
        <v>60.74</v>
      </c>
      <c r="DL7" s="36">
        <v>37.090000000000003</v>
      </c>
      <c r="DM7" s="36">
        <v>38.07</v>
      </c>
      <c r="DN7" s="36">
        <v>39.06</v>
      </c>
      <c r="DO7" s="36">
        <v>46.66</v>
      </c>
      <c r="DP7" s="36">
        <v>47.46</v>
      </c>
      <c r="DQ7" s="36">
        <v>47.18</v>
      </c>
      <c r="DR7" s="36">
        <v>8.14</v>
      </c>
      <c r="DS7" s="36">
        <v>7.99</v>
      </c>
      <c r="DT7" s="36">
        <v>7.96</v>
      </c>
      <c r="DU7" s="36">
        <v>7.88</v>
      </c>
      <c r="DV7" s="36">
        <v>7.81</v>
      </c>
      <c r="DW7" s="36">
        <v>6.63</v>
      </c>
      <c r="DX7" s="36">
        <v>7.73</v>
      </c>
      <c r="DY7" s="36">
        <v>8.8699999999999992</v>
      </c>
      <c r="DZ7" s="36">
        <v>9.85</v>
      </c>
      <c r="EA7" s="36">
        <v>9.7100000000000009</v>
      </c>
      <c r="EB7" s="36">
        <v>13.18</v>
      </c>
      <c r="EC7" s="36">
        <v>0</v>
      </c>
      <c r="ED7" s="36">
        <v>0.14000000000000001</v>
      </c>
      <c r="EE7" s="36">
        <v>0.06</v>
      </c>
      <c r="EF7" s="36">
        <v>0.13</v>
      </c>
      <c r="EG7" s="36">
        <v>0.15</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河野 智憲</cp:lastModifiedBy>
  <cp:lastPrinted>2017-02-22T01:02:32Z</cp:lastPrinted>
  <dcterms:created xsi:type="dcterms:W3CDTF">2017-02-01T08:51:02Z</dcterms:created>
  <dcterms:modified xsi:type="dcterms:W3CDTF">2017-02-22T01:02:55Z</dcterms:modified>
</cp:coreProperties>
</file>