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平成２８年度\01各種照会・回答\290120【】公営企業に係る「経営比較分析表」の分析等について\06県ホームページ掲載\01上水道事業（法適用）\"/>
    </mc:Choice>
  </mc:AlternateContent>
  <workbookProtection workbookPassword="8649" lockStructure="1"/>
  <bookViews>
    <workbookView xWindow="240" yWindow="72" windowWidth="14940" windowHeight="7860"/>
  </bookViews>
  <sheets>
    <sheet name="法適用_水道事業" sheetId="4" r:id="rId1"/>
    <sheet name="データ" sheetId="5" state="hidden" r:id="rId2"/>
  </sheets>
  <calcPr calcId="171027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R6" i="5"/>
  <c r="Q6" i="5"/>
  <c r="AI8" i="4" s="1"/>
  <c r="P6" i="5"/>
  <c r="Z10" i="4" s="1"/>
  <c r="O6" i="5"/>
  <c r="N6" i="5"/>
  <c r="M6" i="5"/>
  <c r="L6" i="5"/>
  <c r="Z8" i="4" s="1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R10" i="4"/>
  <c r="J10" i="4"/>
  <c r="B10" i="4"/>
  <c r="AY8" i="4"/>
  <c r="AQ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<sst xmlns="http://schemas.openxmlformats.org/spreadsheetml/2006/main" count="217" uniqueCount="107">
  <si>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</si>
  <si>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</si>
  <si>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</si>
  <si>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</si>
  <si>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</si>
  <si>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</si>
  <si>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</si>
  <si>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</si>
  <si>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</si>
  <si>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</si>
  <si>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</si>
  <si>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</si>
  <si>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</si>
  <si>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</si>
  <si>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</si>
  <si>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</si>
  <si>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</si>
  <si>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</si>
  <si>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</si>
  <si>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</si>
  <si>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</si>
  <si>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</si>
  <si>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</si>
  <si>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</si>
  <si>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</si>
  <si>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</si>
  <si>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</si>
  <si>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</si>
  <si>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</si>
  <si>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</si>
  <si>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</si>
  <si>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</si>
  <si>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</si>
  <si>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</si>
  <si>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</si>
  <si>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</si>
  <si>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</si>
  <si>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</si>
  <si>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</si>
  <si>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</si>
  <si>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</si>
  <si>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</si>
  <si>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</si>
  <si>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</si>
  <si>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</si>
  <si>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</si>
  <si>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</si>
  <si>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</si>
  <si>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</si>
  <si>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</si>
  <si>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</si>
  <si>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</si>
  <si>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</si>
  <si>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</si>
  <si>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</si>
  <si>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</si>
  <si>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</si>
  <si>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</si>
  <si>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</si>
  <si>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</si>
  <si>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</si>
  <si>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</si>
  <si>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</si>
  <si>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</si>
  <si>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</si>
  <si>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</si>
  <si>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</si>
  <si>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</si>
  <si>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</si>
  <si>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</si>
  <si>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</si>
  <si>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</si>
  <si>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</si>
  <si>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</si>
  <si>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</si>
  <si>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</si>
  <si>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</si>
  <si>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</si>
  <si>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</si>
  <si>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</si>
  <si>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</si>
  <si>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</si>
  <si>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</si>
  <si>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</si>
  <si>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</si>
  <si>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</si>
  <si>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</si>
  <si>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</si>
  <si>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</si>
  <si>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</si>
  <si>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</si>
  <si>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</si>
  <si>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</si>
  <si>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宮崎県　高鍋町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</si>
  <si>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</si>
  <si>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</si>
  <si>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</si>
  <si>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</si>
  <si>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</si>
  <si>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</si>
  <si>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</si>
  <si>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</si>
  <si>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</si>
  <si>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</si>
  <si>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計画的に管路の更新を実施しているため、企業債残高対給水収益比率は高いが、概ね健全な経営状況にある。今後も、健全かつ効率的な経営を継続しながら、施設等の整備を実施していく。</t>
    <rPh sb="1" eb="3">
      <t>ケイカク</t>
    </rPh>
    <rPh sb="3" eb="4">
      <t>テキ</t>
    </rPh>
    <rPh sb="5" eb="7">
      <t>カンロ</t>
    </rPh>
    <rPh sb="8" eb="10">
      <t>コウシン</t>
    </rPh>
    <rPh sb="11" eb="13">
      <t>ジッシ</t>
    </rPh>
    <rPh sb="33" eb="34">
      <t>タカ</t>
    </rPh>
    <rPh sb="37" eb="38">
      <t>オオム</t>
    </rPh>
    <rPh sb="39" eb="41">
      <t>ケンゼン</t>
    </rPh>
    <rPh sb="42" eb="44">
      <t>ケイエイ</t>
    </rPh>
    <rPh sb="44" eb="46">
      <t>ジョウキョウ</t>
    </rPh>
    <rPh sb="50" eb="52">
      <t>コンゴ</t>
    </rPh>
    <rPh sb="54" eb="56">
      <t>ケンゼン</t>
    </rPh>
    <rPh sb="58" eb="61">
      <t>コウリツテキ</t>
    </rPh>
    <rPh sb="62" eb="64">
      <t>ケイエイ</t>
    </rPh>
    <rPh sb="65" eb="67">
      <t>ケイゾク</t>
    </rPh>
    <rPh sb="72" eb="74">
      <t>シセツ</t>
    </rPh>
    <rPh sb="74" eb="75">
      <t>トウ</t>
    </rPh>
    <rPh sb="76" eb="78">
      <t>セイビ</t>
    </rPh>
    <rPh sb="79" eb="81">
      <t>ジッシ</t>
    </rPh>
    <phoneticPr fontId="4"/>
  </si>
  <si>
    <t>①有形固定資産減価償却率
　類似団体を若干下回っており、定期的な施設の更新が必要となる。
②管路経年化率
　適正に管路更新が実施できている。
③管路更新率
　類似団体と比較して若干下回っているが、定期的な管路更新を実施できている。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19" eb="21">
      <t>ジャッカン</t>
    </rPh>
    <rPh sb="21" eb="23">
      <t>シタマワ</t>
    </rPh>
    <rPh sb="28" eb="31">
      <t>テイキテキ</t>
    </rPh>
    <rPh sb="32" eb="34">
      <t>シセツ</t>
    </rPh>
    <rPh sb="35" eb="37">
      <t>コウシン</t>
    </rPh>
    <rPh sb="38" eb="40">
      <t>ヒツヨウ</t>
    </rPh>
    <rPh sb="46" eb="48">
      <t>カンロ</t>
    </rPh>
    <rPh sb="48" eb="51">
      <t>ケイネンカ</t>
    </rPh>
    <rPh sb="51" eb="52">
      <t>リツ</t>
    </rPh>
    <rPh sb="54" eb="56">
      <t>テキセイ</t>
    </rPh>
    <rPh sb="57" eb="59">
      <t>カンロ</t>
    </rPh>
    <rPh sb="59" eb="61">
      <t>コウシン</t>
    </rPh>
    <rPh sb="72" eb="74">
      <t>カンロ</t>
    </rPh>
    <rPh sb="74" eb="76">
      <t>コウシン</t>
    </rPh>
    <rPh sb="76" eb="77">
      <t>リツ</t>
    </rPh>
    <rPh sb="79" eb="81">
      <t>ルイジ</t>
    </rPh>
    <rPh sb="81" eb="83">
      <t>ダンタイ</t>
    </rPh>
    <rPh sb="84" eb="86">
      <t>ヒカク</t>
    </rPh>
    <rPh sb="88" eb="90">
      <t>ジャッカン</t>
    </rPh>
    <rPh sb="90" eb="92">
      <t>シタマワ</t>
    </rPh>
    <rPh sb="98" eb="100">
      <t>テイキ</t>
    </rPh>
    <rPh sb="100" eb="101">
      <t>テキ</t>
    </rPh>
    <rPh sb="102" eb="104">
      <t>カンロ</t>
    </rPh>
    <rPh sb="104" eb="106">
      <t>コウシン</t>
    </rPh>
    <rPh sb="107" eb="109">
      <t>ジッシ</t>
    </rPh>
    <phoneticPr fontId="4"/>
  </si>
  <si>
    <t>①経常収支比率
　100%を超えており、健全な水準にある。
②累積欠損比率
　欠損金がないため、健全な状態にある。
③流動比率
　100%を超えており、健全な水準にある。
④企業債残高対給水収益比率
　高い水準ではあるが、年々減少傾向にある。
⑤料金回収率
　100%を下回っており、今後の動向に注視しながら、給水収益の増加に努める。
⑥給水原価
　類似団体と比較して高い水準にあり、良い状態を維持できている。
⑦施設利用率
　類似団体と比較して高い水準にあり、良い状態を維持できている。
⑧有収率
　類似団体と比較して高い水準にあり、良い状態を維持できている。
※経常収支比率と料金回収比率を比較すると、給水費用に対する収益が、給水収益以外の収益で賄われている部分もあるため、費用削減等の経営改善を図る。</t>
    <rPh sb="1" eb="3">
      <t>ケイジョウ</t>
    </rPh>
    <rPh sb="3" eb="5">
      <t>シュウシ</t>
    </rPh>
    <rPh sb="5" eb="7">
      <t>ヒリツ</t>
    </rPh>
    <rPh sb="14" eb="15">
      <t>コ</t>
    </rPh>
    <rPh sb="20" eb="22">
      <t>ケンゼン</t>
    </rPh>
    <rPh sb="23" eb="25">
      <t>スイジュン</t>
    </rPh>
    <rPh sb="31" eb="33">
      <t>ルイセキ</t>
    </rPh>
    <rPh sb="33" eb="35">
      <t>ケッソン</t>
    </rPh>
    <rPh sb="35" eb="37">
      <t>ヒリツ</t>
    </rPh>
    <rPh sb="39" eb="41">
      <t>ケッソン</t>
    </rPh>
    <rPh sb="41" eb="42">
      <t>キン</t>
    </rPh>
    <rPh sb="48" eb="50">
      <t>ケンゼン</t>
    </rPh>
    <rPh sb="51" eb="53">
      <t>ジョウタイ</t>
    </rPh>
    <rPh sb="59" eb="61">
      <t>リュウドウ</t>
    </rPh>
    <rPh sb="61" eb="63">
      <t>ヒリツ</t>
    </rPh>
    <rPh sb="87" eb="89">
      <t>キギョウ</t>
    </rPh>
    <rPh sb="89" eb="90">
      <t>サイ</t>
    </rPh>
    <rPh sb="90" eb="92">
      <t>ザンダカ</t>
    </rPh>
    <rPh sb="92" eb="93">
      <t>タイ</t>
    </rPh>
    <rPh sb="93" eb="95">
      <t>キュウスイ</t>
    </rPh>
    <rPh sb="95" eb="97">
      <t>シュウエキ</t>
    </rPh>
    <rPh sb="97" eb="99">
      <t>ヒリツ</t>
    </rPh>
    <rPh sb="101" eb="102">
      <t>タカ</t>
    </rPh>
    <rPh sb="103" eb="105">
      <t>スイジュン</t>
    </rPh>
    <rPh sb="111" eb="113">
      <t>ネンネン</t>
    </rPh>
    <rPh sb="113" eb="115">
      <t>ゲンショウ</t>
    </rPh>
    <rPh sb="115" eb="117">
      <t>ケイコウ</t>
    </rPh>
    <rPh sb="123" eb="125">
      <t>リョウキン</t>
    </rPh>
    <rPh sb="125" eb="127">
      <t>カイシュウ</t>
    </rPh>
    <rPh sb="127" eb="128">
      <t>リツ</t>
    </rPh>
    <rPh sb="135" eb="137">
      <t>シタマワ</t>
    </rPh>
    <rPh sb="142" eb="144">
      <t>コンゴ</t>
    </rPh>
    <rPh sb="145" eb="147">
      <t>ドウコウ</t>
    </rPh>
    <rPh sb="148" eb="150">
      <t>チュウシ</t>
    </rPh>
    <rPh sb="155" eb="157">
      <t>キュウスイ</t>
    </rPh>
    <rPh sb="157" eb="159">
      <t>シュウエキ</t>
    </rPh>
    <rPh sb="160" eb="162">
      <t>ゾウカ</t>
    </rPh>
    <rPh sb="163" eb="164">
      <t>ツト</t>
    </rPh>
    <rPh sb="169" eb="171">
      <t>キュウスイ</t>
    </rPh>
    <rPh sb="171" eb="173">
      <t>ゲンカ</t>
    </rPh>
    <rPh sb="175" eb="177">
      <t>ルイジ</t>
    </rPh>
    <rPh sb="177" eb="179">
      <t>ダンタイ</t>
    </rPh>
    <rPh sb="180" eb="182">
      <t>ヒカク</t>
    </rPh>
    <rPh sb="184" eb="185">
      <t>タカ</t>
    </rPh>
    <rPh sb="186" eb="188">
      <t>スイジュン</t>
    </rPh>
    <rPh sb="207" eb="209">
      <t>シセツ</t>
    </rPh>
    <rPh sb="209" eb="212">
      <t>リヨウリツ</t>
    </rPh>
    <rPh sb="214" eb="216">
      <t>ルイジ</t>
    </rPh>
    <rPh sb="216" eb="218">
      <t>ダンタイ</t>
    </rPh>
    <rPh sb="219" eb="221">
      <t>ヒカク</t>
    </rPh>
    <rPh sb="223" eb="224">
      <t>タカ</t>
    </rPh>
    <rPh sb="225" eb="227">
      <t>スイジュン</t>
    </rPh>
    <rPh sb="246" eb="248">
      <t>ユウシュウ</t>
    </rPh>
    <rPh sb="248" eb="249">
      <t>リツ</t>
    </rPh>
    <rPh sb="251" eb="253">
      <t>ルイジ</t>
    </rPh>
    <rPh sb="253" eb="255">
      <t>ダンタイ</t>
    </rPh>
    <rPh sb="256" eb="258">
      <t>ヒカク</t>
    </rPh>
    <rPh sb="260" eb="261">
      <t>タカ</t>
    </rPh>
    <rPh sb="262" eb="264">
      <t>スイジュン</t>
    </rPh>
    <rPh sb="268" eb="269">
      <t>ヨ</t>
    </rPh>
    <rPh sb="270" eb="272">
      <t>ジョウタイ</t>
    </rPh>
    <rPh sb="273" eb="275">
      <t>イジ</t>
    </rPh>
    <rPh sb="284" eb="286">
      <t>ケイジョウ</t>
    </rPh>
    <rPh sb="286" eb="288">
      <t>シュウシ</t>
    </rPh>
    <rPh sb="288" eb="290">
      <t>ヒリツ</t>
    </rPh>
    <rPh sb="291" eb="293">
      <t>リョウキン</t>
    </rPh>
    <rPh sb="293" eb="295">
      <t>カイシュウ</t>
    </rPh>
    <rPh sb="295" eb="297">
      <t>ヒリツ</t>
    </rPh>
    <rPh sb="298" eb="300">
      <t>ヒカク</t>
    </rPh>
    <rPh sb="304" eb="306">
      <t>キュウスイ</t>
    </rPh>
    <rPh sb="306" eb="308">
      <t>ヒヨウ</t>
    </rPh>
    <rPh sb="309" eb="310">
      <t>タイ</t>
    </rPh>
    <rPh sb="312" eb="314">
      <t>シュウエキ</t>
    </rPh>
    <rPh sb="316" eb="318">
      <t>キュウスイ</t>
    </rPh>
    <rPh sb="318" eb="320">
      <t>シュウエキ</t>
    </rPh>
    <rPh sb="320" eb="322">
      <t>イガイ</t>
    </rPh>
    <rPh sb="323" eb="325">
      <t>シュウエキ</t>
    </rPh>
    <rPh sb="326" eb="327">
      <t>マカナ</t>
    </rPh>
    <rPh sb="332" eb="334">
      <t>ブブン</t>
    </rPh>
    <rPh sb="340" eb="342">
      <t>ヒヨウ</t>
    </rPh>
    <rPh sb="342" eb="344">
      <t>サクゲン</t>
    </rPh>
    <rPh sb="344" eb="345">
      <t>トウ</t>
    </rPh>
    <rPh sb="346" eb="348">
      <t>ケイエイ</t>
    </rPh>
    <rPh sb="348" eb="350">
      <t>カイゼン</t>
    </rPh>
    <rPh sb="351" eb="352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</si>
</sst>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1.06</c:v>
                </c:pt>
                <c:pt idx="1">
                  <c:v>0.67</c:v>
                </c:pt>
                <c:pt idx="2">
                  <c:v>1.1299999999999999</c:v>
                </c:pt>
                <c:pt idx="3">
                  <c:v>1.05</c:v>
                </c:pt>
                <c:pt idx="4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B-41EE-8971-8E286369F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66144"/>
        <c:axId val="3213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9B-41EE-8971-8E286369F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6144"/>
        <c:axId val="32131328"/>
      </c:lineChart>
      <c:dateAx>
        <c:axId val="31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31328"/>
        <c:crosses val="autoZero"/>
        <c:auto val="1"/>
        <c:lblOffset val="100"/>
        <c:baseTimeUnit val="years"/>
      </c:dateAx>
      <c:valAx>
        <c:axId val="3213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65.63</c:v>
                </c:pt>
                <c:pt idx="1">
                  <c:v>67.22</c:v>
                </c:pt>
                <c:pt idx="2">
                  <c:v>69.47</c:v>
                </c:pt>
                <c:pt idx="3">
                  <c:v>69.680000000000007</c:v>
                </c:pt>
                <c:pt idx="4">
                  <c:v>68.58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6-4CB0-810D-4CE801CCC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236800"/>
        <c:axId val="17423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55.68</c:v>
                </c:pt>
                <c:pt idx="2">
                  <c:v>55.64</c:v>
                </c:pt>
                <c:pt idx="3">
                  <c:v>55.13</c:v>
                </c:pt>
                <c:pt idx="4">
                  <c:v>54.77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6-4CB0-810D-4CE801CCC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236800"/>
        <c:axId val="174239104"/>
      </c:lineChart>
      <c:dateAx>
        <c:axId val="174236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239104"/>
        <c:crosses val="autoZero"/>
        <c:auto val="1"/>
        <c:lblOffset val="100"/>
        <c:baseTimeUnit val="years"/>
      </c:dateAx>
      <c:valAx>
        <c:axId val="17423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236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92.54</c:v>
                </c:pt>
                <c:pt idx="1">
                  <c:v>91.7</c:v>
                </c:pt>
                <c:pt idx="2">
                  <c:v>88.18</c:v>
                </c:pt>
                <c:pt idx="3">
                  <c:v>87.2</c:v>
                </c:pt>
                <c:pt idx="4">
                  <c:v>87.64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D-4E4A-A60E-D924031AE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59904"/>
        <c:axId val="2966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83.11</c:v>
                </c:pt>
                <c:pt idx="1">
                  <c:v>83.18</c:v>
                </c:pt>
                <c:pt idx="2">
                  <c:v>83.09</c:v>
                </c:pt>
                <c:pt idx="3">
                  <c:v>83</c:v>
                </c:pt>
                <c:pt idx="4">
                  <c:v>82.89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1D-4E4A-A60E-D924031AE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59904"/>
        <c:axId val="29661824"/>
      </c:lineChart>
      <c:dateAx>
        <c:axId val="2965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61824"/>
        <c:crosses val="autoZero"/>
        <c:auto val="1"/>
        <c:lblOffset val="100"/>
        <c:baseTimeUnit val="years"/>
      </c:dateAx>
      <c:valAx>
        <c:axId val="2966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65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100.41</c:v>
                </c:pt>
                <c:pt idx="1">
                  <c:v>99.66</c:v>
                </c:pt>
                <c:pt idx="2">
                  <c:v>104.81</c:v>
                </c:pt>
                <c:pt idx="3">
                  <c:v>110.07</c:v>
                </c:pt>
                <c:pt idx="4">
                  <c:v>106.47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3-451F-B69D-B753745CF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02944"/>
        <c:axId val="3320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107.37</c:v>
                </c:pt>
                <c:pt idx="1">
                  <c:v>107.57</c:v>
                </c:pt>
                <c:pt idx="2">
                  <c:v>106.55</c:v>
                </c:pt>
                <c:pt idx="3">
                  <c:v>110.01</c:v>
                </c:pt>
                <c:pt idx="4">
                  <c:v>111.21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73-451F-B69D-B753745CF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02944"/>
        <c:axId val="33204864"/>
      </c:lineChart>
      <c:dateAx>
        <c:axId val="3320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04864"/>
        <c:crosses val="autoZero"/>
        <c:auto val="1"/>
        <c:lblOffset val="100"/>
        <c:baseTimeUnit val="years"/>
      </c:dateAx>
      <c:valAx>
        <c:axId val="33204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0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37.36</c:v>
                </c:pt>
                <c:pt idx="1">
                  <c:v>38.119999999999997</c:v>
                </c:pt>
                <c:pt idx="2">
                  <c:v>39.409999999999997</c:v>
                </c:pt>
                <c:pt idx="3">
                  <c:v>44.22</c:v>
                </c:pt>
                <c:pt idx="4">
                  <c:v>45.72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E-4B56-8A10-9390BD005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36256"/>
        <c:axId val="3355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37.090000000000003</c:v>
                </c:pt>
                <c:pt idx="1">
                  <c:v>38.07</c:v>
                </c:pt>
                <c:pt idx="2">
                  <c:v>39.06</c:v>
                </c:pt>
                <c:pt idx="3">
                  <c:v>46.66</c:v>
                </c:pt>
                <c:pt idx="4">
                  <c:v>47.46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1E-4B56-8A10-9390BD005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36256"/>
        <c:axId val="33550720"/>
      </c:lineChart>
      <c:dateAx>
        <c:axId val="33536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50720"/>
        <c:crosses val="autoZero"/>
        <c:auto val="1"/>
        <c:lblOffset val="100"/>
        <c:baseTimeUnit val="years"/>
      </c:dateAx>
      <c:valAx>
        <c:axId val="33550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36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D8-4D29-A9A4-59C140599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95136"/>
        <c:axId val="4561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6.63</c:v>
                </c:pt>
                <c:pt idx="1">
                  <c:v>7.73</c:v>
                </c:pt>
                <c:pt idx="2">
                  <c:v>8.8699999999999992</c:v>
                </c:pt>
                <c:pt idx="3">
                  <c:v>9.85</c:v>
                </c:pt>
                <c:pt idx="4">
                  <c:v>9.7100000000000009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D8-4D29-A9A4-59C140599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95136"/>
        <c:axId val="45613824"/>
      </c:lineChart>
      <c:dateAx>
        <c:axId val="4439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613824"/>
        <c:crosses val="autoZero"/>
        <c:auto val="1"/>
        <c:lblOffset val="100"/>
        <c:baseTimeUnit val="years"/>
      </c:dateAx>
      <c:valAx>
        <c:axId val="4561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395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0.35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8-45B4-88E4-9244D99FC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04704"/>
        <c:axId val="4571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8.5</c:v>
                </c:pt>
                <c:pt idx="1">
                  <c:v>9.34</c:v>
                </c:pt>
                <c:pt idx="2">
                  <c:v>9.56</c:v>
                </c:pt>
                <c:pt idx="3">
                  <c:v>2.8</c:v>
                </c:pt>
                <c:pt idx="4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8-45B4-88E4-9244D99FC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04704"/>
        <c:axId val="45716608"/>
      </c:lineChart>
      <c:dateAx>
        <c:axId val="45704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716608"/>
        <c:crosses val="autoZero"/>
        <c:auto val="1"/>
        <c:lblOffset val="100"/>
        <c:baseTimeUnit val="years"/>
      </c:dateAx>
      <c:valAx>
        <c:axId val="45716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70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309.89</c:v>
                </c:pt>
                <c:pt idx="1">
                  <c:v>866.1</c:v>
                </c:pt>
                <c:pt idx="2">
                  <c:v>1184.52</c:v>
                </c:pt>
                <c:pt idx="3">
                  <c:v>163.79</c:v>
                </c:pt>
                <c:pt idx="4">
                  <c:v>136.6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A-415A-9D0D-EB70E36C8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00832"/>
        <c:axId val="4673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995.5</c:v>
                </c:pt>
                <c:pt idx="1">
                  <c:v>915.5</c:v>
                </c:pt>
                <c:pt idx="2">
                  <c:v>963.24</c:v>
                </c:pt>
                <c:pt idx="3">
                  <c:v>381.53</c:v>
                </c:pt>
                <c:pt idx="4">
                  <c:v>391.54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5A-415A-9D0D-EB70E36C8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00832"/>
        <c:axId val="46737280"/>
      </c:lineChart>
      <c:dateAx>
        <c:axId val="4580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737280"/>
        <c:crosses val="autoZero"/>
        <c:auto val="1"/>
        <c:lblOffset val="100"/>
        <c:baseTimeUnit val="years"/>
      </c:dateAx>
      <c:valAx>
        <c:axId val="46737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80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876.44</c:v>
                </c:pt>
                <c:pt idx="1">
                  <c:v>827.76</c:v>
                </c:pt>
                <c:pt idx="2">
                  <c:v>802.2</c:v>
                </c:pt>
                <c:pt idx="3">
                  <c:v>783.9</c:v>
                </c:pt>
                <c:pt idx="4">
                  <c:v>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5-46A6-98C3-13517CBAB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739904"/>
        <c:axId val="7574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414.59</c:v>
                </c:pt>
                <c:pt idx="1">
                  <c:v>404.78</c:v>
                </c:pt>
                <c:pt idx="2">
                  <c:v>400.38</c:v>
                </c:pt>
                <c:pt idx="3">
                  <c:v>393.27</c:v>
                </c:pt>
                <c:pt idx="4">
                  <c:v>386.97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5-46A6-98C3-13517CBAB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39904"/>
        <c:axId val="75742208"/>
      </c:lineChart>
      <c:dateAx>
        <c:axId val="7573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742208"/>
        <c:crosses val="autoZero"/>
        <c:auto val="1"/>
        <c:lblOffset val="100"/>
        <c:baseTimeUnit val="years"/>
      </c:dateAx>
      <c:valAx>
        <c:axId val="75742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73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91.8</c:v>
                </c:pt>
                <c:pt idx="1">
                  <c:v>90.5</c:v>
                </c:pt>
                <c:pt idx="2">
                  <c:v>96.04</c:v>
                </c:pt>
                <c:pt idx="3">
                  <c:v>100.04</c:v>
                </c:pt>
                <c:pt idx="4">
                  <c:v>97.2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D-4DC1-8D99-93B0727C9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08288"/>
        <c:axId val="9543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97.71</c:v>
                </c:pt>
                <c:pt idx="1">
                  <c:v>98.07</c:v>
                </c:pt>
                <c:pt idx="2">
                  <c:v>96.56</c:v>
                </c:pt>
                <c:pt idx="3">
                  <c:v>100.47</c:v>
                </c:pt>
                <c:pt idx="4">
                  <c:v>101.72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FD-4DC1-8D99-93B0727C9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08288"/>
        <c:axId val="95437184"/>
      </c:lineChart>
      <c:dateAx>
        <c:axId val="8850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437184"/>
        <c:crosses val="autoZero"/>
        <c:auto val="1"/>
        <c:lblOffset val="100"/>
        <c:baseTimeUnit val="years"/>
      </c:dateAx>
      <c:valAx>
        <c:axId val="9543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50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205.78</c:v>
                </c:pt>
                <c:pt idx="1">
                  <c:v>208.71</c:v>
                </c:pt>
                <c:pt idx="2">
                  <c:v>196.83</c:v>
                </c:pt>
                <c:pt idx="3">
                  <c:v>189.73</c:v>
                </c:pt>
                <c:pt idx="4">
                  <c:v>195.14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B-402F-A650-7D624D9FA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758080"/>
        <c:axId val="10176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173.56</c:v>
                </c:pt>
                <c:pt idx="1">
                  <c:v>172.26</c:v>
                </c:pt>
                <c:pt idx="2">
                  <c:v>177.14</c:v>
                </c:pt>
                <c:pt idx="3">
                  <c:v>169.82</c:v>
                </c:pt>
                <c:pt idx="4">
                  <c:v>168.2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FB-402F-A650-7D624D9FA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58080"/>
        <c:axId val="101760384"/>
      </c:lineChart>
      <c:dateAx>
        <c:axId val="10175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760384"/>
        <c:crosses val="autoZero"/>
        <c:auto val="1"/>
        <c:lblOffset val="100"/>
        <c:baseTimeUnit val="years"/>
      </c:dateAx>
      <c:valAx>
        <c:axId val="10176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75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640625" defaultRowHeight="13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宮崎県　高鍋町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A6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21106</v>
      </c>
      <c r="AJ8" s="75"/>
      <c r="AK8" s="75"/>
      <c r="AL8" s="75"/>
      <c r="AM8" s="75"/>
      <c r="AN8" s="75"/>
      <c r="AO8" s="75"/>
      <c r="AP8" s="76"/>
      <c r="AQ8" s="57">
        <f>データ!R6</f>
        <v>43.8</v>
      </c>
      <c r="AR8" s="57"/>
      <c r="AS8" s="57"/>
      <c r="AT8" s="57"/>
      <c r="AU8" s="57"/>
      <c r="AV8" s="57"/>
      <c r="AW8" s="57"/>
      <c r="AX8" s="57"/>
      <c r="AY8" s="57">
        <f>データ!S6</f>
        <v>481.87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42.69</v>
      </c>
      <c r="K10" s="57"/>
      <c r="L10" s="57"/>
      <c r="M10" s="57"/>
      <c r="N10" s="57"/>
      <c r="O10" s="57"/>
      <c r="P10" s="57"/>
      <c r="Q10" s="57"/>
      <c r="R10" s="57">
        <f>データ!O6</f>
        <v>88.67</v>
      </c>
      <c r="S10" s="57"/>
      <c r="T10" s="57"/>
      <c r="U10" s="57"/>
      <c r="V10" s="57"/>
      <c r="W10" s="57"/>
      <c r="X10" s="57"/>
      <c r="Y10" s="57"/>
      <c r="Z10" s="65">
        <f>データ!P6</f>
        <v>3250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18611</v>
      </c>
      <c r="AJ10" s="65"/>
      <c r="AK10" s="65"/>
      <c r="AL10" s="65"/>
      <c r="AM10" s="65"/>
      <c r="AN10" s="65"/>
      <c r="AO10" s="65"/>
      <c r="AP10" s="65"/>
      <c r="AQ10" s="57">
        <f>データ!U6</f>
        <v>10.28</v>
      </c>
      <c r="AR10" s="57"/>
      <c r="AS10" s="57"/>
      <c r="AT10" s="57"/>
      <c r="AU10" s="57"/>
      <c r="AV10" s="57"/>
      <c r="AW10" s="57"/>
      <c r="AX10" s="57"/>
      <c r="AY10" s="57">
        <f>データ!V6</f>
        <v>1810.41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106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2"/>
  <cols>
    <col min="2" max="143" width="11.88671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454010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宮崎県　高鍋町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42.69</v>
      </c>
      <c r="O6" s="32">
        <f t="shared" si="3"/>
        <v>88.67</v>
      </c>
      <c r="P6" s="32">
        <f t="shared" si="3"/>
        <v>3250</v>
      </c>
      <c r="Q6" s="32">
        <f t="shared" si="3"/>
        <v>21106</v>
      </c>
      <c r="R6" s="32">
        <f t="shared" si="3"/>
        <v>43.8</v>
      </c>
      <c r="S6" s="32">
        <f t="shared" si="3"/>
        <v>481.87</v>
      </c>
      <c r="T6" s="32">
        <f t="shared" si="3"/>
        <v>18611</v>
      </c>
      <c r="U6" s="32">
        <f t="shared" si="3"/>
        <v>10.28</v>
      </c>
      <c r="V6" s="32">
        <f t="shared" si="3"/>
        <v>1810.41</v>
      </c>
      <c r="W6" s="33">
        <f>IF(W7="",NA(),W7)</f>
        <v>100.41</v>
      </c>
      <c r="X6" s="33">
        <f t="shared" ref="X6:AF6" si="4">IF(X7="",NA(),X7)</f>
        <v>99.66</v>
      </c>
      <c r="Y6" s="33">
        <f t="shared" si="4"/>
        <v>104.81</v>
      </c>
      <c r="Z6" s="33">
        <f t="shared" si="4"/>
        <v>110.07</v>
      </c>
      <c r="AA6" s="33">
        <f t="shared" si="4"/>
        <v>106.47</v>
      </c>
      <c r="AB6" s="33">
        <f t="shared" si="4"/>
        <v>107.37</v>
      </c>
      <c r="AC6" s="33">
        <f t="shared" si="4"/>
        <v>107.57</v>
      </c>
      <c r="AD6" s="33">
        <f t="shared" si="4"/>
        <v>106.55</v>
      </c>
      <c r="AE6" s="33">
        <f t="shared" si="4"/>
        <v>110.01</v>
      </c>
      <c r="AF6" s="33">
        <f t="shared" si="4"/>
        <v>111.21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3">
        <f t="shared" ref="AI6:AQ6" si="5">IF(AI7="",NA(),AI7)</f>
        <v>0.35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8.5</v>
      </c>
      <c r="AN6" s="33">
        <f t="shared" si="5"/>
        <v>9.34</v>
      </c>
      <c r="AO6" s="33">
        <f t="shared" si="5"/>
        <v>9.56</v>
      </c>
      <c r="AP6" s="33">
        <f t="shared" si="5"/>
        <v>2.8</v>
      </c>
      <c r="AQ6" s="33">
        <f t="shared" si="5"/>
        <v>1.93</v>
      </c>
      <c r="AR6" s="32" t="str">
        <f>IF(AR7="","",IF(AR7="-","【-】","【"&amp;SUBSTITUTE(TEXT(AR7,"#,##0.00"),"-","△")&amp;"】"))</f>
        <v>【0.87】</v>
      </c>
      <c r="AS6" s="33">
        <f>IF(AS7="",NA(),AS7)</f>
        <v>309.89</v>
      </c>
      <c r="AT6" s="33">
        <f t="shared" ref="AT6:BB6" si="6">IF(AT7="",NA(),AT7)</f>
        <v>866.1</v>
      </c>
      <c r="AU6" s="33">
        <f t="shared" si="6"/>
        <v>1184.52</v>
      </c>
      <c r="AV6" s="33">
        <f t="shared" si="6"/>
        <v>163.79</v>
      </c>
      <c r="AW6" s="33">
        <f t="shared" si="6"/>
        <v>136.6</v>
      </c>
      <c r="AX6" s="33">
        <f t="shared" si="6"/>
        <v>995.5</v>
      </c>
      <c r="AY6" s="33">
        <f t="shared" si="6"/>
        <v>915.5</v>
      </c>
      <c r="AZ6" s="33">
        <f t="shared" si="6"/>
        <v>963.24</v>
      </c>
      <c r="BA6" s="33">
        <f t="shared" si="6"/>
        <v>381.53</v>
      </c>
      <c r="BB6" s="33">
        <f t="shared" si="6"/>
        <v>391.54</v>
      </c>
      <c r="BC6" s="32" t="str">
        <f>IF(BC7="","",IF(BC7="-","【-】","【"&amp;SUBSTITUTE(TEXT(BC7,"#,##0.00"),"-","△")&amp;"】"))</f>
        <v>【262.74】</v>
      </c>
      <c r="BD6" s="33">
        <f>IF(BD7="",NA(),BD7)</f>
        <v>876.44</v>
      </c>
      <c r="BE6" s="33">
        <f t="shared" ref="BE6:BM6" si="7">IF(BE7="",NA(),BE7)</f>
        <v>827.76</v>
      </c>
      <c r="BF6" s="33">
        <f t="shared" si="7"/>
        <v>802.2</v>
      </c>
      <c r="BG6" s="33">
        <f t="shared" si="7"/>
        <v>783.9</v>
      </c>
      <c r="BH6" s="33">
        <f t="shared" si="7"/>
        <v>758</v>
      </c>
      <c r="BI6" s="33">
        <f t="shared" si="7"/>
        <v>414.59</v>
      </c>
      <c r="BJ6" s="33">
        <f t="shared" si="7"/>
        <v>404.78</v>
      </c>
      <c r="BK6" s="33">
        <f t="shared" si="7"/>
        <v>400.38</v>
      </c>
      <c r="BL6" s="33">
        <f t="shared" si="7"/>
        <v>393.27</v>
      </c>
      <c r="BM6" s="33">
        <f t="shared" si="7"/>
        <v>386.97</v>
      </c>
      <c r="BN6" s="32" t="str">
        <f>IF(BN7="","",IF(BN7="-","【-】","【"&amp;SUBSTITUTE(TEXT(BN7,"#,##0.00"),"-","△")&amp;"】"))</f>
        <v>【276.38】</v>
      </c>
      <c r="BO6" s="33">
        <f>IF(BO7="",NA(),BO7)</f>
        <v>91.8</v>
      </c>
      <c r="BP6" s="33">
        <f t="shared" ref="BP6:BX6" si="8">IF(BP7="",NA(),BP7)</f>
        <v>90.5</v>
      </c>
      <c r="BQ6" s="33">
        <f t="shared" si="8"/>
        <v>96.04</v>
      </c>
      <c r="BR6" s="33">
        <f t="shared" si="8"/>
        <v>100.04</v>
      </c>
      <c r="BS6" s="33">
        <f t="shared" si="8"/>
        <v>97.2</v>
      </c>
      <c r="BT6" s="33">
        <f t="shared" si="8"/>
        <v>97.71</v>
      </c>
      <c r="BU6" s="33">
        <f t="shared" si="8"/>
        <v>98.07</v>
      </c>
      <c r="BV6" s="33">
        <f t="shared" si="8"/>
        <v>96.56</v>
      </c>
      <c r="BW6" s="33">
        <f t="shared" si="8"/>
        <v>100.47</v>
      </c>
      <c r="BX6" s="33">
        <f t="shared" si="8"/>
        <v>101.72</v>
      </c>
      <c r="BY6" s="32" t="str">
        <f>IF(BY7="","",IF(BY7="-","【-】","【"&amp;SUBSTITUTE(TEXT(BY7,"#,##0.00"),"-","△")&amp;"】"))</f>
        <v>【104.99】</v>
      </c>
      <c r="BZ6" s="33">
        <f>IF(BZ7="",NA(),BZ7)</f>
        <v>205.78</v>
      </c>
      <c r="CA6" s="33">
        <f t="shared" ref="CA6:CI6" si="9">IF(CA7="",NA(),CA7)</f>
        <v>208.71</v>
      </c>
      <c r="CB6" s="33">
        <f t="shared" si="9"/>
        <v>196.83</v>
      </c>
      <c r="CC6" s="33">
        <f t="shared" si="9"/>
        <v>189.73</v>
      </c>
      <c r="CD6" s="33">
        <f t="shared" si="9"/>
        <v>195.14</v>
      </c>
      <c r="CE6" s="33">
        <f t="shared" si="9"/>
        <v>173.56</v>
      </c>
      <c r="CF6" s="33">
        <f t="shared" si="9"/>
        <v>172.26</v>
      </c>
      <c r="CG6" s="33">
        <f t="shared" si="9"/>
        <v>177.14</v>
      </c>
      <c r="CH6" s="33">
        <f t="shared" si="9"/>
        <v>169.82</v>
      </c>
      <c r="CI6" s="33">
        <f t="shared" si="9"/>
        <v>168.2</v>
      </c>
      <c r="CJ6" s="32" t="str">
        <f>IF(CJ7="","",IF(CJ7="-","【-】","【"&amp;SUBSTITUTE(TEXT(CJ7,"#,##0.00"),"-","△")&amp;"】"))</f>
        <v>【163.72】</v>
      </c>
      <c r="CK6" s="33">
        <f>IF(CK7="",NA(),CK7)</f>
        <v>65.63</v>
      </c>
      <c r="CL6" s="33">
        <f t="shared" ref="CL6:CT6" si="10">IF(CL7="",NA(),CL7)</f>
        <v>67.22</v>
      </c>
      <c r="CM6" s="33">
        <f t="shared" si="10"/>
        <v>69.47</v>
      </c>
      <c r="CN6" s="33">
        <f t="shared" si="10"/>
        <v>69.680000000000007</v>
      </c>
      <c r="CO6" s="33">
        <f t="shared" si="10"/>
        <v>68.58</v>
      </c>
      <c r="CP6" s="33">
        <f t="shared" si="10"/>
        <v>55.84</v>
      </c>
      <c r="CQ6" s="33">
        <f t="shared" si="10"/>
        <v>55.68</v>
      </c>
      <c r="CR6" s="33">
        <f t="shared" si="10"/>
        <v>55.64</v>
      </c>
      <c r="CS6" s="33">
        <f t="shared" si="10"/>
        <v>55.13</v>
      </c>
      <c r="CT6" s="33">
        <f t="shared" si="10"/>
        <v>54.77</v>
      </c>
      <c r="CU6" s="32" t="str">
        <f>IF(CU7="","",IF(CU7="-","【-】","【"&amp;SUBSTITUTE(TEXT(CU7,"#,##0.00"),"-","△")&amp;"】"))</f>
        <v>【59.76】</v>
      </c>
      <c r="CV6" s="33">
        <f>IF(CV7="",NA(),CV7)</f>
        <v>92.54</v>
      </c>
      <c r="CW6" s="33">
        <f t="shared" ref="CW6:DE6" si="11">IF(CW7="",NA(),CW7)</f>
        <v>91.7</v>
      </c>
      <c r="CX6" s="33">
        <f t="shared" si="11"/>
        <v>88.18</v>
      </c>
      <c r="CY6" s="33">
        <f t="shared" si="11"/>
        <v>87.2</v>
      </c>
      <c r="CZ6" s="33">
        <f t="shared" si="11"/>
        <v>87.64</v>
      </c>
      <c r="DA6" s="33">
        <f t="shared" si="11"/>
        <v>83.11</v>
      </c>
      <c r="DB6" s="33">
        <f t="shared" si="11"/>
        <v>83.18</v>
      </c>
      <c r="DC6" s="33">
        <f t="shared" si="11"/>
        <v>83.09</v>
      </c>
      <c r="DD6" s="33">
        <f t="shared" si="11"/>
        <v>83</v>
      </c>
      <c r="DE6" s="33">
        <f t="shared" si="11"/>
        <v>82.89</v>
      </c>
      <c r="DF6" s="32" t="str">
        <f>IF(DF7="","",IF(DF7="-","【-】","【"&amp;SUBSTITUTE(TEXT(DF7,"#,##0.00"),"-","△")&amp;"】"))</f>
        <v>【89.95】</v>
      </c>
      <c r="DG6" s="33">
        <f>IF(DG7="",NA(),DG7)</f>
        <v>37.36</v>
      </c>
      <c r="DH6" s="33">
        <f t="shared" ref="DH6:DP6" si="12">IF(DH7="",NA(),DH7)</f>
        <v>38.119999999999997</v>
      </c>
      <c r="DI6" s="33">
        <f t="shared" si="12"/>
        <v>39.409999999999997</v>
      </c>
      <c r="DJ6" s="33">
        <f t="shared" si="12"/>
        <v>44.22</v>
      </c>
      <c r="DK6" s="33">
        <f t="shared" si="12"/>
        <v>45.72</v>
      </c>
      <c r="DL6" s="33">
        <f t="shared" si="12"/>
        <v>37.090000000000003</v>
      </c>
      <c r="DM6" s="33">
        <f t="shared" si="12"/>
        <v>38.07</v>
      </c>
      <c r="DN6" s="33">
        <f t="shared" si="12"/>
        <v>39.06</v>
      </c>
      <c r="DO6" s="33">
        <f t="shared" si="12"/>
        <v>46.66</v>
      </c>
      <c r="DP6" s="33">
        <f t="shared" si="12"/>
        <v>47.46</v>
      </c>
      <c r="DQ6" s="32" t="str">
        <f>IF(DQ7="","",IF(DQ7="-","【-】","【"&amp;SUBSTITUTE(TEXT(DQ7,"#,##0.00"),"-","△")&amp;"】"))</f>
        <v>【47.18】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6.63</v>
      </c>
      <c r="DX6" s="33">
        <f t="shared" si="13"/>
        <v>7.73</v>
      </c>
      <c r="DY6" s="33">
        <f t="shared" si="13"/>
        <v>8.8699999999999992</v>
      </c>
      <c r="DZ6" s="33">
        <f t="shared" si="13"/>
        <v>9.85</v>
      </c>
      <c r="EA6" s="33">
        <f t="shared" si="13"/>
        <v>9.7100000000000009</v>
      </c>
      <c r="EB6" s="32" t="str">
        <f>IF(EB7="","",IF(EB7="-","【-】","【"&amp;SUBSTITUTE(TEXT(EB7,"#,##0.00"),"-","△")&amp;"】"))</f>
        <v>【13.18】</v>
      </c>
      <c r="EC6" s="33">
        <f>IF(EC7="",NA(),EC7)</f>
        <v>1.06</v>
      </c>
      <c r="ED6" s="33">
        <f t="shared" ref="ED6:EL6" si="14">IF(ED7="",NA(),ED7)</f>
        <v>0.67</v>
      </c>
      <c r="EE6" s="33">
        <f t="shared" si="14"/>
        <v>1.1299999999999999</v>
      </c>
      <c r="EF6" s="33">
        <f t="shared" si="14"/>
        <v>1.05</v>
      </c>
      <c r="EG6" s="33">
        <f t="shared" si="14"/>
        <v>0.79</v>
      </c>
      <c r="EH6" s="33">
        <f t="shared" si="14"/>
        <v>0.78</v>
      </c>
      <c r="EI6" s="33">
        <f t="shared" si="14"/>
        <v>0.67</v>
      </c>
      <c r="EJ6" s="33">
        <f t="shared" si="14"/>
        <v>0.67</v>
      </c>
      <c r="EK6" s="33">
        <f t="shared" si="14"/>
        <v>0.66</v>
      </c>
      <c r="EL6" s="33">
        <f t="shared" si="14"/>
        <v>0.99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454010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42.69</v>
      </c>
      <c r="O7" s="36">
        <v>88.67</v>
      </c>
      <c r="P7" s="36">
        <v>3250</v>
      </c>
      <c r="Q7" s="36">
        <v>21106</v>
      </c>
      <c r="R7" s="36">
        <v>43.8</v>
      </c>
      <c r="S7" s="36">
        <v>481.87</v>
      </c>
      <c r="T7" s="36">
        <v>18611</v>
      </c>
      <c r="U7" s="36">
        <v>10.28</v>
      </c>
      <c r="V7" s="36">
        <v>1810.41</v>
      </c>
      <c r="W7" s="36">
        <v>100.41</v>
      </c>
      <c r="X7" s="36">
        <v>99.66</v>
      </c>
      <c r="Y7" s="36">
        <v>104.81</v>
      </c>
      <c r="Z7" s="36">
        <v>110.07</v>
      </c>
      <c r="AA7" s="36">
        <v>106.47</v>
      </c>
      <c r="AB7" s="36">
        <v>107.37</v>
      </c>
      <c r="AC7" s="36">
        <v>107.57</v>
      </c>
      <c r="AD7" s="36">
        <v>106.55</v>
      </c>
      <c r="AE7" s="36">
        <v>110.01</v>
      </c>
      <c r="AF7" s="36">
        <v>111.21</v>
      </c>
      <c r="AG7" s="36">
        <v>113.56</v>
      </c>
      <c r="AH7" s="36">
        <v>0</v>
      </c>
      <c r="AI7" s="36">
        <v>0.35</v>
      </c>
      <c r="AJ7" s="36">
        <v>0</v>
      </c>
      <c r="AK7" s="36">
        <v>0</v>
      </c>
      <c r="AL7" s="36">
        <v>0</v>
      </c>
      <c r="AM7" s="36">
        <v>8.5</v>
      </c>
      <c r="AN7" s="36">
        <v>9.34</v>
      </c>
      <c r="AO7" s="36">
        <v>9.56</v>
      </c>
      <c r="AP7" s="36">
        <v>2.8</v>
      </c>
      <c r="AQ7" s="36">
        <v>1.93</v>
      </c>
      <c r="AR7" s="36">
        <v>0.87</v>
      </c>
      <c r="AS7" s="36">
        <v>309.89</v>
      </c>
      <c r="AT7" s="36">
        <v>866.1</v>
      </c>
      <c r="AU7" s="36">
        <v>1184.52</v>
      </c>
      <c r="AV7" s="36">
        <v>163.79</v>
      </c>
      <c r="AW7" s="36">
        <v>136.6</v>
      </c>
      <c r="AX7" s="36">
        <v>995.5</v>
      </c>
      <c r="AY7" s="36">
        <v>915.5</v>
      </c>
      <c r="AZ7" s="36">
        <v>963.24</v>
      </c>
      <c r="BA7" s="36">
        <v>381.53</v>
      </c>
      <c r="BB7" s="36">
        <v>391.54</v>
      </c>
      <c r="BC7" s="36">
        <v>262.74</v>
      </c>
      <c r="BD7" s="36">
        <v>876.44</v>
      </c>
      <c r="BE7" s="36">
        <v>827.76</v>
      </c>
      <c r="BF7" s="36">
        <v>802.2</v>
      </c>
      <c r="BG7" s="36">
        <v>783.9</v>
      </c>
      <c r="BH7" s="36">
        <v>758</v>
      </c>
      <c r="BI7" s="36">
        <v>414.59</v>
      </c>
      <c r="BJ7" s="36">
        <v>404.78</v>
      </c>
      <c r="BK7" s="36">
        <v>400.38</v>
      </c>
      <c r="BL7" s="36">
        <v>393.27</v>
      </c>
      <c r="BM7" s="36">
        <v>386.97</v>
      </c>
      <c r="BN7" s="36">
        <v>276.38</v>
      </c>
      <c r="BO7" s="36">
        <v>91.8</v>
      </c>
      <c r="BP7" s="36">
        <v>90.5</v>
      </c>
      <c r="BQ7" s="36">
        <v>96.04</v>
      </c>
      <c r="BR7" s="36">
        <v>100.04</v>
      </c>
      <c r="BS7" s="36">
        <v>97.2</v>
      </c>
      <c r="BT7" s="36">
        <v>97.71</v>
      </c>
      <c r="BU7" s="36">
        <v>98.07</v>
      </c>
      <c r="BV7" s="36">
        <v>96.56</v>
      </c>
      <c r="BW7" s="36">
        <v>100.47</v>
      </c>
      <c r="BX7" s="36">
        <v>101.72</v>
      </c>
      <c r="BY7" s="36">
        <v>104.99</v>
      </c>
      <c r="BZ7" s="36">
        <v>205.78</v>
      </c>
      <c r="CA7" s="36">
        <v>208.71</v>
      </c>
      <c r="CB7" s="36">
        <v>196.83</v>
      </c>
      <c r="CC7" s="36">
        <v>189.73</v>
      </c>
      <c r="CD7" s="36">
        <v>195.14</v>
      </c>
      <c r="CE7" s="36">
        <v>173.56</v>
      </c>
      <c r="CF7" s="36">
        <v>172.26</v>
      </c>
      <c r="CG7" s="36">
        <v>177.14</v>
      </c>
      <c r="CH7" s="36">
        <v>169.82</v>
      </c>
      <c r="CI7" s="36">
        <v>168.2</v>
      </c>
      <c r="CJ7" s="36">
        <v>163.72</v>
      </c>
      <c r="CK7" s="36">
        <v>65.63</v>
      </c>
      <c r="CL7" s="36">
        <v>67.22</v>
      </c>
      <c r="CM7" s="36">
        <v>69.47</v>
      </c>
      <c r="CN7" s="36">
        <v>69.680000000000007</v>
      </c>
      <c r="CO7" s="36">
        <v>68.58</v>
      </c>
      <c r="CP7" s="36">
        <v>55.84</v>
      </c>
      <c r="CQ7" s="36">
        <v>55.68</v>
      </c>
      <c r="CR7" s="36">
        <v>55.64</v>
      </c>
      <c r="CS7" s="36">
        <v>55.13</v>
      </c>
      <c r="CT7" s="36">
        <v>54.77</v>
      </c>
      <c r="CU7" s="36">
        <v>59.76</v>
      </c>
      <c r="CV7" s="36">
        <v>92.54</v>
      </c>
      <c r="CW7" s="36">
        <v>91.7</v>
      </c>
      <c r="CX7" s="36">
        <v>88.18</v>
      </c>
      <c r="CY7" s="36">
        <v>87.2</v>
      </c>
      <c r="CZ7" s="36">
        <v>87.64</v>
      </c>
      <c r="DA7" s="36">
        <v>83.11</v>
      </c>
      <c r="DB7" s="36">
        <v>83.18</v>
      </c>
      <c r="DC7" s="36">
        <v>83.09</v>
      </c>
      <c r="DD7" s="36">
        <v>83</v>
      </c>
      <c r="DE7" s="36">
        <v>82.89</v>
      </c>
      <c r="DF7" s="36">
        <v>89.95</v>
      </c>
      <c r="DG7" s="36">
        <v>37.36</v>
      </c>
      <c r="DH7" s="36">
        <v>38.119999999999997</v>
      </c>
      <c r="DI7" s="36">
        <v>39.409999999999997</v>
      </c>
      <c r="DJ7" s="36">
        <v>44.22</v>
      </c>
      <c r="DK7" s="36">
        <v>45.72</v>
      </c>
      <c r="DL7" s="36">
        <v>37.090000000000003</v>
      </c>
      <c r="DM7" s="36">
        <v>38.07</v>
      </c>
      <c r="DN7" s="36">
        <v>39.06</v>
      </c>
      <c r="DO7" s="36">
        <v>46.66</v>
      </c>
      <c r="DP7" s="36">
        <v>47.46</v>
      </c>
      <c r="DQ7" s="36">
        <v>47.18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6.63</v>
      </c>
      <c r="DX7" s="36">
        <v>7.73</v>
      </c>
      <c r="DY7" s="36">
        <v>8.8699999999999992</v>
      </c>
      <c r="DZ7" s="36">
        <v>9.85</v>
      </c>
      <c r="EA7" s="36">
        <v>9.7100000000000009</v>
      </c>
      <c r="EB7" s="36">
        <v>13.18</v>
      </c>
      <c r="EC7" s="36">
        <v>1.06</v>
      </c>
      <c r="ED7" s="36">
        <v>0.67</v>
      </c>
      <c r="EE7" s="36">
        <v>1.1299999999999999</v>
      </c>
      <c r="EF7" s="36">
        <v>1.05</v>
      </c>
      <c r="EG7" s="36">
        <v>0.79</v>
      </c>
      <c r="EH7" s="36">
        <v>0.78</v>
      </c>
      <c r="EI7" s="36">
        <v>0.67</v>
      </c>
      <c r="EJ7" s="36">
        <v>0.67</v>
      </c>
      <c r="EK7" s="36">
        <v>0.66</v>
      </c>
      <c r="EL7" s="36">
        <v>0.99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河野 智憲</cp:lastModifiedBy>
  <cp:lastPrinted>2017-02-13T05:41:02Z</cp:lastPrinted>
  <dcterms:created xsi:type="dcterms:W3CDTF">2017-02-01T08:51:07Z</dcterms:created>
  <dcterms:modified xsi:type="dcterms:W3CDTF">2017-02-22T00:15:17Z</dcterms:modified>
  <cp:category/>
</cp:coreProperties>
</file>