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18．川南町\"/>
    </mc:Choice>
  </mc:AlternateContent>
  <workbookProtection workbookPassword="8649" lockStructure="1"/>
  <bookViews>
    <workbookView xWindow="240" yWindow="72" windowWidth="14940" windowHeight="7860"/>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Z10" i="4" s="1"/>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<sst xmlns="http://schemas.openxmlformats.org/spreadsheetml/2006/main" count="217" uniqueCount="107">
  <si>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</si>
  <si>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</si>
  <si>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</si>
  <si>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</si>
  <si>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</si>
  <si>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</si>
  <si>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</si>
  <si>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</si>
  <si>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</si>
  <si>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</si>
  <si>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</si>
  <si>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</si>
  <si>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</si>
  <si>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</si>
  <si>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</si>
  <si>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</si>
  <si>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</si>
  <si>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</si>
  <si>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</si>
  <si>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</si>
  <si>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</si>
  <si>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</si>
  <si>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</si>
  <si>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</si>
  <si>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</si>
  <si>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</si>
  <si>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</si>
  <si>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</si>
  <si>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</si>
  <si>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</si>
  <si>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</si>
  <si>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</si>
  <si>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</si>
  <si>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</si>
  <si>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</si>
  <si>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</si>
  <si>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</si>
  <si>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</si>
  <si>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</si>
  <si>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</si>
  <si>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</si>
  <si>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</si>
  <si>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</si>
  <si>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</si>
  <si>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</si>
  <si>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</si>
  <si>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</si>
  <si>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</si>
  <si>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</si>
  <si>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</si>
  <si>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</si>
  <si>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</si>
  <si>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</si>
  <si>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</si>
  <si>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</si>
  <si>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</si>
  <si>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</si>
  <si>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</si>
  <si>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</si>
  <si>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</si>
  <si>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</si>
  <si>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</si>
  <si>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</si>
  <si>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</si>
  <si>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</si>
  <si>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</si>
  <si>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</si>
  <si>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</si>
  <si>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</si>
  <si>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</si>
  <si>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</si>
  <si>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</si>
  <si>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</si>
  <si>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</si>
  <si>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</si>
  <si>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</si>
  <si>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</si>
  <si>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</si>
  <si>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</si>
  <si>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</si>
  <si>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</si>
  <si>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</si>
  <si>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</si>
  <si>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</si>
  <si>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</si>
  <si>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</si>
  <si>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</si>
  <si>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</si>
  <si>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</si>
  <si>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</si>
  <si>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</si>
  <si>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</si>
  <si>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</si>
  <si>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川南町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</si>
  <si>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</si>
  <si>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</si>
  <si>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</si>
  <si>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</si>
  <si>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</si>
  <si>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</si>
  <si>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</si>
  <si>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</si>
  <si>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</si>
  <si>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</si>
  <si>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平均値より高く、今後も上昇する傾向にあり、施設の老朽化が進んでいることを示しています。また、有収率が低く施設利用率が高いため、漏水対策と効率性を高める必要があります。このため更新計画を策定し、安定して水を供給できる施設等の構築が求められています。
　現在、経営状況、財政状況は比較的良好ですが、老朽化の進む施設の更新や耐震化等に、今後は投資していく必要があります。
　簡易水道事業との経営統合についても検討していくため、更新計画に伴う財源の確保や公平性が課題となっています。</t>
    <rPh sb="1" eb="3">
      <t>ユウケイ</t>
    </rPh>
    <rPh sb="3" eb="5">
      <t>コテイ</t>
    </rPh>
    <rPh sb="5" eb="7">
      <t>シサン</t>
    </rPh>
    <rPh sb="7" eb="9">
      <t>ゲンカ</t>
    </rPh>
    <rPh sb="9" eb="11">
      <t>ショウキャク</t>
    </rPh>
    <rPh sb="11" eb="12">
      <t>リツ</t>
    </rPh>
    <rPh sb="13" eb="15">
      <t>ヘイキン</t>
    </rPh>
    <rPh sb="15" eb="16">
      <t>チ</t>
    </rPh>
    <rPh sb="18" eb="19">
      <t>タカ</t>
    </rPh>
    <rPh sb="21" eb="23">
      <t>コンゴ</t>
    </rPh>
    <rPh sb="24" eb="26">
      <t>ジョウショウ</t>
    </rPh>
    <rPh sb="28" eb="30">
      <t>ケイコウ</t>
    </rPh>
    <rPh sb="34" eb="36">
      <t>シセツ</t>
    </rPh>
    <rPh sb="37" eb="40">
      <t>ロウキュウカ</t>
    </rPh>
    <rPh sb="41" eb="42">
      <t>スス</t>
    </rPh>
    <rPh sb="49" eb="50">
      <t>シメ</t>
    </rPh>
    <rPh sb="59" eb="61">
      <t>ユウシュウ</t>
    </rPh>
    <rPh sb="61" eb="62">
      <t>リツ</t>
    </rPh>
    <rPh sb="63" eb="64">
      <t>ヒク</t>
    </rPh>
    <rPh sb="65" eb="67">
      <t>シセツ</t>
    </rPh>
    <rPh sb="67" eb="70">
      <t>リヨウリツ</t>
    </rPh>
    <rPh sb="71" eb="72">
      <t>タカ</t>
    </rPh>
    <rPh sb="76" eb="78">
      <t>ロウスイ</t>
    </rPh>
    <rPh sb="78" eb="80">
      <t>タイサク</t>
    </rPh>
    <rPh sb="81" eb="84">
      <t>コウリツセイ</t>
    </rPh>
    <rPh sb="85" eb="86">
      <t>タカ</t>
    </rPh>
    <rPh sb="88" eb="90">
      <t>ヒツヨウ</t>
    </rPh>
    <rPh sb="100" eb="102">
      <t>コウシン</t>
    </rPh>
    <rPh sb="102" eb="104">
      <t>ケイカク</t>
    </rPh>
    <rPh sb="105" eb="107">
      <t>サクテイ</t>
    </rPh>
    <rPh sb="109" eb="111">
      <t>アンテイ</t>
    </rPh>
    <rPh sb="113" eb="114">
      <t>ミズ</t>
    </rPh>
    <rPh sb="115" eb="117">
      <t>キョウキュウ</t>
    </rPh>
    <rPh sb="120" eb="122">
      <t>シセツ</t>
    </rPh>
    <rPh sb="122" eb="123">
      <t>ナド</t>
    </rPh>
    <rPh sb="124" eb="126">
      <t>コウチク</t>
    </rPh>
    <rPh sb="127" eb="128">
      <t>モト</t>
    </rPh>
    <rPh sb="138" eb="140">
      <t>ゲンザイ</t>
    </rPh>
    <rPh sb="141" eb="143">
      <t>ケイエイ</t>
    </rPh>
    <rPh sb="143" eb="145">
      <t>ジョウキョウ</t>
    </rPh>
    <rPh sb="146" eb="148">
      <t>ザイセイ</t>
    </rPh>
    <rPh sb="148" eb="150">
      <t>ジョウキョウ</t>
    </rPh>
    <rPh sb="151" eb="154">
      <t>ヒカクテキ</t>
    </rPh>
    <rPh sb="154" eb="156">
      <t>リョウコウ</t>
    </rPh>
    <rPh sb="160" eb="163">
      <t>ロウキュウカ</t>
    </rPh>
    <rPh sb="164" eb="165">
      <t>スス</t>
    </rPh>
    <rPh sb="166" eb="168">
      <t>シセツ</t>
    </rPh>
    <rPh sb="169" eb="171">
      <t>コウシン</t>
    </rPh>
    <rPh sb="172" eb="175">
      <t>タイシンカ</t>
    </rPh>
    <rPh sb="175" eb="176">
      <t>ナド</t>
    </rPh>
    <rPh sb="178" eb="180">
      <t>コンゴ</t>
    </rPh>
    <rPh sb="181" eb="183">
      <t>トウシ</t>
    </rPh>
    <rPh sb="187" eb="189">
      <t>ヒツヨウ</t>
    </rPh>
    <rPh sb="197" eb="199">
      <t>カンイ</t>
    </rPh>
    <rPh sb="199" eb="201">
      <t>スイドウ</t>
    </rPh>
    <rPh sb="201" eb="203">
      <t>ジギョウ</t>
    </rPh>
    <rPh sb="205" eb="207">
      <t>ケイエイ</t>
    </rPh>
    <rPh sb="207" eb="209">
      <t>トウゴウ</t>
    </rPh>
    <rPh sb="214" eb="216">
      <t>ケントウ</t>
    </rPh>
    <rPh sb="223" eb="225">
      <t>コウシン</t>
    </rPh>
    <rPh sb="225" eb="227">
      <t>ケイカク</t>
    </rPh>
    <rPh sb="228" eb="229">
      <t>トモナ</t>
    </rPh>
    <rPh sb="230" eb="232">
      <t>ザイゲン</t>
    </rPh>
    <rPh sb="233" eb="235">
      <t>カクホ</t>
    </rPh>
    <rPh sb="236" eb="239">
      <t>コウヘイセイ</t>
    </rPh>
    <rPh sb="240" eb="242">
      <t>カダイ</t>
    </rPh>
    <phoneticPr fontId="4"/>
  </si>
  <si>
    <r>
      <t>①経常収支比率
　</t>
    </r>
    <r>
      <rPr>
        <sz val="11"/>
        <color theme="1"/>
        <rFont val="ＭＳ Ｐゴシック"/>
        <family val="3"/>
        <charset val="128"/>
      </rPr>
      <t xml:space="preserve">経常費用が経常収益によって賄われており、収支は健全な状態にあります。
</t>
    </r>
    <r>
      <rPr>
        <b/>
        <sz val="11"/>
        <color theme="1"/>
        <rFont val="ＭＳ Ｐゴシック"/>
        <family val="3"/>
        <charset val="128"/>
      </rPr>
      <t>②累積欠損金比率</t>
    </r>
    <r>
      <rPr>
        <sz val="11"/>
        <color theme="1"/>
        <rFont val="ＭＳ Ｐゴシック"/>
        <family val="3"/>
        <charset val="128"/>
      </rPr>
      <t xml:space="preserve">
　川南町では累積欠損金が発生しておらず、健全な経営状態にあります。
</t>
    </r>
    <r>
      <rPr>
        <b/>
        <sz val="11"/>
        <color theme="1"/>
        <rFont val="ＭＳ Ｐゴシック"/>
        <family val="3"/>
        <charset val="128"/>
      </rPr>
      <t>③流動比率</t>
    </r>
    <r>
      <rPr>
        <sz val="11"/>
        <color theme="1"/>
        <rFont val="ＭＳ Ｐゴシック"/>
        <family val="3"/>
        <charset val="128"/>
      </rPr>
      <t xml:space="preserve">
　短期債務に対する支払い能力は確保されています。今後は、長期的な資金計画が必要なため、更新工事の平準化と併せて検討課題となっています。
</t>
    </r>
    <r>
      <rPr>
        <b/>
        <sz val="11"/>
        <color theme="1"/>
        <rFont val="ＭＳ Ｐゴシック"/>
        <family val="3"/>
        <charset val="128"/>
      </rPr>
      <t>④企業債残高対給水収益比率
　</t>
    </r>
    <r>
      <rPr>
        <sz val="11"/>
        <color theme="1"/>
        <rFont val="ＭＳ Ｐゴシック"/>
        <family val="3"/>
        <charset val="128"/>
      </rPr>
      <t>近年は建設改良費の財源を企業債に頼らずに行ってきたことにより、償還に伴い割合が減少しています。</t>
    </r>
    <r>
      <rPr>
        <b/>
        <sz val="11"/>
        <color theme="1"/>
        <rFont val="ＭＳ Ｐゴシック"/>
        <family val="3"/>
        <charset val="128"/>
      </rPr>
      <t xml:space="preserve">
⑤料金回収率
　</t>
    </r>
    <r>
      <rPr>
        <sz val="11"/>
        <color theme="1"/>
        <rFont val="ＭＳ Ｐゴシック"/>
        <family val="3"/>
        <charset val="128"/>
      </rPr>
      <t>経営に必要な経費を料金で賄えていることを示しています。　</t>
    </r>
    <r>
      <rPr>
        <b/>
        <sz val="11"/>
        <color theme="1"/>
        <rFont val="ＭＳ Ｐゴシック"/>
        <family val="3"/>
        <charset val="128"/>
      </rPr>
      <t xml:space="preserve">
⑥給水原価
</t>
    </r>
    <r>
      <rPr>
        <sz val="11"/>
        <color theme="1"/>
        <rFont val="ＭＳ Ｐゴシック"/>
        <family val="3"/>
        <charset val="128"/>
      </rPr>
      <t>　水道事業では、平均値よりも低い状況にあります。施設の老朽化に伴う更新工事に備えるとともに、費用効率を配慮した健全経営を保持する必要があります。</t>
    </r>
    <r>
      <rPr>
        <b/>
        <sz val="11"/>
        <color theme="1"/>
        <rFont val="ＭＳ Ｐゴシック"/>
        <family val="3"/>
        <charset val="128"/>
      </rPr>
      <t xml:space="preserve">
⑦施設利用率
　</t>
    </r>
    <r>
      <rPr>
        <sz val="11"/>
        <color theme="1"/>
        <rFont val="ＭＳ Ｐゴシック"/>
        <family val="3"/>
        <charset val="128"/>
      </rPr>
      <t>平均値と比較して高い状況です。給水人口に対する配水能力が低いため、今後の人口推移と水需要動向を考慮する必要があります。</t>
    </r>
    <r>
      <rPr>
        <b/>
        <sz val="11"/>
        <color theme="1"/>
        <rFont val="ＭＳ Ｐゴシック"/>
        <family val="3"/>
        <charset val="128"/>
      </rPr>
      <t xml:space="preserve">
⑧有収率
</t>
    </r>
    <r>
      <rPr>
        <sz val="11"/>
        <color theme="1"/>
        <rFont val="ＭＳ Ｐゴシック"/>
        <family val="3"/>
        <charset val="128"/>
      </rPr>
      <t>　低い状況にあります。老朽管割合が高く、漏水事故の発生もあり、施設効率の低下が原因と考えられます。漏水調査や計画的な配水管更新により効率性を高める必要があります。</t>
    </r>
    <rPh sb="1" eb="3">
      <t>ケイジョウ</t>
    </rPh>
    <rPh sb="3" eb="5">
      <t>シュウシ</t>
    </rPh>
    <rPh sb="5" eb="7">
      <t>ヒリツ</t>
    </rPh>
    <rPh sb="9" eb="11">
      <t>ケイジョウ</t>
    </rPh>
    <rPh sb="11" eb="13">
      <t>ヒヨウ</t>
    </rPh>
    <rPh sb="14" eb="16">
      <t>ケイジョウ</t>
    </rPh>
    <rPh sb="16" eb="18">
      <t>シュウエキ</t>
    </rPh>
    <rPh sb="22" eb="23">
      <t>マカナ</t>
    </rPh>
    <rPh sb="29" eb="31">
      <t>シュウシ</t>
    </rPh>
    <rPh sb="32" eb="34">
      <t>ケンゼン</t>
    </rPh>
    <rPh sb="35" eb="37">
      <t>ジョウタイ</t>
    </rPh>
    <rPh sb="45" eb="47">
      <t>ルイセキ</t>
    </rPh>
    <rPh sb="47" eb="50">
      <t>ケッソンキン</t>
    </rPh>
    <rPh sb="50" eb="52">
      <t>ヒリツ</t>
    </rPh>
    <rPh sb="54" eb="57">
      <t>カワミナミチョウ</t>
    </rPh>
    <rPh sb="59" eb="61">
      <t>ルイセキ</t>
    </rPh>
    <rPh sb="61" eb="63">
      <t>ケッソン</t>
    </rPh>
    <rPh sb="63" eb="64">
      <t>キン</t>
    </rPh>
    <rPh sb="65" eb="67">
      <t>ハッセイ</t>
    </rPh>
    <rPh sb="73" eb="75">
      <t>ケンゼン</t>
    </rPh>
    <rPh sb="76" eb="78">
      <t>ケイエイ</t>
    </rPh>
    <rPh sb="78" eb="80">
      <t>ジョウタイ</t>
    </rPh>
    <rPh sb="88" eb="90">
      <t>リュウドウ</t>
    </rPh>
    <rPh sb="90" eb="92">
      <t>ヒリツ</t>
    </rPh>
    <rPh sb="94" eb="96">
      <t>タンキ</t>
    </rPh>
    <rPh sb="96" eb="98">
      <t>サイム</t>
    </rPh>
    <rPh sb="99" eb="100">
      <t>タイ</t>
    </rPh>
    <rPh sb="102" eb="104">
      <t>シハラ</t>
    </rPh>
    <rPh sb="105" eb="107">
      <t>ノウリョク</t>
    </rPh>
    <rPh sb="108" eb="110">
      <t>カクホ</t>
    </rPh>
    <rPh sb="117" eb="119">
      <t>コンゴ</t>
    </rPh>
    <rPh sb="121" eb="124">
      <t>チョウキテキ</t>
    </rPh>
    <rPh sb="125" eb="127">
      <t>シキン</t>
    </rPh>
    <rPh sb="127" eb="129">
      <t>ケイカク</t>
    </rPh>
    <rPh sb="130" eb="132">
      <t>ヒツヨウ</t>
    </rPh>
    <rPh sb="136" eb="138">
      <t>コウシン</t>
    </rPh>
    <rPh sb="138" eb="140">
      <t>コウジ</t>
    </rPh>
    <rPh sb="141" eb="144">
      <t>ヘイジュンカ</t>
    </rPh>
    <rPh sb="145" eb="146">
      <t>アワ</t>
    </rPh>
    <rPh sb="150" eb="152">
      <t>カダイ</t>
    </rPh>
    <rPh sb="162" eb="164">
      <t>キギョウ</t>
    </rPh>
    <rPh sb="164" eb="165">
      <t>サイ</t>
    </rPh>
    <rPh sb="165" eb="167">
      <t>ザンダカ</t>
    </rPh>
    <rPh sb="167" eb="168">
      <t>タイ</t>
    </rPh>
    <rPh sb="168" eb="170">
      <t>キュウスイ</t>
    </rPh>
    <rPh sb="170" eb="172">
      <t>シュウエキ</t>
    </rPh>
    <rPh sb="172" eb="174">
      <t>ヒリツ</t>
    </rPh>
    <rPh sb="176" eb="178">
      <t>キンネン</t>
    </rPh>
    <rPh sb="179" eb="181">
      <t>ケンセツ</t>
    </rPh>
    <rPh sb="181" eb="183">
      <t>カイリョウ</t>
    </rPh>
    <rPh sb="183" eb="184">
      <t>ヒ</t>
    </rPh>
    <rPh sb="185" eb="187">
      <t>ザイゲン</t>
    </rPh>
    <rPh sb="188" eb="190">
      <t>キギョウ</t>
    </rPh>
    <rPh sb="190" eb="191">
      <t>サイ</t>
    </rPh>
    <rPh sb="192" eb="193">
      <t>タヨ</t>
    </rPh>
    <rPh sb="196" eb="197">
      <t>オコナ</t>
    </rPh>
    <rPh sb="207" eb="209">
      <t>ショウカン</t>
    </rPh>
    <rPh sb="210" eb="211">
      <t>トモナ</t>
    </rPh>
    <rPh sb="212" eb="214">
      <t>ワリアイ</t>
    </rPh>
    <rPh sb="215" eb="217">
      <t>ゲンショウ</t>
    </rPh>
    <rPh sb="225" eb="227">
      <t>リョウキン</t>
    </rPh>
    <rPh sb="227" eb="229">
      <t>カイシュウ</t>
    </rPh>
    <rPh sb="229" eb="230">
      <t>リツ</t>
    </rPh>
    <rPh sb="232" eb="234">
      <t>ケイエイ</t>
    </rPh>
    <rPh sb="235" eb="237">
      <t>ヒツヨウ</t>
    </rPh>
    <rPh sb="238" eb="240">
      <t>ケイヒ</t>
    </rPh>
    <rPh sb="241" eb="243">
      <t>リョウキン</t>
    </rPh>
    <rPh sb="244" eb="245">
      <t>マカナ</t>
    </rPh>
    <rPh sb="252" eb="253">
      <t>シメ</t>
    </rPh>
    <rPh sb="262" eb="264">
      <t>キュウスイ</t>
    </rPh>
    <rPh sb="264" eb="266">
      <t>ゲンカ</t>
    </rPh>
    <rPh sb="268" eb="270">
      <t>スイドウ</t>
    </rPh>
    <rPh sb="270" eb="272">
      <t>ジギョウ</t>
    </rPh>
    <rPh sb="275" eb="277">
      <t>ヘイキン</t>
    </rPh>
    <rPh sb="277" eb="278">
      <t>チ</t>
    </rPh>
    <rPh sb="281" eb="282">
      <t>ヒク</t>
    </rPh>
    <rPh sb="283" eb="285">
      <t>ジョウキョウ</t>
    </rPh>
    <rPh sb="291" eb="293">
      <t>シセツ</t>
    </rPh>
    <rPh sb="294" eb="297">
      <t>ロウキュウカ</t>
    </rPh>
    <rPh sb="298" eb="299">
      <t>トモナ</t>
    </rPh>
    <rPh sb="300" eb="302">
      <t>コウシン</t>
    </rPh>
    <rPh sb="302" eb="304">
      <t>コウジ</t>
    </rPh>
    <rPh sb="305" eb="306">
      <t>ソナ</t>
    </rPh>
    <rPh sb="313" eb="315">
      <t>ヒヨウ</t>
    </rPh>
    <rPh sb="315" eb="317">
      <t>コウリツ</t>
    </rPh>
    <rPh sb="318" eb="320">
      <t>ハイリョ</t>
    </rPh>
    <rPh sb="322" eb="324">
      <t>ケンゼン</t>
    </rPh>
    <rPh sb="324" eb="326">
      <t>ケイエイ</t>
    </rPh>
    <rPh sb="327" eb="329">
      <t>ホジ</t>
    </rPh>
    <rPh sb="331" eb="333">
      <t>ヒツヨウ</t>
    </rPh>
    <rPh sb="341" eb="343">
      <t>シセツ</t>
    </rPh>
    <rPh sb="343" eb="346">
      <t>リヨウリツ</t>
    </rPh>
    <rPh sb="348" eb="351">
      <t>ヘイキンチ</t>
    </rPh>
    <rPh sb="352" eb="354">
      <t>ヒカク</t>
    </rPh>
    <rPh sb="356" eb="357">
      <t>タカ</t>
    </rPh>
    <rPh sb="358" eb="360">
      <t>ジョウキョウ</t>
    </rPh>
    <rPh sb="363" eb="365">
      <t>キュウスイ</t>
    </rPh>
    <rPh sb="365" eb="367">
      <t>ジンコウ</t>
    </rPh>
    <rPh sb="368" eb="369">
      <t>タイ</t>
    </rPh>
    <rPh sb="371" eb="373">
      <t>ハイスイ</t>
    </rPh>
    <rPh sb="373" eb="375">
      <t>ノウリョク</t>
    </rPh>
    <rPh sb="376" eb="377">
      <t>ヒク</t>
    </rPh>
    <rPh sb="381" eb="383">
      <t>コンゴ</t>
    </rPh>
    <rPh sb="384" eb="386">
      <t>ジンコウ</t>
    </rPh>
    <rPh sb="386" eb="388">
      <t>スイイ</t>
    </rPh>
    <rPh sb="389" eb="390">
      <t>ミズ</t>
    </rPh>
    <rPh sb="390" eb="392">
      <t>ジュヨウ</t>
    </rPh>
    <rPh sb="392" eb="394">
      <t>ドウコウ</t>
    </rPh>
    <rPh sb="395" eb="397">
      <t>コウリョ</t>
    </rPh>
    <rPh sb="399" eb="401">
      <t>ヒツヨウ</t>
    </rPh>
    <rPh sb="409" eb="411">
      <t>ユウシュウ</t>
    </rPh>
    <rPh sb="411" eb="412">
      <t>リツ</t>
    </rPh>
    <rPh sb="414" eb="415">
      <t>ヒク</t>
    </rPh>
    <rPh sb="416" eb="418">
      <t>ジョウキョウ</t>
    </rPh>
    <rPh sb="424" eb="426">
      <t>ロウキュウ</t>
    </rPh>
    <rPh sb="426" eb="427">
      <t>カン</t>
    </rPh>
    <rPh sb="427" eb="429">
      <t>ワリアイ</t>
    </rPh>
    <rPh sb="430" eb="431">
      <t>タカ</t>
    </rPh>
    <rPh sb="433" eb="435">
      <t>ロウスイ</t>
    </rPh>
    <rPh sb="435" eb="437">
      <t>ジコ</t>
    </rPh>
    <rPh sb="438" eb="440">
      <t>ハッセイ</t>
    </rPh>
    <rPh sb="444" eb="446">
      <t>シセツ</t>
    </rPh>
    <rPh sb="446" eb="448">
      <t>コウリツ</t>
    </rPh>
    <phoneticPr fontId="4"/>
  </si>
  <si>
    <r>
      <rPr>
        <b/>
        <sz val="11"/>
        <color theme="1"/>
        <rFont val="ＭＳ Ｐゴシック"/>
        <family val="3"/>
        <charset val="128"/>
      </rPr>
      <t>①有形固定資産減価償却率</t>
    </r>
    <r>
      <rPr>
        <sz val="11"/>
        <color theme="1"/>
        <rFont val="ＭＳ Ｐゴシック"/>
        <family val="3"/>
        <charset val="128"/>
      </rPr>
      <t xml:space="preserve">
　施設の老朽化の度合いを表します。平均値と比較して高く、固定資産の79.1％を占める構築物の老朽化が進んでいます。
</t>
    </r>
    <r>
      <rPr>
        <b/>
        <sz val="11"/>
        <color theme="1"/>
        <rFont val="ＭＳ Ｐゴシック"/>
        <family val="3"/>
        <charset val="128"/>
      </rPr>
      <t>②管路経年化率</t>
    </r>
    <r>
      <rPr>
        <sz val="11"/>
        <color theme="1"/>
        <rFont val="ＭＳ Ｐゴシック"/>
        <family val="3"/>
        <charset val="128"/>
      </rPr>
      <t xml:space="preserve">
　H27年度時点では該当管路(40年経過)がありません。今後は、管路の老朽化も進むため当該値が上昇する見込みです。計画的な管路更新が必要となっています。
</t>
    </r>
    <r>
      <rPr>
        <b/>
        <sz val="11"/>
        <color theme="1"/>
        <rFont val="ＭＳ Ｐゴシック"/>
        <family val="3"/>
        <charset val="128"/>
      </rPr>
      <t>③管路更新率</t>
    </r>
    <r>
      <rPr>
        <sz val="11"/>
        <color theme="1"/>
        <rFont val="ＭＳ Ｐゴシック"/>
        <family val="3"/>
        <charset val="128"/>
      </rPr>
      <t xml:space="preserve">
　管路更新(既存老朽管の更新を含む)の平準化を行っていないため、数値の増減幅が大きくなっています。今後は、更新工事平準化と長期的資金計画を併せて検討していきます。
</t>
    </r>
    <rPh sb="1" eb="3">
      <t>ユウケイ</t>
    </rPh>
    <rPh sb="3" eb="5">
      <t>コテイ</t>
    </rPh>
    <rPh sb="5" eb="7">
      <t>シサン</t>
    </rPh>
    <rPh sb="7" eb="9">
      <t>ゲンカ</t>
    </rPh>
    <rPh sb="9" eb="11">
      <t>ショウキャク</t>
    </rPh>
    <rPh sb="11" eb="12">
      <t>リツ</t>
    </rPh>
    <rPh sb="14" eb="16">
      <t>シセツ</t>
    </rPh>
    <rPh sb="17" eb="20">
      <t>ロウキュウカ</t>
    </rPh>
    <rPh sb="21" eb="23">
      <t>ドア</t>
    </rPh>
    <rPh sb="25" eb="26">
      <t>アラワ</t>
    </rPh>
    <rPh sb="30" eb="32">
      <t>ヘイキン</t>
    </rPh>
    <rPh sb="32" eb="33">
      <t>チ</t>
    </rPh>
    <rPh sb="34" eb="36">
      <t>ヒカク</t>
    </rPh>
    <rPh sb="38" eb="39">
      <t>タカ</t>
    </rPh>
    <rPh sb="41" eb="43">
      <t>コテイ</t>
    </rPh>
    <rPh sb="43" eb="45">
      <t>シサン</t>
    </rPh>
    <rPh sb="52" eb="53">
      <t>シ</t>
    </rPh>
    <rPh sb="55" eb="58">
      <t>コウチクブツ</t>
    </rPh>
    <rPh sb="59" eb="62">
      <t>ロウキュウカ</t>
    </rPh>
    <rPh sb="63" eb="64">
      <t>スス</t>
    </rPh>
    <rPh sb="83" eb="84">
      <t>ネン</t>
    </rPh>
    <rPh sb="84" eb="85">
      <t>ド</t>
    </rPh>
    <rPh sb="85" eb="87">
      <t>ジテン</t>
    </rPh>
    <rPh sb="89" eb="91">
      <t>ガイトウ</t>
    </rPh>
    <rPh sb="91" eb="93">
      <t>カンロ</t>
    </rPh>
    <rPh sb="96" eb="97">
      <t>ネン</t>
    </rPh>
    <rPh sb="97" eb="99">
      <t>ケイカ</t>
    </rPh>
    <rPh sb="107" eb="109">
      <t>コンゴ</t>
    </rPh>
    <rPh sb="111" eb="113">
      <t>カンロ</t>
    </rPh>
    <rPh sb="114" eb="117">
      <t>ロウキュウカ</t>
    </rPh>
    <rPh sb="118" eb="119">
      <t>スス</t>
    </rPh>
    <rPh sb="122" eb="124">
      <t>トウガイ</t>
    </rPh>
    <rPh sb="124" eb="125">
      <t>チ</t>
    </rPh>
    <rPh sb="126" eb="128">
      <t>ジョウショウ</t>
    </rPh>
    <rPh sb="130" eb="132">
      <t>ミコ</t>
    </rPh>
    <rPh sb="136" eb="139">
      <t>ケイカクテキ</t>
    </rPh>
    <rPh sb="140" eb="142">
      <t>カンロ</t>
    </rPh>
    <rPh sb="142" eb="144">
      <t>コウシン</t>
    </rPh>
    <rPh sb="145" eb="147">
      <t>ヒツヨウ</t>
    </rPh>
    <rPh sb="157" eb="159">
      <t>カンロ</t>
    </rPh>
    <rPh sb="159" eb="161">
      <t>コウシン</t>
    </rPh>
    <rPh sb="161" eb="162">
      <t>リツ</t>
    </rPh>
    <rPh sb="164" eb="166">
      <t>カンロ</t>
    </rPh>
    <rPh sb="166" eb="168">
      <t>コウシン</t>
    </rPh>
    <rPh sb="169" eb="171">
      <t>キゾン</t>
    </rPh>
    <rPh sb="171" eb="173">
      <t>ロウキュウ</t>
    </rPh>
    <rPh sb="173" eb="174">
      <t>カン</t>
    </rPh>
    <rPh sb="175" eb="177">
      <t>コウシン</t>
    </rPh>
    <rPh sb="178" eb="179">
      <t>フク</t>
    </rPh>
    <rPh sb="182" eb="185">
      <t>ヘイジュンカ</t>
    </rPh>
    <rPh sb="186" eb="187">
      <t>オコナ</t>
    </rPh>
    <rPh sb="195" eb="197">
      <t>スウチ</t>
    </rPh>
    <rPh sb="198" eb="200">
      <t>ゾウゲン</t>
    </rPh>
    <rPh sb="200" eb="201">
      <t>ハバ</t>
    </rPh>
    <rPh sb="202" eb="203">
      <t>オオ</t>
    </rPh>
    <rPh sb="212" eb="214">
      <t>コンゴ</t>
    </rPh>
    <rPh sb="216" eb="218">
      <t>コウシン</t>
    </rPh>
    <rPh sb="218" eb="220">
      <t>コウジ</t>
    </rPh>
    <rPh sb="220" eb="223">
      <t>ヘイジュンカ</t>
    </rPh>
    <rPh sb="224" eb="227">
      <t>チョウキテキ</t>
    </rPh>
    <rPh sb="227" eb="229">
      <t>シキン</t>
    </rPh>
    <rPh sb="229" eb="231">
      <t>ケイカク</t>
    </rPh>
    <rPh sb="232" eb="233">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</si>
</sst>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2.2200000000000002</c:v>
                </c:pt>
                <c:pt idx="1">
                  <c:v>0.16</c:v>
                </c:pt>
                <c:pt idx="2">
                  <c:v>0.16</c:v>
                </c:pt>
                <c:pt idx="3">
                  <c:v>3.94</c:v>
                </c:pt>
                <c:pt idx="4">
                  <c:v>1.1299999999999999</c:v>
                </c:pt>
              </c:numCache>
            </c:numRef>
          </c:val>
          <c:extLst>
            <c:ext xmlns:c16="http://schemas.microsoft.com/office/drawing/2014/chart" uri="{C3380CC4-5D6E-409C-BE32-E72D297353CC}">
              <c16:uniqueId val="{00000000-D1A8-4790-B029-25A27A6F19C3}"/>
            </c:ext>
          </c:extLst>
        </c:ser>
        <c:dLbls>
          <c:showLegendKey val="0"/>
          <c:showVal val="0"/>
          <c:showCatName val="0"/>
          <c:showSerName val="0"/>
          <c:showPercent val="0"/>
          <c:showBubbleSize val="0"/>
        </c:dLbls>
        <c:gapWidth val="150"/>
        <c:axId val="79029760"/>
        <c:axId val="790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D1A8-4790-B029-25A27A6F19C3}"/>
            </c:ext>
          </c:extLst>
        </c:ser>
        <c:dLbls>
          <c:showLegendKey val="0"/>
          <c:showVal val="0"/>
          <c:showCatName val="0"/>
          <c:showSerName val="0"/>
          <c:showPercent val="0"/>
          <c:showBubbleSize val="0"/>
        </c:dLbls>
        <c:marker val="1"/>
        <c:smooth val="0"/>
        <c:axId val="79029760"/>
        <c:axId val="79031680"/>
      </c:lineChart>
      <c:dateAx>
        <c:axId val="79029760"/>
        <c:scaling>
          <c:orientation val="minMax"/>
        </c:scaling>
        <c:delete val="1"/>
        <c:axPos val="b"/>
        <c:numFmt formatCode="ge" sourceLinked="1"/>
        <c:majorTickMark val="none"/>
        <c:minorTickMark val="none"/>
        <c:tickLblPos val="none"/>
        <c:crossAx val="79031680"/>
        <c:crosses val="autoZero"/>
        <c:auto val="1"/>
        <c:lblOffset val="100"/>
        <c:baseTimeUnit val="years"/>
      </c:dateAx>
      <c:valAx>
        <c:axId val="790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82.03</c:v>
                </c:pt>
                <c:pt idx="1">
                  <c:v>75.959999999999994</c:v>
                </c:pt>
                <c:pt idx="2">
                  <c:v>75.39</c:v>
                </c:pt>
                <c:pt idx="3">
                  <c:v>78.180000000000007</c:v>
                </c:pt>
                <c:pt idx="4">
                  <c:v>80.8</c:v>
                </c:pt>
              </c:numCache>
            </c:numRef>
          </c:val>
          <c:extLst>
            <c:ext xmlns:c16="http://schemas.microsoft.com/office/drawing/2014/chart" uri="{C3380CC4-5D6E-409C-BE32-E72D297353CC}">
              <c16:uniqueId val="{00000000-1DDA-4956-930A-9DC3BCF7304E}"/>
            </c:ext>
          </c:extLst>
        </c:ser>
        <c:dLbls>
          <c:showLegendKey val="0"/>
          <c:showVal val="0"/>
          <c:showCatName val="0"/>
          <c:showSerName val="0"/>
          <c:showPercent val="0"/>
          <c:showBubbleSize val="0"/>
        </c:dLbls>
        <c:gapWidth val="150"/>
        <c:axId val="81217408"/>
        <c:axId val="812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1DDA-4956-930A-9DC3BCF7304E}"/>
            </c:ext>
          </c:extLst>
        </c:ser>
        <c:dLbls>
          <c:showLegendKey val="0"/>
          <c:showVal val="0"/>
          <c:showCatName val="0"/>
          <c:showSerName val="0"/>
          <c:showPercent val="0"/>
          <c:showBubbleSize val="0"/>
        </c:dLbls>
        <c:marker val="1"/>
        <c:smooth val="0"/>
        <c:axId val="81217408"/>
        <c:axId val="81227776"/>
      </c:lineChart>
      <c:dateAx>
        <c:axId val="81217408"/>
        <c:scaling>
          <c:orientation val="minMax"/>
        </c:scaling>
        <c:delete val="1"/>
        <c:axPos val="b"/>
        <c:numFmt formatCode="ge" sourceLinked="1"/>
        <c:majorTickMark val="none"/>
        <c:minorTickMark val="none"/>
        <c:tickLblPos val="none"/>
        <c:crossAx val="81227776"/>
        <c:crosses val="autoZero"/>
        <c:auto val="1"/>
        <c:lblOffset val="100"/>
        <c:baseTimeUnit val="years"/>
      </c:dateAx>
      <c:valAx>
        <c:axId val="812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76.48</c:v>
                </c:pt>
                <c:pt idx="1">
                  <c:v>80.7</c:v>
                </c:pt>
                <c:pt idx="2">
                  <c:v>81.78</c:v>
                </c:pt>
                <c:pt idx="3">
                  <c:v>79.2</c:v>
                </c:pt>
                <c:pt idx="4">
                  <c:v>76.23</c:v>
                </c:pt>
              </c:numCache>
            </c:numRef>
          </c:val>
          <c:extLst>
            <c:ext xmlns:c16="http://schemas.microsoft.com/office/drawing/2014/chart" uri="{C3380CC4-5D6E-409C-BE32-E72D297353CC}">
              <c16:uniqueId val="{00000000-A393-4589-82C5-09A70BA66F33}"/>
            </c:ext>
          </c:extLst>
        </c:ser>
        <c:dLbls>
          <c:showLegendKey val="0"/>
          <c:showVal val="0"/>
          <c:showCatName val="0"/>
          <c:showSerName val="0"/>
          <c:showPercent val="0"/>
          <c:showBubbleSize val="0"/>
        </c:dLbls>
        <c:gapWidth val="150"/>
        <c:axId val="81249792"/>
        <c:axId val="812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A393-4589-82C5-09A70BA66F33}"/>
            </c:ext>
          </c:extLst>
        </c:ser>
        <c:dLbls>
          <c:showLegendKey val="0"/>
          <c:showVal val="0"/>
          <c:showCatName val="0"/>
          <c:showSerName val="0"/>
          <c:showPercent val="0"/>
          <c:showBubbleSize val="0"/>
        </c:dLbls>
        <c:marker val="1"/>
        <c:smooth val="0"/>
        <c:axId val="81249792"/>
        <c:axId val="81251712"/>
      </c:lineChart>
      <c:dateAx>
        <c:axId val="81249792"/>
        <c:scaling>
          <c:orientation val="minMax"/>
        </c:scaling>
        <c:delete val="1"/>
        <c:axPos val="b"/>
        <c:numFmt formatCode="ge" sourceLinked="1"/>
        <c:majorTickMark val="none"/>
        <c:minorTickMark val="none"/>
        <c:tickLblPos val="none"/>
        <c:crossAx val="81251712"/>
        <c:crosses val="autoZero"/>
        <c:auto val="1"/>
        <c:lblOffset val="100"/>
        <c:baseTimeUnit val="years"/>
      </c:dateAx>
      <c:valAx>
        <c:axId val="812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123.59</c:v>
                </c:pt>
                <c:pt idx="1">
                  <c:v>132.41999999999999</c:v>
                </c:pt>
                <c:pt idx="2">
                  <c:v>124.39</c:v>
                </c:pt>
                <c:pt idx="3">
                  <c:v>124.37</c:v>
                </c:pt>
                <c:pt idx="4">
                  <c:v>130.99</c:v>
                </c:pt>
              </c:numCache>
            </c:numRef>
          </c:val>
          <c:extLst>
            <c:ext xmlns:c16="http://schemas.microsoft.com/office/drawing/2014/chart" uri="{C3380CC4-5D6E-409C-BE32-E72D297353CC}">
              <c16:uniqueId val="{00000000-35BF-434C-9780-D6DDDDFDDFA4}"/>
            </c:ext>
          </c:extLst>
        </c:ser>
        <c:dLbls>
          <c:showLegendKey val="0"/>
          <c:showVal val="0"/>
          <c:showCatName val="0"/>
          <c:showSerName val="0"/>
          <c:showPercent val="0"/>
          <c:showBubbleSize val="0"/>
        </c:dLbls>
        <c:gapWidth val="150"/>
        <c:axId val="79078528"/>
        <c:axId val="790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35BF-434C-9780-D6DDDDFDDFA4}"/>
            </c:ext>
          </c:extLst>
        </c:ser>
        <c:dLbls>
          <c:showLegendKey val="0"/>
          <c:showVal val="0"/>
          <c:showCatName val="0"/>
          <c:showSerName val="0"/>
          <c:showPercent val="0"/>
          <c:showBubbleSize val="0"/>
        </c:dLbls>
        <c:marker val="1"/>
        <c:smooth val="0"/>
        <c:axId val="79078528"/>
        <c:axId val="79080448"/>
      </c:lineChart>
      <c:dateAx>
        <c:axId val="79078528"/>
        <c:scaling>
          <c:orientation val="minMax"/>
        </c:scaling>
        <c:delete val="1"/>
        <c:axPos val="b"/>
        <c:numFmt formatCode="ge" sourceLinked="1"/>
        <c:majorTickMark val="none"/>
        <c:minorTickMark val="none"/>
        <c:tickLblPos val="none"/>
        <c:crossAx val="79080448"/>
        <c:crosses val="autoZero"/>
        <c:auto val="1"/>
        <c:lblOffset val="100"/>
        <c:baseTimeUnit val="years"/>
      </c:dateAx>
      <c:valAx>
        <c:axId val="7908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0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48.55</c:v>
                </c:pt>
                <c:pt idx="1">
                  <c:v>49.75</c:v>
                </c:pt>
                <c:pt idx="2">
                  <c:v>49.89</c:v>
                </c:pt>
                <c:pt idx="3">
                  <c:v>56.21</c:v>
                </c:pt>
                <c:pt idx="4">
                  <c:v>57.26</c:v>
                </c:pt>
              </c:numCache>
            </c:numRef>
          </c:val>
          <c:extLst>
            <c:ext xmlns:c16="http://schemas.microsoft.com/office/drawing/2014/chart" uri="{C3380CC4-5D6E-409C-BE32-E72D297353CC}">
              <c16:uniqueId val="{00000000-E0E7-4DDD-A461-D679D22B52B3}"/>
            </c:ext>
          </c:extLst>
        </c:ser>
        <c:dLbls>
          <c:showLegendKey val="0"/>
          <c:showVal val="0"/>
          <c:showCatName val="0"/>
          <c:showSerName val="0"/>
          <c:showPercent val="0"/>
          <c:showBubbleSize val="0"/>
        </c:dLbls>
        <c:gapWidth val="150"/>
        <c:axId val="81076992"/>
        <c:axId val="810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E0E7-4DDD-A461-D679D22B52B3}"/>
            </c:ext>
          </c:extLst>
        </c:ser>
        <c:dLbls>
          <c:showLegendKey val="0"/>
          <c:showVal val="0"/>
          <c:showCatName val="0"/>
          <c:showSerName val="0"/>
          <c:showPercent val="0"/>
          <c:showBubbleSize val="0"/>
        </c:dLbls>
        <c:marker val="1"/>
        <c:smooth val="0"/>
        <c:axId val="81076992"/>
        <c:axId val="81078912"/>
      </c:lineChart>
      <c:dateAx>
        <c:axId val="81076992"/>
        <c:scaling>
          <c:orientation val="minMax"/>
        </c:scaling>
        <c:delete val="1"/>
        <c:axPos val="b"/>
        <c:numFmt formatCode="ge" sourceLinked="1"/>
        <c:majorTickMark val="none"/>
        <c:minorTickMark val="none"/>
        <c:tickLblPos val="none"/>
        <c:crossAx val="81078912"/>
        <c:crosses val="autoZero"/>
        <c:auto val="1"/>
        <c:lblOffset val="100"/>
        <c:baseTimeUnit val="years"/>
      </c:dateAx>
      <c:valAx>
        <c:axId val="810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DA-478E-8CE7-B13343684C91}"/>
            </c:ext>
          </c:extLst>
        </c:ser>
        <c:dLbls>
          <c:showLegendKey val="0"/>
          <c:showVal val="0"/>
          <c:showCatName val="0"/>
          <c:showSerName val="0"/>
          <c:showPercent val="0"/>
          <c:showBubbleSize val="0"/>
        </c:dLbls>
        <c:gapWidth val="150"/>
        <c:axId val="81115008"/>
        <c:axId val="811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24DA-478E-8CE7-B13343684C91}"/>
            </c:ext>
          </c:extLst>
        </c:ser>
        <c:dLbls>
          <c:showLegendKey val="0"/>
          <c:showVal val="0"/>
          <c:showCatName val="0"/>
          <c:showSerName val="0"/>
          <c:showPercent val="0"/>
          <c:showBubbleSize val="0"/>
        </c:dLbls>
        <c:marker val="1"/>
        <c:smooth val="0"/>
        <c:axId val="81115008"/>
        <c:axId val="81117184"/>
      </c:lineChart>
      <c:dateAx>
        <c:axId val="81115008"/>
        <c:scaling>
          <c:orientation val="minMax"/>
        </c:scaling>
        <c:delete val="1"/>
        <c:axPos val="b"/>
        <c:numFmt formatCode="ge" sourceLinked="1"/>
        <c:majorTickMark val="none"/>
        <c:minorTickMark val="none"/>
        <c:tickLblPos val="none"/>
        <c:crossAx val="81117184"/>
        <c:crosses val="autoZero"/>
        <c:auto val="1"/>
        <c:lblOffset val="100"/>
        <c:baseTimeUnit val="years"/>
      </c:dateAx>
      <c:valAx>
        <c:axId val="811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99-4B90-97D2-2F1B7EF63D1F}"/>
            </c:ext>
          </c:extLst>
        </c:ser>
        <c:dLbls>
          <c:showLegendKey val="0"/>
          <c:showVal val="0"/>
          <c:showCatName val="0"/>
          <c:showSerName val="0"/>
          <c:showPercent val="0"/>
          <c:showBubbleSize val="0"/>
        </c:dLbls>
        <c:gapWidth val="150"/>
        <c:axId val="80898304"/>
        <c:axId val="809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1C99-4B90-97D2-2F1B7EF63D1F}"/>
            </c:ext>
          </c:extLst>
        </c:ser>
        <c:dLbls>
          <c:showLegendKey val="0"/>
          <c:showVal val="0"/>
          <c:showCatName val="0"/>
          <c:showSerName val="0"/>
          <c:showPercent val="0"/>
          <c:showBubbleSize val="0"/>
        </c:dLbls>
        <c:marker val="1"/>
        <c:smooth val="0"/>
        <c:axId val="80898304"/>
        <c:axId val="80908672"/>
      </c:lineChart>
      <c:dateAx>
        <c:axId val="80898304"/>
        <c:scaling>
          <c:orientation val="minMax"/>
        </c:scaling>
        <c:delete val="1"/>
        <c:axPos val="b"/>
        <c:numFmt formatCode="ge" sourceLinked="1"/>
        <c:majorTickMark val="none"/>
        <c:minorTickMark val="none"/>
        <c:tickLblPos val="none"/>
        <c:crossAx val="80908672"/>
        <c:crosses val="autoZero"/>
        <c:auto val="1"/>
        <c:lblOffset val="100"/>
        <c:baseTimeUnit val="years"/>
      </c:dateAx>
      <c:valAx>
        <c:axId val="8090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8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1221.33</c:v>
                </c:pt>
                <c:pt idx="1">
                  <c:v>1108.94</c:v>
                </c:pt>
                <c:pt idx="2">
                  <c:v>857.78</c:v>
                </c:pt>
                <c:pt idx="3">
                  <c:v>443.4</c:v>
                </c:pt>
                <c:pt idx="4">
                  <c:v>758.34</c:v>
                </c:pt>
              </c:numCache>
            </c:numRef>
          </c:val>
          <c:extLst>
            <c:ext xmlns:c16="http://schemas.microsoft.com/office/drawing/2014/chart" uri="{C3380CC4-5D6E-409C-BE32-E72D297353CC}">
              <c16:uniqueId val="{00000000-4E5E-48D8-96A6-CA9B5CA96A92}"/>
            </c:ext>
          </c:extLst>
        </c:ser>
        <c:dLbls>
          <c:showLegendKey val="0"/>
          <c:showVal val="0"/>
          <c:showCatName val="0"/>
          <c:showSerName val="0"/>
          <c:showPercent val="0"/>
          <c:showBubbleSize val="0"/>
        </c:dLbls>
        <c:gapWidth val="150"/>
        <c:axId val="80938880"/>
        <c:axId val="809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4E5E-48D8-96A6-CA9B5CA96A92}"/>
            </c:ext>
          </c:extLst>
        </c:ser>
        <c:dLbls>
          <c:showLegendKey val="0"/>
          <c:showVal val="0"/>
          <c:showCatName val="0"/>
          <c:showSerName val="0"/>
          <c:showPercent val="0"/>
          <c:showBubbleSize val="0"/>
        </c:dLbls>
        <c:marker val="1"/>
        <c:smooth val="0"/>
        <c:axId val="80938880"/>
        <c:axId val="80941056"/>
      </c:lineChart>
      <c:dateAx>
        <c:axId val="80938880"/>
        <c:scaling>
          <c:orientation val="minMax"/>
        </c:scaling>
        <c:delete val="1"/>
        <c:axPos val="b"/>
        <c:numFmt formatCode="ge" sourceLinked="1"/>
        <c:majorTickMark val="none"/>
        <c:minorTickMark val="none"/>
        <c:tickLblPos val="none"/>
        <c:crossAx val="80941056"/>
        <c:crosses val="autoZero"/>
        <c:auto val="1"/>
        <c:lblOffset val="100"/>
        <c:baseTimeUnit val="years"/>
      </c:dateAx>
      <c:valAx>
        <c:axId val="8094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140.1</c:v>
                </c:pt>
                <c:pt idx="1">
                  <c:v>135.34</c:v>
                </c:pt>
                <c:pt idx="2">
                  <c:v>125.39</c:v>
                </c:pt>
                <c:pt idx="3">
                  <c:v>116.81</c:v>
                </c:pt>
                <c:pt idx="4">
                  <c:v>105.17</c:v>
                </c:pt>
              </c:numCache>
            </c:numRef>
          </c:val>
          <c:extLst>
            <c:ext xmlns:c16="http://schemas.microsoft.com/office/drawing/2014/chart" uri="{C3380CC4-5D6E-409C-BE32-E72D297353CC}">
              <c16:uniqueId val="{00000000-FD27-463A-B699-775192D118C1}"/>
            </c:ext>
          </c:extLst>
        </c:ser>
        <c:dLbls>
          <c:showLegendKey val="0"/>
          <c:showVal val="0"/>
          <c:showCatName val="0"/>
          <c:showSerName val="0"/>
          <c:showPercent val="0"/>
          <c:showBubbleSize val="0"/>
        </c:dLbls>
        <c:gapWidth val="150"/>
        <c:axId val="80975360"/>
        <c:axId val="809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FD27-463A-B699-775192D118C1}"/>
            </c:ext>
          </c:extLst>
        </c:ser>
        <c:dLbls>
          <c:showLegendKey val="0"/>
          <c:showVal val="0"/>
          <c:showCatName val="0"/>
          <c:showSerName val="0"/>
          <c:showPercent val="0"/>
          <c:showBubbleSize val="0"/>
        </c:dLbls>
        <c:marker val="1"/>
        <c:smooth val="0"/>
        <c:axId val="80975360"/>
        <c:axId val="80977280"/>
      </c:lineChart>
      <c:dateAx>
        <c:axId val="80975360"/>
        <c:scaling>
          <c:orientation val="minMax"/>
        </c:scaling>
        <c:delete val="1"/>
        <c:axPos val="b"/>
        <c:numFmt formatCode="ge" sourceLinked="1"/>
        <c:majorTickMark val="none"/>
        <c:minorTickMark val="none"/>
        <c:tickLblPos val="none"/>
        <c:crossAx val="80977280"/>
        <c:crosses val="autoZero"/>
        <c:auto val="1"/>
        <c:lblOffset val="100"/>
        <c:baseTimeUnit val="years"/>
      </c:dateAx>
      <c:valAx>
        <c:axId val="8097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120.26</c:v>
                </c:pt>
                <c:pt idx="1">
                  <c:v>129.66999999999999</c:v>
                </c:pt>
                <c:pt idx="2">
                  <c:v>121.03</c:v>
                </c:pt>
                <c:pt idx="3">
                  <c:v>123.85</c:v>
                </c:pt>
                <c:pt idx="4">
                  <c:v>129.09</c:v>
                </c:pt>
              </c:numCache>
            </c:numRef>
          </c:val>
          <c:extLst>
            <c:ext xmlns:c16="http://schemas.microsoft.com/office/drawing/2014/chart" uri="{C3380CC4-5D6E-409C-BE32-E72D297353CC}">
              <c16:uniqueId val="{00000000-9CEB-4BD7-9560-6E0D95069693}"/>
            </c:ext>
          </c:extLst>
        </c:ser>
        <c:dLbls>
          <c:showLegendKey val="0"/>
          <c:showVal val="0"/>
          <c:showCatName val="0"/>
          <c:showSerName val="0"/>
          <c:showPercent val="0"/>
          <c:showBubbleSize val="0"/>
        </c:dLbls>
        <c:gapWidth val="150"/>
        <c:axId val="81163392"/>
        <c:axId val="811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9CEB-4BD7-9560-6E0D95069693}"/>
            </c:ext>
          </c:extLst>
        </c:ser>
        <c:dLbls>
          <c:showLegendKey val="0"/>
          <c:showVal val="0"/>
          <c:showCatName val="0"/>
          <c:showSerName val="0"/>
          <c:showPercent val="0"/>
          <c:showBubbleSize val="0"/>
        </c:dLbls>
        <c:marker val="1"/>
        <c:smooth val="0"/>
        <c:axId val="81163392"/>
        <c:axId val="81165312"/>
      </c:lineChart>
      <c:dateAx>
        <c:axId val="81163392"/>
        <c:scaling>
          <c:orientation val="minMax"/>
        </c:scaling>
        <c:delete val="1"/>
        <c:axPos val="b"/>
        <c:numFmt formatCode="ge" sourceLinked="1"/>
        <c:majorTickMark val="none"/>
        <c:minorTickMark val="none"/>
        <c:tickLblPos val="none"/>
        <c:crossAx val="81165312"/>
        <c:crosses val="autoZero"/>
        <c:auto val="1"/>
        <c:lblOffset val="100"/>
        <c:baseTimeUnit val="years"/>
      </c:dateAx>
      <c:valAx>
        <c:axId val="811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159.78</c:v>
                </c:pt>
                <c:pt idx="1">
                  <c:v>147.9</c:v>
                </c:pt>
                <c:pt idx="2">
                  <c:v>158.74</c:v>
                </c:pt>
                <c:pt idx="3">
                  <c:v>153.63999999999999</c:v>
                </c:pt>
                <c:pt idx="4">
                  <c:v>150.72999999999999</c:v>
                </c:pt>
              </c:numCache>
            </c:numRef>
          </c:val>
          <c:extLst>
            <c:ext xmlns:c16="http://schemas.microsoft.com/office/drawing/2014/chart" uri="{C3380CC4-5D6E-409C-BE32-E72D297353CC}">
              <c16:uniqueId val="{00000000-B3DD-4C35-BCE6-AA682B03642E}"/>
            </c:ext>
          </c:extLst>
        </c:ser>
        <c:dLbls>
          <c:showLegendKey val="0"/>
          <c:showVal val="0"/>
          <c:showCatName val="0"/>
          <c:showSerName val="0"/>
          <c:showPercent val="0"/>
          <c:showBubbleSize val="0"/>
        </c:dLbls>
        <c:gapWidth val="150"/>
        <c:axId val="81096064"/>
        <c:axId val="811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B3DD-4C35-BCE6-AA682B03642E}"/>
            </c:ext>
          </c:extLst>
        </c:ser>
        <c:dLbls>
          <c:showLegendKey val="0"/>
          <c:showVal val="0"/>
          <c:showCatName val="0"/>
          <c:showSerName val="0"/>
          <c:showPercent val="0"/>
          <c:showBubbleSize val="0"/>
        </c:dLbls>
        <c:marker val="1"/>
        <c:smooth val="0"/>
        <c:axId val="81096064"/>
        <c:axId val="81195392"/>
      </c:lineChart>
      <c:dateAx>
        <c:axId val="81096064"/>
        <c:scaling>
          <c:orientation val="minMax"/>
        </c:scaling>
        <c:delete val="1"/>
        <c:axPos val="b"/>
        <c:numFmt formatCode="ge" sourceLinked="1"/>
        <c:majorTickMark val="none"/>
        <c:minorTickMark val="none"/>
        <c:tickLblPos val="none"/>
        <c:crossAx val="81195392"/>
        <c:crosses val="autoZero"/>
        <c:auto val="1"/>
        <c:lblOffset val="100"/>
        <c:baseTimeUnit val="years"/>
      </c:dateAx>
      <c:valAx>
        <c:axId val="811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3" max="63" width="2" customWidth="1"/>
    <col min="64" max="64" width="3.109375" customWidth="1"/>
    <col min="65" max="65" width="4.33203125" customWidth="1"/>
    <col min="66" max="73" width="3.109375" customWidth="1"/>
    <col min="74" max="74" width="4.6640625" customWidth="1"/>
    <col min="75" max="77" width="3.109375" customWidth="1"/>
    <col min="78" max="78" width="3.4414062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川南町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16379</v>
      </c>
      <c r="AJ8" s="56"/>
      <c r="AK8" s="56"/>
      <c r="AL8" s="56"/>
      <c r="AM8" s="56"/>
      <c r="AN8" s="56"/>
      <c r="AO8" s="56"/>
      <c r="AP8" s="57"/>
      <c r="AQ8" s="47">
        <f>データ!R6</f>
        <v>90.12</v>
      </c>
      <c r="AR8" s="47"/>
      <c r="AS8" s="47"/>
      <c r="AT8" s="47"/>
      <c r="AU8" s="47"/>
      <c r="AV8" s="47"/>
      <c r="AW8" s="47"/>
      <c r="AX8" s="47"/>
      <c r="AY8" s="47">
        <f>データ!S6</f>
        <v>181.75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84.94</v>
      </c>
      <c r="K10" s="47"/>
      <c r="L10" s="47"/>
      <c r="M10" s="47"/>
      <c r="N10" s="47"/>
      <c r="O10" s="47"/>
      <c r="P10" s="47"/>
      <c r="Q10" s="47"/>
      <c r="R10" s="47">
        <f>データ!O6</f>
        <v>94.7</v>
      </c>
      <c r="S10" s="47"/>
      <c r="T10" s="47"/>
      <c r="U10" s="47"/>
      <c r="V10" s="47"/>
      <c r="W10" s="47"/>
      <c r="X10" s="47"/>
      <c r="Y10" s="47"/>
      <c r="Z10" s="75">
        <f>データ!P6</f>
        <v>3758</v>
      </c>
      <c r="AA10" s="75"/>
      <c r="AB10" s="75"/>
      <c r="AC10" s="75"/>
      <c r="AD10" s="75"/>
      <c r="AE10" s="75"/>
      <c r="AF10" s="75"/>
      <c r="AG10" s="75"/>
      <c r="AH10" s="2"/>
      <c r="AI10" s="75">
        <f>データ!T6</f>
        <v>15363</v>
      </c>
      <c r="AJ10" s="75"/>
      <c r="AK10" s="75"/>
      <c r="AL10" s="75"/>
      <c r="AM10" s="75"/>
      <c r="AN10" s="75"/>
      <c r="AO10" s="75"/>
      <c r="AP10" s="75"/>
      <c r="AQ10" s="47">
        <f>データ!U6</f>
        <v>54.9</v>
      </c>
      <c r="AR10" s="47"/>
      <c r="AS10" s="47"/>
      <c r="AT10" s="47"/>
      <c r="AU10" s="47"/>
      <c r="AV10" s="47"/>
      <c r="AW10" s="47"/>
      <c r="AX10" s="47"/>
      <c r="AY10" s="47">
        <f>データ!V6</f>
        <v>279.83999999999997</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8"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105</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5"/>
      <c r="BN33" s="85"/>
      <c r="BO33" s="85"/>
      <c r="BP33" s="85"/>
      <c r="BQ33" s="85"/>
      <c r="BR33" s="85"/>
      <c r="BS33" s="85"/>
      <c r="BT33" s="85"/>
      <c r="BU33" s="85"/>
      <c r="BV33" s="85"/>
      <c r="BW33" s="85"/>
      <c r="BX33" s="85"/>
      <c r="BY33" s="85"/>
      <c r="BZ33" s="86"/>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7"/>
      <c r="BM34" s="85"/>
      <c r="BN34" s="85"/>
      <c r="BO34" s="85"/>
      <c r="BP34" s="85"/>
      <c r="BQ34" s="85"/>
      <c r="BR34" s="85"/>
      <c r="BS34" s="85"/>
      <c r="BT34" s="85"/>
      <c r="BU34" s="85"/>
      <c r="BV34" s="85"/>
      <c r="BW34" s="85"/>
      <c r="BX34" s="85"/>
      <c r="BY34" s="85"/>
      <c r="BZ34" s="86"/>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7"/>
      <c r="BM35" s="85"/>
      <c r="BN35" s="85"/>
      <c r="BO35" s="85"/>
      <c r="BP35" s="85"/>
      <c r="BQ35" s="85"/>
      <c r="BR35" s="85"/>
      <c r="BS35" s="85"/>
      <c r="BT35" s="85"/>
      <c r="BU35" s="85"/>
      <c r="BV35" s="85"/>
      <c r="BW35" s="85"/>
      <c r="BX35" s="85"/>
      <c r="BY35" s="85"/>
      <c r="BZ35" s="86"/>
    </row>
    <row r="36" spans="1:78" ht="15.7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106</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5"/>
      <c r="BN55" s="85"/>
      <c r="BO55" s="85"/>
      <c r="BP55" s="85"/>
      <c r="BQ55" s="85"/>
      <c r="BR55" s="85"/>
      <c r="BS55" s="85"/>
      <c r="BT55" s="85"/>
      <c r="BU55" s="85"/>
      <c r="BV55" s="85"/>
      <c r="BW55" s="85"/>
      <c r="BX55" s="85"/>
      <c r="BY55" s="85"/>
      <c r="BZ55" s="86"/>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7"/>
      <c r="BM56" s="85"/>
      <c r="BN56" s="85"/>
      <c r="BO56" s="85"/>
      <c r="BP56" s="85"/>
      <c r="BQ56" s="85"/>
      <c r="BR56" s="85"/>
      <c r="BS56" s="85"/>
      <c r="BT56" s="85"/>
      <c r="BU56" s="85"/>
      <c r="BV56" s="85"/>
      <c r="BW56" s="85"/>
      <c r="BX56" s="85"/>
      <c r="BY56" s="85"/>
      <c r="BZ56" s="86"/>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7"/>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5"/>
      <c r="BN59" s="85"/>
      <c r="BO59" s="85"/>
      <c r="BP59" s="85"/>
      <c r="BQ59" s="85"/>
      <c r="BR59" s="85"/>
      <c r="BS59" s="85"/>
      <c r="BT59" s="85"/>
      <c r="BU59" s="85"/>
      <c r="BV59" s="85"/>
      <c r="BW59" s="85"/>
      <c r="BX59" s="85"/>
      <c r="BY59" s="85"/>
      <c r="BZ59" s="86"/>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7"/>
      <c r="BM60" s="85"/>
      <c r="BN60" s="85"/>
      <c r="BO60" s="85"/>
      <c r="BP60" s="85"/>
      <c r="BQ60" s="85"/>
      <c r="BR60" s="85"/>
      <c r="BS60" s="85"/>
      <c r="BT60" s="85"/>
      <c r="BU60" s="85"/>
      <c r="BV60" s="85"/>
      <c r="BW60" s="85"/>
      <c r="BX60" s="85"/>
      <c r="BY60" s="85"/>
      <c r="BZ60" s="86"/>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7"/>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104</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5"/>
      <c r="BN78" s="85"/>
      <c r="BO78" s="85"/>
      <c r="BP78" s="85"/>
      <c r="BQ78" s="85"/>
      <c r="BR78" s="85"/>
      <c r="BS78" s="85"/>
      <c r="BT78" s="85"/>
      <c r="BU78" s="85"/>
      <c r="BV78" s="85"/>
      <c r="BW78" s="85"/>
      <c r="BX78" s="85"/>
      <c r="BY78" s="85"/>
      <c r="BZ78" s="86"/>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7"/>
      <c r="BM79" s="85"/>
      <c r="BN79" s="85"/>
      <c r="BO79" s="85"/>
      <c r="BP79" s="85"/>
      <c r="BQ79" s="85"/>
      <c r="BR79" s="85"/>
      <c r="BS79" s="85"/>
      <c r="BT79" s="85"/>
      <c r="BU79" s="85"/>
      <c r="BV79" s="85"/>
      <c r="BW79" s="85"/>
      <c r="BX79" s="85"/>
      <c r="BY79" s="85"/>
      <c r="BZ79" s="86"/>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7"/>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8"/>
      <c r="BM82" s="89"/>
      <c r="BN82" s="89"/>
      <c r="BO82" s="89"/>
      <c r="BP82" s="89"/>
      <c r="BQ82" s="89"/>
      <c r="BR82" s="89"/>
      <c r="BS82" s="89"/>
      <c r="BT82" s="89"/>
      <c r="BU82" s="89"/>
      <c r="BV82" s="89"/>
      <c r="BW82" s="89"/>
      <c r="BX82" s="89"/>
      <c r="BY82" s="89"/>
      <c r="BZ82" s="90"/>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454052</v>
      </c>
      <c r="D6" s="31">
        <f t="shared" si="3"/>
        <v>46</v>
      </c>
      <c r="E6" s="31">
        <f t="shared" si="3"/>
        <v>1</v>
      </c>
      <c r="F6" s="31">
        <f t="shared" si="3"/>
        <v>0</v>
      </c>
      <c r="G6" s="31">
        <f t="shared" si="3"/>
        <v>1</v>
      </c>
      <c r="H6" s="31" t="str">
        <f t="shared" si="3"/>
        <v>宮崎県　川南町</v>
      </c>
      <c r="I6" s="31" t="str">
        <f t="shared" si="3"/>
        <v>法適用</v>
      </c>
      <c r="J6" s="31" t="str">
        <f t="shared" si="3"/>
        <v>水道事業</v>
      </c>
      <c r="K6" s="31" t="str">
        <f t="shared" si="3"/>
        <v>末端給水事業</v>
      </c>
      <c r="L6" s="31" t="str">
        <f t="shared" si="3"/>
        <v>A6</v>
      </c>
      <c r="M6" s="32" t="str">
        <f t="shared" si="3"/>
        <v>-</v>
      </c>
      <c r="N6" s="32">
        <f t="shared" si="3"/>
        <v>84.94</v>
      </c>
      <c r="O6" s="32">
        <f t="shared" si="3"/>
        <v>94.7</v>
      </c>
      <c r="P6" s="32">
        <f t="shared" si="3"/>
        <v>3758</v>
      </c>
      <c r="Q6" s="32">
        <f t="shared" si="3"/>
        <v>16379</v>
      </c>
      <c r="R6" s="32">
        <f t="shared" si="3"/>
        <v>90.12</v>
      </c>
      <c r="S6" s="32">
        <f t="shared" si="3"/>
        <v>181.75</v>
      </c>
      <c r="T6" s="32">
        <f t="shared" si="3"/>
        <v>15363</v>
      </c>
      <c r="U6" s="32">
        <f t="shared" si="3"/>
        <v>54.9</v>
      </c>
      <c r="V6" s="32">
        <f t="shared" si="3"/>
        <v>279.83999999999997</v>
      </c>
      <c r="W6" s="33">
        <f>IF(W7="",NA(),W7)</f>
        <v>123.59</v>
      </c>
      <c r="X6" s="33">
        <f t="shared" ref="X6:AF6" si="4">IF(X7="",NA(),X7)</f>
        <v>132.41999999999999</v>
      </c>
      <c r="Y6" s="33">
        <f t="shared" si="4"/>
        <v>124.39</v>
      </c>
      <c r="Z6" s="33">
        <f t="shared" si="4"/>
        <v>124.37</v>
      </c>
      <c r="AA6" s="33">
        <f t="shared" si="4"/>
        <v>130.99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1221.33</v>
      </c>
      <c r="AT6" s="33">
        <f t="shared" ref="AT6:BB6" si="6">IF(AT7="",NA(),AT7)</f>
        <v>1108.94</v>
      </c>
      <c r="AU6" s="33">
        <f t="shared" si="6"/>
        <v>857.78</v>
      </c>
      <c r="AV6" s="33">
        <f t="shared" si="6"/>
        <v>443.4</v>
      </c>
      <c r="AW6" s="33">
        <f t="shared" si="6"/>
        <v>758.34</v>
      </c>
      <c r="AX6" s="33">
        <f t="shared" si="6"/>
        <v>995.5</v>
      </c>
      <c r="AY6" s="33">
        <f t="shared" si="6"/>
        <v>915.5</v>
      </c>
      <c r="AZ6" s="33">
        <f t="shared" si="6"/>
        <v>963.24</v>
      </c>
      <c r="BA6" s="33">
        <f t="shared" si="6"/>
        <v>381.53</v>
      </c>
      <c r="BB6" s="33">
        <f t="shared" si="6"/>
        <v>391.54</v>
      </c>
      <c r="BC6" s="32" t="str">
        <f>IF(BC7="","",IF(BC7="-","【-】","【"&amp;SUBSTITUTE(TEXT(BC7,"#,##0.00"),"-","△")&amp;"】"))</f>
        <v>【262.74】</v>
      </c>
      <c r="BD6" s="33">
        <f>IF(BD7="",NA(),BD7)</f>
        <v>140.1</v>
      </c>
      <c r="BE6" s="33">
        <f t="shared" ref="BE6:BM6" si="7">IF(BE7="",NA(),BE7)</f>
        <v>135.34</v>
      </c>
      <c r="BF6" s="33">
        <f t="shared" si="7"/>
        <v>125.39</v>
      </c>
      <c r="BG6" s="33">
        <f t="shared" si="7"/>
        <v>116.81</v>
      </c>
      <c r="BH6" s="33">
        <f t="shared" si="7"/>
        <v>105.17</v>
      </c>
      <c r="BI6" s="33">
        <f t="shared" si="7"/>
        <v>414.59</v>
      </c>
      <c r="BJ6" s="33">
        <f t="shared" si="7"/>
        <v>404.78</v>
      </c>
      <c r="BK6" s="33">
        <f t="shared" si="7"/>
        <v>400.38</v>
      </c>
      <c r="BL6" s="33">
        <f t="shared" si="7"/>
        <v>393.27</v>
      </c>
      <c r="BM6" s="33">
        <f t="shared" si="7"/>
        <v>386.97</v>
      </c>
      <c r="BN6" s="32" t="str">
        <f>IF(BN7="","",IF(BN7="-","【-】","【"&amp;SUBSTITUTE(TEXT(BN7,"#,##0.00"),"-","△")&amp;"】"))</f>
        <v>【276.38】</v>
      </c>
      <c r="BO6" s="33">
        <f>IF(BO7="",NA(),BO7)</f>
        <v>120.26</v>
      </c>
      <c r="BP6" s="33">
        <f t="shared" ref="BP6:BX6" si="8">IF(BP7="",NA(),BP7)</f>
        <v>129.66999999999999</v>
      </c>
      <c r="BQ6" s="33">
        <f t="shared" si="8"/>
        <v>121.03</v>
      </c>
      <c r="BR6" s="33">
        <f t="shared" si="8"/>
        <v>123.85</v>
      </c>
      <c r="BS6" s="33">
        <f t="shared" si="8"/>
        <v>129.09</v>
      </c>
      <c r="BT6" s="33">
        <f t="shared" si="8"/>
        <v>97.71</v>
      </c>
      <c r="BU6" s="33">
        <f t="shared" si="8"/>
        <v>98.07</v>
      </c>
      <c r="BV6" s="33">
        <f t="shared" si="8"/>
        <v>96.56</v>
      </c>
      <c r="BW6" s="33">
        <f t="shared" si="8"/>
        <v>100.47</v>
      </c>
      <c r="BX6" s="33">
        <f t="shared" si="8"/>
        <v>101.72</v>
      </c>
      <c r="BY6" s="32" t="str">
        <f>IF(BY7="","",IF(BY7="-","【-】","【"&amp;SUBSTITUTE(TEXT(BY7,"#,##0.00"),"-","△")&amp;"】"))</f>
        <v>【104.99】</v>
      </c>
      <c r="BZ6" s="33">
        <f>IF(BZ7="",NA(),BZ7)</f>
        <v>159.78</v>
      </c>
      <c r="CA6" s="33">
        <f t="shared" ref="CA6:CI6" si="9">IF(CA7="",NA(),CA7)</f>
        <v>147.9</v>
      </c>
      <c r="CB6" s="33">
        <f t="shared" si="9"/>
        <v>158.74</v>
      </c>
      <c r="CC6" s="33">
        <f t="shared" si="9"/>
        <v>153.63999999999999</v>
      </c>
      <c r="CD6" s="33">
        <f t="shared" si="9"/>
        <v>150.72999999999999</v>
      </c>
      <c r="CE6" s="33">
        <f t="shared" si="9"/>
        <v>173.56</v>
      </c>
      <c r="CF6" s="33">
        <f t="shared" si="9"/>
        <v>172.26</v>
      </c>
      <c r="CG6" s="33">
        <f t="shared" si="9"/>
        <v>177.14</v>
      </c>
      <c r="CH6" s="33">
        <f t="shared" si="9"/>
        <v>169.82</v>
      </c>
      <c r="CI6" s="33">
        <f t="shared" si="9"/>
        <v>168.2</v>
      </c>
      <c r="CJ6" s="32" t="str">
        <f>IF(CJ7="","",IF(CJ7="-","【-】","【"&amp;SUBSTITUTE(TEXT(CJ7,"#,##0.00"),"-","△")&amp;"】"))</f>
        <v>【163.72】</v>
      </c>
      <c r="CK6" s="33">
        <f>IF(CK7="",NA(),CK7)</f>
        <v>82.03</v>
      </c>
      <c r="CL6" s="33">
        <f t="shared" ref="CL6:CT6" si="10">IF(CL7="",NA(),CL7)</f>
        <v>75.959999999999994</v>
      </c>
      <c r="CM6" s="33">
        <f t="shared" si="10"/>
        <v>75.39</v>
      </c>
      <c r="CN6" s="33">
        <f t="shared" si="10"/>
        <v>78.180000000000007</v>
      </c>
      <c r="CO6" s="33">
        <f t="shared" si="10"/>
        <v>80.8</v>
      </c>
      <c r="CP6" s="33">
        <f t="shared" si="10"/>
        <v>55.84</v>
      </c>
      <c r="CQ6" s="33">
        <f t="shared" si="10"/>
        <v>55.68</v>
      </c>
      <c r="CR6" s="33">
        <f t="shared" si="10"/>
        <v>55.64</v>
      </c>
      <c r="CS6" s="33">
        <f t="shared" si="10"/>
        <v>55.13</v>
      </c>
      <c r="CT6" s="33">
        <f t="shared" si="10"/>
        <v>54.77</v>
      </c>
      <c r="CU6" s="32" t="str">
        <f>IF(CU7="","",IF(CU7="-","【-】","【"&amp;SUBSTITUTE(TEXT(CU7,"#,##0.00"),"-","△")&amp;"】"))</f>
        <v>【59.76】</v>
      </c>
      <c r="CV6" s="33">
        <f>IF(CV7="",NA(),CV7)</f>
        <v>76.48</v>
      </c>
      <c r="CW6" s="33">
        <f t="shared" ref="CW6:DE6" si="11">IF(CW7="",NA(),CW7)</f>
        <v>80.7</v>
      </c>
      <c r="CX6" s="33">
        <f t="shared" si="11"/>
        <v>81.78</v>
      </c>
      <c r="CY6" s="33">
        <f t="shared" si="11"/>
        <v>79.2</v>
      </c>
      <c r="CZ6" s="33">
        <f t="shared" si="11"/>
        <v>76.23</v>
      </c>
      <c r="DA6" s="33">
        <f t="shared" si="11"/>
        <v>83.11</v>
      </c>
      <c r="DB6" s="33">
        <f t="shared" si="11"/>
        <v>83.18</v>
      </c>
      <c r="DC6" s="33">
        <f t="shared" si="11"/>
        <v>83.09</v>
      </c>
      <c r="DD6" s="33">
        <f t="shared" si="11"/>
        <v>83</v>
      </c>
      <c r="DE6" s="33">
        <f t="shared" si="11"/>
        <v>82.89</v>
      </c>
      <c r="DF6" s="32" t="str">
        <f>IF(DF7="","",IF(DF7="-","【-】","【"&amp;SUBSTITUTE(TEXT(DF7,"#,##0.00"),"-","△")&amp;"】"))</f>
        <v>【89.95】</v>
      </c>
      <c r="DG6" s="33">
        <f>IF(DG7="",NA(),DG7)</f>
        <v>48.55</v>
      </c>
      <c r="DH6" s="33">
        <f t="shared" ref="DH6:DP6" si="12">IF(DH7="",NA(),DH7)</f>
        <v>49.75</v>
      </c>
      <c r="DI6" s="33">
        <f t="shared" si="12"/>
        <v>49.89</v>
      </c>
      <c r="DJ6" s="33">
        <f t="shared" si="12"/>
        <v>56.21</v>
      </c>
      <c r="DK6" s="33">
        <f t="shared" si="12"/>
        <v>57.26</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2.2200000000000002</v>
      </c>
      <c r="ED6" s="33">
        <f t="shared" ref="ED6:EL6" si="14">IF(ED7="",NA(),ED7)</f>
        <v>0.16</v>
      </c>
      <c r="EE6" s="33">
        <f t="shared" si="14"/>
        <v>0.16</v>
      </c>
      <c r="EF6" s="33">
        <f t="shared" si="14"/>
        <v>3.94</v>
      </c>
      <c r="EG6" s="33">
        <f t="shared" si="14"/>
        <v>1.1299999999999999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454052</v>
      </c>
      <c r="D7" s="35">
        <v>46</v>
      </c>
      <c r="E7" s="35">
        <v>1</v>
      </c>
      <c r="F7" s="35">
        <v>0</v>
      </c>
      <c r="G7" s="35">
        <v>1</v>
      </c>
      <c r="H7" s="35" t="s">
        <v>93</v>
      </c>
      <c r="I7" s="35" t="s">
        <v>94</v>
      </c>
      <c r="J7" s="35" t="s">
        <v>95</v>
      </c>
      <c r="K7" s="35" t="s">
        <v>96</v>
      </c>
      <c r="L7" s="35" t="s">
        <v>97</v>
      </c>
      <c r="M7" s="36" t="s">
        <v>98</v>
      </c>
      <c r="N7" s="36">
        <v>84.94</v>
      </c>
      <c r="O7" s="36">
        <v>94.7</v>
      </c>
      <c r="P7" s="36">
        <v>3758</v>
      </c>
      <c r="Q7" s="36">
        <v>16379</v>
      </c>
      <c r="R7" s="36">
        <v>90.12</v>
      </c>
      <c r="S7" s="36">
        <v>181.75</v>
      </c>
      <c r="T7" s="36">
        <v>15363</v>
      </c>
      <c r="U7" s="36">
        <v>54.9</v>
      </c>
      <c r="V7" s="36">
        <v>279.83999999999997</v>
      </c>
      <c r="W7" s="36">
        <v>123.59</v>
      </c>
      <c r="X7" s="36">
        <v>132.41999999999999</v>
      </c>
      <c r="Y7" s="36">
        <v>124.39</v>
      </c>
      <c r="Z7" s="36">
        <v>124.37</v>
      </c>
      <c r="AA7" s="36">
        <v>130.99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1221.33</v>
      </c>
      <c r="AT7" s="36">
        <v>1108.94</v>
      </c>
      <c r="AU7" s="36">
        <v>857.78</v>
      </c>
      <c r="AV7" s="36">
        <v>443.4</v>
      </c>
      <c r="AW7" s="36">
        <v>758.34</v>
      </c>
      <c r="AX7" s="36">
        <v>995.5</v>
      </c>
      <c r="AY7" s="36">
        <v>915.5</v>
      </c>
      <c r="AZ7" s="36">
        <v>963.24</v>
      </c>
      <c r="BA7" s="36">
        <v>381.53</v>
      </c>
      <c r="BB7" s="36">
        <v>391.54</v>
      </c>
      <c r="BC7" s="36">
        <v>262.74</v>
      </c>
      <c r="BD7" s="36">
        <v>140.1</v>
      </c>
      <c r="BE7" s="36">
        <v>135.34</v>
      </c>
      <c r="BF7" s="36">
        <v>125.39</v>
      </c>
      <c r="BG7" s="36">
        <v>116.81</v>
      </c>
      <c r="BH7" s="36">
        <v>105.17</v>
      </c>
      <c r="BI7" s="36">
        <v>414.59</v>
      </c>
      <c r="BJ7" s="36">
        <v>404.78</v>
      </c>
      <c r="BK7" s="36">
        <v>400.38</v>
      </c>
      <c r="BL7" s="36">
        <v>393.27</v>
      </c>
      <c r="BM7" s="36">
        <v>386.97</v>
      </c>
      <c r="BN7" s="36">
        <v>276.38</v>
      </c>
      <c r="BO7" s="36">
        <v>120.26</v>
      </c>
      <c r="BP7" s="36">
        <v>129.66999999999999</v>
      </c>
      <c r="BQ7" s="36">
        <v>121.03</v>
      </c>
      <c r="BR7" s="36">
        <v>123.85</v>
      </c>
      <c r="BS7" s="36">
        <v>129.09</v>
      </c>
      <c r="BT7" s="36">
        <v>97.71</v>
      </c>
      <c r="BU7" s="36">
        <v>98.07</v>
      </c>
      <c r="BV7" s="36">
        <v>96.56</v>
      </c>
      <c r="BW7" s="36">
        <v>100.47</v>
      </c>
      <c r="BX7" s="36">
        <v>101.72</v>
      </c>
      <c r="BY7" s="36">
        <v>104.99</v>
      </c>
      <c r="BZ7" s="36">
        <v>159.78</v>
      </c>
      <c r="CA7" s="36">
        <v>147.9</v>
      </c>
      <c r="CB7" s="36">
        <v>158.74</v>
      </c>
      <c r="CC7" s="36">
        <v>153.63999999999999</v>
      </c>
      <c r="CD7" s="36">
        <v>150.72999999999999</v>
      </c>
      <c r="CE7" s="36">
        <v>173.56</v>
      </c>
      <c r="CF7" s="36">
        <v>172.26</v>
      </c>
      <c r="CG7" s="36">
        <v>177.14</v>
      </c>
      <c r="CH7" s="36">
        <v>169.82</v>
      </c>
      <c r="CI7" s="36">
        <v>168.2</v>
      </c>
      <c r="CJ7" s="36">
        <v>163.72</v>
      </c>
      <c r="CK7" s="36">
        <v>82.03</v>
      </c>
      <c r="CL7" s="36">
        <v>75.959999999999994</v>
      </c>
      <c r="CM7" s="36">
        <v>75.39</v>
      </c>
      <c r="CN7" s="36">
        <v>78.180000000000007</v>
      </c>
      <c r="CO7" s="36">
        <v>80.8</v>
      </c>
      <c r="CP7" s="36">
        <v>55.84</v>
      </c>
      <c r="CQ7" s="36">
        <v>55.68</v>
      </c>
      <c r="CR7" s="36">
        <v>55.64</v>
      </c>
      <c r="CS7" s="36">
        <v>55.13</v>
      </c>
      <c r="CT7" s="36">
        <v>54.77</v>
      </c>
      <c r="CU7" s="36">
        <v>59.76</v>
      </c>
      <c r="CV7" s="36">
        <v>76.48</v>
      </c>
      <c r="CW7" s="36">
        <v>80.7</v>
      </c>
      <c r="CX7" s="36">
        <v>81.78</v>
      </c>
      <c r="CY7" s="36">
        <v>79.2</v>
      </c>
      <c r="CZ7" s="36">
        <v>76.23</v>
      </c>
      <c r="DA7" s="36">
        <v>83.11</v>
      </c>
      <c r="DB7" s="36">
        <v>83.18</v>
      </c>
      <c r="DC7" s="36">
        <v>83.09</v>
      </c>
      <c r="DD7" s="36">
        <v>83</v>
      </c>
      <c r="DE7" s="36">
        <v>82.89</v>
      </c>
      <c r="DF7" s="36">
        <v>89.95</v>
      </c>
      <c r="DG7" s="36">
        <v>48.55</v>
      </c>
      <c r="DH7" s="36">
        <v>49.75</v>
      </c>
      <c r="DI7" s="36">
        <v>49.89</v>
      </c>
      <c r="DJ7" s="36">
        <v>56.21</v>
      </c>
      <c r="DK7" s="36">
        <v>57.26</v>
      </c>
      <c r="DL7" s="36">
        <v>37.090000000000003</v>
      </c>
      <c r="DM7" s="36">
        <v>38.07</v>
      </c>
      <c r="DN7" s="36">
        <v>39.06</v>
      </c>
      <c r="DO7" s="36">
        <v>46.66</v>
      </c>
      <c r="DP7" s="36">
        <v>47.46</v>
      </c>
      <c r="DQ7" s="36">
        <v>47.18</v>
      </c>
      <c r="DR7" s="36">
        <v>0</v>
      </c>
      <c r="DS7" s="36">
        <v>0</v>
      </c>
      <c r="DT7" s="36">
        <v>0</v>
      </c>
      <c r="DU7" s="36">
        <v>0</v>
      </c>
      <c r="DV7" s="36">
        <v>0</v>
      </c>
      <c r="DW7" s="36">
        <v>6.63</v>
      </c>
      <c r="DX7" s="36">
        <v>7.73</v>
      </c>
      <c r="DY7" s="36">
        <v>8.8699999999999992</v>
      </c>
      <c r="DZ7" s="36">
        <v>9.85</v>
      </c>
      <c r="EA7" s="36">
        <v>9.7100000000000009</v>
      </c>
      <c r="EB7" s="36">
        <v>13.18</v>
      </c>
      <c r="EC7" s="36">
        <v>2.2200000000000002</v>
      </c>
      <c r="ED7" s="36">
        <v>0.16</v>
      </c>
      <c r="EE7" s="36">
        <v>0.16</v>
      </c>
      <c r="EF7" s="36">
        <v>3.94</v>
      </c>
      <c r="EG7" s="36">
        <v>1.1299999999999999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2017-02-22T00:27:06Z</cp:lastPrinted>
  <dcterms:created xsi:type="dcterms:W3CDTF">2017-02-01T08:51:09Z</dcterms:created>
  <dcterms:modified xsi:type="dcterms:W3CDTF">2017-02-22T00:28:05Z</dcterms:modified>
</cp:coreProperties>
</file>