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3市町村→県\20．門川町\"/>
    </mc:Choice>
  </mc:AlternateContent>
  <workbookProtection workbookPassword="8649" lockStructure="1"/>
  <bookViews>
    <workbookView xWindow="240" yWindow="60" windowWidth="14940" windowHeight="7872"/>
  </bookViews>
  <sheets>
    <sheet name="法適用_水道事業" sheetId="4" r:id="rId1"/>
    <sheet name="データ" sheetId="5" state="hidden" r:id="rId2"/>
  </sheets>
  <calcPr calcId="171027"/>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<sst xmlns="http://schemas.openxmlformats.org/spreadsheetml/2006/main" count="217" uniqueCount="107">
  <si>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</si>
  <si>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</si>
  <si>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</si>
  <si>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</si>
  <si>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</si>
  <si>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</si>
  <si>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</si>
  <si>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</si>
  <si>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</si>
  <si>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</si>
  <si>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</si>
  <si>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</si>
  <si>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</si>
  <si>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</si>
  <si>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</si>
  <si>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</si>
  <si>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</si>
  <si>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</si>
  <si>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</si>
  <si>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</si>
  <si>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</si>
  <si>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</si>
  <si>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</si>
  <si>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</si>
  <si>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</si>
  <si>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</si>
  <si>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</si>
  <si>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</si>
  <si>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</si>
  <si>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</si>
  <si>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</si>
  <si>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</si>
  <si>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</si>
  <si>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</si>
  <si>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</si>
  <si>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</si>
  <si>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</si>
  <si>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</si>
  <si>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</si>
  <si>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</si>
  <si>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</si>
  <si>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</si>
  <si>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</si>
  <si>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</si>
  <si>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</si>
  <si>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</si>
  <si>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</si>
  <si>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</si>
  <si>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</si>
  <si>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</si>
  <si>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</si>
  <si>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</si>
  <si>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</si>
  <si>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</si>
  <si>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</si>
  <si>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</si>
  <si>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</si>
  <si>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</si>
  <si>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</si>
  <si>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</si>
  <si>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</si>
  <si>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</si>
  <si>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</si>
  <si>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</si>
  <si>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</si>
  <si>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</si>
  <si>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</si>
  <si>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</si>
  <si>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</si>
  <si>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</si>
  <si>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</si>
  <si>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</si>
  <si>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</si>
  <si>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</si>
  <si>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</si>
  <si>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</si>
  <si>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</si>
  <si>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</si>
  <si>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</si>
  <si>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</si>
  <si>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</si>
  <si>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</si>
  <si>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</si>
  <si>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</si>
  <si>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</si>
  <si>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</si>
  <si>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</si>
  <si>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</si>
  <si>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</si>
  <si>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</si>
  <si>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</si>
  <si>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</si>
  <si>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</si>
  <si>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門川町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</si>
  <si>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</si>
  <si>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</si>
  <si>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</si>
  <si>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</si>
  <si>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</si>
  <si>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</si>
  <si>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</si>
  <si>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</si>
  <si>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</si>
  <si>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</si>
  <si>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及び料金回収率については、他事業体と比較しても低い水道料金を維持しながら、健全な経営を維持している。しかし、今後は給水人口の減少等により給水収益が減少する見通しであり、更なる費用削減など財源確保を検討する必要がある。
　流動比率及び企業債残高対給水収益比率については、平成18年度以降起債を行っていないため、今後も適切な数値を確保していけるよう努めていく。
　施設利用率については、水道施設は適正な規模であり、効率的な管理を行っている。その一方で有収率は比較的標高の高い地域での配水圧確保のため、町中心地域での配水圧が高くなっていることや漏水発生が原因により有収率の低下を招いている。 今後は、配水圧調整等の配水システムの見直し、耐震化と合わせた軟弱地盤地域の配水管更新及び給水枝管の漏水調査と補修等による有収率の向上を目指す計画である。</t>
    <rPh sb="1" eb="3">
      <t>ケイジョウ</t>
    </rPh>
    <rPh sb="3" eb="5">
      <t>シュウシ</t>
    </rPh>
    <rPh sb="5" eb="7">
      <t>ヒリツ</t>
    </rPh>
    <rPh sb="7" eb="8">
      <t>オヨ</t>
    </rPh>
    <rPh sb="9" eb="11">
      <t>リョウキン</t>
    </rPh>
    <rPh sb="11" eb="13">
      <t>カイシュウ</t>
    </rPh>
    <rPh sb="13" eb="14">
      <t>リツ</t>
    </rPh>
    <rPh sb="20" eb="21">
      <t>ホカ</t>
    </rPh>
    <rPh sb="21" eb="24">
      <t>ジギョウタイ</t>
    </rPh>
    <rPh sb="25" eb="27">
      <t>ヒカク</t>
    </rPh>
    <rPh sb="30" eb="31">
      <t>ヒク</t>
    </rPh>
    <rPh sb="32" eb="34">
      <t>スイドウ</t>
    </rPh>
    <rPh sb="34" eb="36">
      <t>リョウキン</t>
    </rPh>
    <rPh sb="37" eb="39">
      <t>イジ</t>
    </rPh>
    <rPh sb="44" eb="46">
      <t>ケンゼン</t>
    </rPh>
    <rPh sb="47" eb="49">
      <t>ケイエイ</t>
    </rPh>
    <rPh sb="50" eb="52">
      <t>イジ</t>
    </rPh>
    <rPh sb="61" eb="63">
      <t>コンゴ</t>
    </rPh>
    <rPh sb="64" eb="66">
      <t>キュウスイ</t>
    </rPh>
    <rPh sb="66" eb="68">
      <t>ジンコウ</t>
    </rPh>
    <rPh sb="69" eb="71">
      <t>ゲンショウ</t>
    </rPh>
    <rPh sb="71" eb="72">
      <t>トウ</t>
    </rPh>
    <rPh sb="75" eb="77">
      <t>キュウスイ</t>
    </rPh>
    <rPh sb="77" eb="79">
      <t>シュウエキ</t>
    </rPh>
    <rPh sb="80" eb="82">
      <t>ゲンショウ</t>
    </rPh>
    <rPh sb="84" eb="86">
      <t>ミトオ</t>
    </rPh>
    <rPh sb="91" eb="92">
      <t>サラ</t>
    </rPh>
    <rPh sb="94" eb="96">
      <t>ヒヨウ</t>
    </rPh>
    <rPh sb="96" eb="98">
      <t>サクゲン</t>
    </rPh>
    <rPh sb="100" eb="102">
      <t>ザイゲン</t>
    </rPh>
    <rPh sb="102" eb="104">
      <t>カクホ</t>
    </rPh>
    <rPh sb="105" eb="107">
      <t>ケントウ</t>
    </rPh>
    <rPh sb="109" eb="111">
      <t>ヒツヨウ</t>
    </rPh>
    <rPh sb="117" eb="119">
      <t>リュウドウ</t>
    </rPh>
    <rPh sb="119" eb="121">
      <t>ヒリツ</t>
    </rPh>
    <rPh sb="121" eb="122">
      <t>オヨ</t>
    </rPh>
    <rPh sb="123" eb="125">
      <t>キギョウ</t>
    </rPh>
    <rPh sb="125" eb="126">
      <t>サイ</t>
    </rPh>
    <rPh sb="126" eb="128">
      <t>ザンダカ</t>
    </rPh>
    <rPh sb="128" eb="129">
      <t>タイ</t>
    </rPh>
    <rPh sb="129" eb="131">
      <t>キュウスイ</t>
    </rPh>
    <rPh sb="131" eb="133">
      <t>シュウエキ</t>
    </rPh>
    <rPh sb="133" eb="135">
      <t>ヒリツ</t>
    </rPh>
    <rPh sb="141" eb="143">
      <t>ヘイセイ</t>
    </rPh>
    <rPh sb="145" eb="147">
      <t>ネンド</t>
    </rPh>
    <rPh sb="147" eb="149">
      <t>イコウ</t>
    </rPh>
    <rPh sb="149" eb="151">
      <t>キサイ</t>
    </rPh>
    <rPh sb="152" eb="153">
      <t>オコナ</t>
    </rPh>
    <rPh sb="161" eb="163">
      <t>コンゴ</t>
    </rPh>
    <rPh sb="164" eb="166">
      <t>テキセツ</t>
    </rPh>
    <rPh sb="167" eb="169">
      <t>スウチ</t>
    </rPh>
    <rPh sb="170" eb="172">
      <t>カクホ</t>
    </rPh>
    <rPh sb="179" eb="180">
      <t>ツト</t>
    </rPh>
    <rPh sb="187" eb="189">
      <t>シセツ</t>
    </rPh>
    <rPh sb="189" eb="192">
      <t>リヨウリツ</t>
    </rPh>
    <rPh sb="198" eb="200">
      <t>スイドウ</t>
    </rPh>
    <rPh sb="200" eb="202">
      <t>シセツ</t>
    </rPh>
    <rPh sb="203" eb="205">
      <t>テキセイ</t>
    </rPh>
    <rPh sb="206" eb="208">
      <t>キボ</t>
    </rPh>
    <rPh sb="212" eb="215">
      <t>コウリツテキ</t>
    </rPh>
    <rPh sb="216" eb="218">
      <t>カンリ</t>
    </rPh>
    <rPh sb="219" eb="220">
      <t>オコナ</t>
    </rPh>
    <rPh sb="227" eb="229">
      <t>イッポウ</t>
    </rPh>
    <rPh sb="230" eb="233">
      <t>ユウシュウリツ</t>
    </rPh>
    <rPh sb="234" eb="237">
      <t>ヒカクテキ</t>
    </rPh>
    <rPh sb="237" eb="239">
      <t>ヒョウコウ</t>
    </rPh>
    <rPh sb="240" eb="241">
      <t>タカ</t>
    </rPh>
    <rPh sb="242" eb="244">
      <t>チイキ</t>
    </rPh>
    <rPh sb="246" eb="248">
      <t>ハイスイ</t>
    </rPh>
    <rPh sb="248" eb="249">
      <t>アツ</t>
    </rPh>
    <rPh sb="249" eb="251">
      <t>カクホ</t>
    </rPh>
    <rPh sb="255" eb="256">
      <t>チョウ</t>
    </rPh>
    <rPh sb="256" eb="258">
      <t>チュウシン</t>
    </rPh>
    <rPh sb="258" eb="260">
      <t>チイキ</t>
    </rPh>
    <rPh sb="262" eb="264">
      <t>ハイスイ</t>
    </rPh>
    <rPh sb="264" eb="265">
      <t>アツ</t>
    </rPh>
    <rPh sb="266" eb="267">
      <t>タカ</t>
    </rPh>
    <rPh sb="276" eb="278">
      <t>ロウスイ</t>
    </rPh>
    <rPh sb="278" eb="280">
      <t>ハッセイ</t>
    </rPh>
    <rPh sb="281" eb="283">
      <t>ゲンイン</t>
    </rPh>
    <rPh sb="286" eb="287">
      <t>ユウ</t>
    </rPh>
    <rPh sb="287" eb="289">
      <t>シュウリツ</t>
    </rPh>
    <rPh sb="290" eb="292">
      <t>テイカ</t>
    </rPh>
    <rPh sb="293" eb="294">
      <t>マネ</t>
    </rPh>
    <rPh sb="300" eb="302">
      <t>コンゴ</t>
    </rPh>
    <rPh sb="304" eb="306">
      <t>ハイスイ</t>
    </rPh>
    <rPh sb="306" eb="307">
      <t>アツ</t>
    </rPh>
    <rPh sb="307" eb="309">
      <t>チョウセイ</t>
    </rPh>
    <rPh sb="309" eb="310">
      <t>トウ</t>
    </rPh>
    <rPh sb="311" eb="313">
      <t>ハイスイ</t>
    </rPh>
    <rPh sb="318" eb="320">
      <t>ミナオ</t>
    </rPh>
    <rPh sb="322" eb="325">
      <t>タイシンカ</t>
    </rPh>
    <rPh sb="326" eb="327">
      <t>ア</t>
    </rPh>
    <rPh sb="330" eb="332">
      <t>ナンジャク</t>
    </rPh>
    <rPh sb="332" eb="334">
      <t>ジバン</t>
    </rPh>
    <rPh sb="334" eb="336">
      <t>チイキ</t>
    </rPh>
    <rPh sb="337" eb="340">
      <t>ハイスイカン</t>
    </rPh>
    <rPh sb="340" eb="342">
      <t>コウシン</t>
    </rPh>
    <rPh sb="342" eb="343">
      <t>オヨ</t>
    </rPh>
    <rPh sb="344" eb="346">
      <t>キュウスイ</t>
    </rPh>
    <rPh sb="346" eb="347">
      <t>エダ</t>
    </rPh>
    <rPh sb="347" eb="348">
      <t>カン</t>
    </rPh>
    <rPh sb="349" eb="351">
      <t>ロウスイ</t>
    </rPh>
    <rPh sb="351" eb="353">
      <t>チョウサ</t>
    </rPh>
    <rPh sb="354" eb="356">
      <t>ホシュウ</t>
    </rPh>
    <rPh sb="356" eb="357">
      <t>トウ</t>
    </rPh>
    <rPh sb="360" eb="361">
      <t>ユウ</t>
    </rPh>
    <rPh sb="361" eb="363">
      <t>シュウリツ</t>
    </rPh>
    <rPh sb="364" eb="366">
      <t>コウジョウ</t>
    </rPh>
    <rPh sb="367" eb="369">
      <t>メザ</t>
    </rPh>
    <rPh sb="370" eb="372">
      <t>ケイカク</t>
    </rPh>
    <phoneticPr fontId="4"/>
  </si>
  <si>
    <t>　法定耐用年数を超えた管路が年々発生している状況であり、今後も増加する見込みである。また機械・電気設備の多くが更新時期を迎えようとしている。
　今後はアセットマネジメント等を実行し、老朽化施設の更新を計画的に行っていく。</t>
    <rPh sb="1" eb="3">
      <t>ホウテイ</t>
    </rPh>
    <rPh sb="3" eb="5">
      <t>タイヨウ</t>
    </rPh>
    <rPh sb="5" eb="7">
      <t>ネンスウ</t>
    </rPh>
    <rPh sb="8" eb="9">
      <t>コ</t>
    </rPh>
    <rPh sb="11" eb="13">
      <t>カンロ</t>
    </rPh>
    <rPh sb="14" eb="16">
      <t>ネンネン</t>
    </rPh>
    <rPh sb="16" eb="18">
      <t>ハッセイ</t>
    </rPh>
    <rPh sb="22" eb="24">
      <t>ジョウキョウ</t>
    </rPh>
    <rPh sb="28" eb="30">
      <t>コンゴ</t>
    </rPh>
    <rPh sb="31" eb="33">
      <t>ゾウカ</t>
    </rPh>
    <rPh sb="35" eb="37">
      <t>ミコ</t>
    </rPh>
    <rPh sb="44" eb="46">
      <t>キカイ</t>
    </rPh>
    <rPh sb="47" eb="49">
      <t>デンキ</t>
    </rPh>
    <rPh sb="49" eb="51">
      <t>セツビ</t>
    </rPh>
    <rPh sb="52" eb="53">
      <t>オオ</t>
    </rPh>
    <rPh sb="55" eb="57">
      <t>コウシン</t>
    </rPh>
    <rPh sb="57" eb="59">
      <t>ジキ</t>
    </rPh>
    <rPh sb="60" eb="61">
      <t>ムカ</t>
    </rPh>
    <rPh sb="72" eb="74">
      <t>コンゴ</t>
    </rPh>
    <rPh sb="85" eb="86">
      <t>トウ</t>
    </rPh>
    <rPh sb="87" eb="89">
      <t>ジッコウ</t>
    </rPh>
    <rPh sb="91" eb="94">
      <t>ロウキュウカ</t>
    </rPh>
    <rPh sb="94" eb="96">
      <t>シセツ</t>
    </rPh>
    <rPh sb="97" eb="99">
      <t>コウシン</t>
    </rPh>
    <rPh sb="100" eb="103">
      <t>ケイカクテキ</t>
    </rPh>
    <rPh sb="104" eb="105">
      <t>オコナ</t>
    </rPh>
    <phoneticPr fontId="4"/>
  </si>
  <si>
    <t>　既往債の未償還残高は年々減少する財政環境にあり、健全な経営の元で適切な投資を行える状況である。今後は、老朽化施設の分析を行ったうえで、耐震、施設更新計画を見直し、適正な投資事業を進めていく必要がある。
　また、給水人口及び水需要の減少という状況下で、料金改定も視野に入れて、強靭な水道システム構築を目指した施設整備事業を進めていく計画である。</t>
    <rPh sb="1" eb="3">
      <t>キオウ</t>
    </rPh>
    <rPh sb="3" eb="4">
      <t>サイ</t>
    </rPh>
    <rPh sb="5" eb="8">
      <t>ミショウカン</t>
    </rPh>
    <rPh sb="8" eb="10">
      <t>ザンダカ</t>
    </rPh>
    <rPh sb="11" eb="13">
      <t>ネンネン</t>
    </rPh>
    <rPh sb="13" eb="15">
      <t>ゲンショウ</t>
    </rPh>
    <rPh sb="17" eb="19">
      <t>ザイセイ</t>
    </rPh>
    <rPh sb="19" eb="21">
      <t>カンキョウ</t>
    </rPh>
    <rPh sb="25" eb="27">
      <t>ケンゼン</t>
    </rPh>
    <rPh sb="28" eb="30">
      <t>ケイエイ</t>
    </rPh>
    <rPh sb="31" eb="32">
      <t>モト</t>
    </rPh>
    <rPh sb="33" eb="35">
      <t>テキセツ</t>
    </rPh>
    <rPh sb="36" eb="38">
      <t>トウシ</t>
    </rPh>
    <rPh sb="39" eb="40">
      <t>オコナ</t>
    </rPh>
    <rPh sb="42" eb="44">
      <t>ジョウキョウ</t>
    </rPh>
    <rPh sb="48" eb="50">
      <t>コンゴ</t>
    </rPh>
    <rPh sb="52" eb="55">
      <t>ロウキュウカ</t>
    </rPh>
    <rPh sb="55" eb="57">
      <t>シセツ</t>
    </rPh>
    <rPh sb="58" eb="60">
      <t>ブンセキ</t>
    </rPh>
    <rPh sb="61" eb="62">
      <t>オコナ</t>
    </rPh>
    <rPh sb="68" eb="70">
      <t>タイシン</t>
    </rPh>
    <rPh sb="71" eb="73">
      <t>シセツ</t>
    </rPh>
    <rPh sb="73" eb="75">
      <t>コウシン</t>
    </rPh>
    <rPh sb="75" eb="77">
      <t>ケイカク</t>
    </rPh>
    <rPh sb="78" eb="80">
      <t>ミナオ</t>
    </rPh>
    <rPh sb="82" eb="84">
      <t>テキセイ</t>
    </rPh>
    <rPh sb="85" eb="87">
      <t>トウシ</t>
    </rPh>
    <rPh sb="87" eb="89">
      <t>ジギョウ</t>
    </rPh>
    <rPh sb="90" eb="91">
      <t>スス</t>
    </rPh>
    <rPh sb="95" eb="97">
      <t>ヒツヨウ</t>
    </rPh>
    <rPh sb="106" eb="108">
      <t>キュウスイ</t>
    </rPh>
    <rPh sb="108" eb="110">
      <t>ジンコウ</t>
    </rPh>
    <rPh sb="110" eb="111">
      <t>オヨ</t>
    </rPh>
    <rPh sb="112" eb="113">
      <t>ミズ</t>
    </rPh>
    <rPh sb="113" eb="115">
      <t>ジュヨウ</t>
    </rPh>
    <rPh sb="116" eb="118">
      <t>ゲンショウ</t>
    </rPh>
    <rPh sb="121" eb="124">
      <t>ジョウキョウカ</t>
    </rPh>
    <rPh sb="126" eb="128">
      <t>リョウキン</t>
    </rPh>
    <rPh sb="128" eb="130">
      <t>カイテイ</t>
    </rPh>
    <rPh sb="131" eb="133">
      <t>シヤ</t>
    </rPh>
    <rPh sb="134" eb="135">
      <t>イ</t>
    </rPh>
    <rPh sb="138" eb="140">
      <t>キョウジン</t>
    </rPh>
    <rPh sb="141" eb="143">
      <t>スイドウ</t>
    </rPh>
    <rPh sb="147" eb="149">
      <t>コウチク</t>
    </rPh>
    <rPh sb="150" eb="152">
      <t>メザ</t>
    </rPh>
    <rPh sb="154" eb="156">
      <t>シセツ</t>
    </rPh>
    <rPh sb="156" eb="158">
      <t>セイビ</t>
    </rPh>
    <rPh sb="158" eb="160">
      <t>ジギョウ</t>
    </rPh>
    <rPh sb="161" eb="162">
      <t>スス</t>
    </rPh>
    <rPh sb="166" eb="168">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</si>
</sst>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0.05</c:v>
                </c:pt>
                <c:pt idx="1">
                  <c:v>0.25</c:v>
                </c:pt>
                <c:pt idx="2">
                  <c:v>0.21</c:v>
                </c:pt>
                <c:pt idx="3">
                  <c:v>0.09</c:v>
                </c:pt>
                <c:pt idx="4" formatCode="#,##0.00;&quot;△&quot;#,##0.00;&quot;-&quot;">
                  <c:v>0.4</c:v>
                </c:pt>
              </c:numCache>
            </c:numRef>
          </c:val>
          <c:extLst>
            <c:ext xmlns:c16="http://schemas.microsoft.com/office/drawing/2014/chart" uri="{C3380CC4-5D6E-409C-BE32-E72D297353CC}">
              <c16:uniqueId val="{00000000-2CB6-4377-BFF0-816147BB1718}"/>
            </c:ext>
          </c:extLst>
        </c:ser>
        <c:dLbls>
          <c:showLegendKey val="0"/>
          <c:showVal val="0"/>
          <c:showCatName val="0"/>
          <c:showSerName val="0"/>
          <c:showPercent val="0"/>
          <c:showBubbleSize val="0"/>
        </c:dLbls>
        <c:gapWidth val="150"/>
        <c:axId val="221065208"/>
        <c:axId val="22106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extLst>
            <c:ext xmlns:c16="http://schemas.microsoft.com/office/drawing/2014/chart" uri="{C3380CC4-5D6E-409C-BE32-E72D297353CC}">
              <c16:uniqueId val="{00000001-2CB6-4377-BFF0-816147BB1718}"/>
            </c:ext>
          </c:extLst>
        </c:ser>
        <c:dLbls>
          <c:showLegendKey val="0"/>
          <c:showVal val="0"/>
          <c:showCatName val="0"/>
          <c:showSerName val="0"/>
          <c:showPercent val="0"/>
          <c:showBubbleSize val="0"/>
        </c:dLbls>
        <c:marker val="1"/>
        <c:smooth val="0"/>
        <c:axId val="221065208"/>
        <c:axId val="221065600"/>
      </c:lineChart>
      <c:dateAx>
        <c:axId val="221065208"/>
        <c:scaling>
          <c:orientation val="minMax"/>
        </c:scaling>
        <c:delete val="1"/>
        <c:axPos val="b"/>
        <c:numFmt formatCode="ge" sourceLinked="1"/>
        <c:majorTickMark val="none"/>
        <c:minorTickMark val="none"/>
        <c:tickLblPos val="none"/>
        <c:crossAx val="221065600"/>
        <c:crosses val="autoZero"/>
        <c:auto val="1"/>
        <c:lblOffset val="100"/>
        <c:baseTimeUnit val="years"/>
      </c:dateAx>
      <c:valAx>
        <c:axId val="22106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6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66.239999999999995</c:v>
                </c:pt>
                <c:pt idx="1">
                  <c:v>64</c:v>
                </c:pt>
                <c:pt idx="2">
                  <c:v>64.900000000000006</c:v>
                </c:pt>
                <c:pt idx="3">
                  <c:v>63.22</c:v>
                </c:pt>
                <c:pt idx="4">
                  <c:v>61.85</c:v>
                </c:pt>
              </c:numCache>
            </c:numRef>
          </c:val>
          <c:extLst>
            <c:ext xmlns:c16="http://schemas.microsoft.com/office/drawing/2014/chart" uri="{C3380CC4-5D6E-409C-BE32-E72D297353CC}">
              <c16:uniqueId val="{00000000-2140-4241-A6D4-AA0108F5C11A}"/>
            </c:ext>
          </c:extLst>
        </c:ser>
        <c:dLbls>
          <c:showLegendKey val="0"/>
          <c:showVal val="0"/>
          <c:showCatName val="0"/>
          <c:showSerName val="0"/>
          <c:showPercent val="0"/>
          <c:showBubbleSize val="0"/>
        </c:dLbls>
        <c:gapWidth val="150"/>
        <c:axId val="222337424"/>
        <c:axId val="22253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extLst>
            <c:ext xmlns:c16="http://schemas.microsoft.com/office/drawing/2014/chart" uri="{C3380CC4-5D6E-409C-BE32-E72D297353CC}">
              <c16:uniqueId val="{00000001-2140-4241-A6D4-AA0108F5C11A}"/>
            </c:ext>
          </c:extLst>
        </c:ser>
        <c:dLbls>
          <c:showLegendKey val="0"/>
          <c:showVal val="0"/>
          <c:showCatName val="0"/>
          <c:showSerName val="0"/>
          <c:showPercent val="0"/>
          <c:showBubbleSize val="0"/>
        </c:dLbls>
        <c:marker val="1"/>
        <c:smooth val="0"/>
        <c:axId val="222337424"/>
        <c:axId val="222530728"/>
      </c:lineChart>
      <c:dateAx>
        <c:axId val="222337424"/>
        <c:scaling>
          <c:orientation val="minMax"/>
        </c:scaling>
        <c:delete val="1"/>
        <c:axPos val="b"/>
        <c:numFmt formatCode="ge" sourceLinked="1"/>
        <c:majorTickMark val="none"/>
        <c:minorTickMark val="none"/>
        <c:tickLblPos val="none"/>
        <c:crossAx val="222530728"/>
        <c:crosses val="autoZero"/>
        <c:auto val="1"/>
        <c:lblOffset val="100"/>
        <c:baseTimeUnit val="years"/>
      </c:dateAx>
      <c:valAx>
        <c:axId val="22253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33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78.38</c:v>
                </c:pt>
                <c:pt idx="1">
                  <c:v>79.75</c:v>
                </c:pt>
                <c:pt idx="2">
                  <c:v>79.680000000000007</c:v>
                </c:pt>
                <c:pt idx="3">
                  <c:v>80.08</c:v>
                </c:pt>
                <c:pt idx="4">
                  <c:v>80.239999999999995</c:v>
                </c:pt>
              </c:numCache>
            </c:numRef>
          </c:val>
          <c:extLst>
            <c:ext xmlns:c16="http://schemas.microsoft.com/office/drawing/2014/chart" uri="{C3380CC4-5D6E-409C-BE32-E72D297353CC}">
              <c16:uniqueId val="{00000000-74D8-41E0-A5D9-1403DD9E44B3}"/>
            </c:ext>
          </c:extLst>
        </c:ser>
        <c:dLbls>
          <c:showLegendKey val="0"/>
          <c:showVal val="0"/>
          <c:showCatName val="0"/>
          <c:showSerName val="0"/>
          <c:showPercent val="0"/>
          <c:showBubbleSize val="0"/>
        </c:dLbls>
        <c:gapWidth val="150"/>
        <c:axId val="222531904"/>
        <c:axId val="22253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extLst>
            <c:ext xmlns:c16="http://schemas.microsoft.com/office/drawing/2014/chart" uri="{C3380CC4-5D6E-409C-BE32-E72D297353CC}">
              <c16:uniqueId val="{00000001-74D8-41E0-A5D9-1403DD9E44B3}"/>
            </c:ext>
          </c:extLst>
        </c:ser>
        <c:dLbls>
          <c:showLegendKey val="0"/>
          <c:showVal val="0"/>
          <c:showCatName val="0"/>
          <c:showSerName val="0"/>
          <c:showPercent val="0"/>
          <c:showBubbleSize val="0"/>
        </c:dLbls>
        <c:marker val="1"/>
        <c:smooth val="0"/>
        <c:axId val="222531904"/>
        <c:axId val="222532296"/>
      </c:lineChart>
      <c:dateAx>
        <c:axId val="222531904"/>
        <c:scaling>
          <c:orientation val="minMax"/>
        </c:scaling>
        <c:delete val="1"/>
        <c:axPos val="b"/>
        <c:numFmt formatCode="ge" sourceLinked="1"/>
        <c:majorTickMark val="none"/>
        <c:minorTickMark val="none"/>
        <c:tickLblPos val="none"/>
        <c:crossAx val="222532296"/>
        <c:crosses val="autoZero"/>
        <c:auto val="1"/>
        <c:lblOffset val="100"/>
        <c:baseTimeUnit val="years"/>
      </c:dateAx>
      <c:valAx>
        <c:axId val="22253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107.94</c:v>
                </c:pt>
                <c:pt idx="1">
                  <c:v>108.48</c:v>
                </c:pt>
                <c:pt idx="2">
                  <c:v>111.43</c:v>
                </c:pt>
                <c:pt idx="3">
                  <c:v>117.17</c:v>
                </c:pt>
                <c:pt idx="4">
                  <c:v>108.27</c:v>
                </c:pt>
              </c:numCache>
            </c:numRef>
          </c:val>
          <c:extLst>
            <c:ext xmlns:c16="http://schemas.microsoft.com/office/drawing/2014/chart" uri="{C3380CC4-5D6E-409C-BE32-E72D297353CC}">
              <c16:uniqueId val="{00000000-467E-4C4B-8759-FC43DB55E5F3}"/>
            </c:ext>
          </c:extLst>
        </c:ser>
        <c:dLbls>
          <c:showLegendKey val="0"/>
          <c:showVal val="0"/>
          <c:showCatName val="0"/>
          <c:showSerName val="0"/>
          <c:showPercent val="0"/>
          <c:showBubbleSize val="0"/>
        </c:dLbls>
        <c:gapWidth val="150"/>
        <c:axId val="221067560"/>
        <c:axId val="22106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extLst>
            <c:ext xmlns:c16="http://schemas.microsoft.com/office/drawing/2014/chart" uri="{C3380CC4-5D6E-409C-BE32-E72D297353CC}">
              <c16:uniqueId val="{00000001-467E-4C4B-8759-FC43DB55E5F3}"/>
            </c:ext>
          </c:extLst>
        </c:ser>
        <c:dLbls>
          <c:showLegendKey val="0"/>
          <c:showVal val="0"/>
          <c:showCatName val="0"/>
          <c:showSerName val="0"/>
          <c:showPercent val="0"/>
          <c:showBubbleSize val="0"/>
        </c:dLbls>
        <c:marker val="1"/>
        <c:smooth val="0"/>
        <c:axId val="221067560"/>
        <c:axId val="221067952"/>
      </c:lineChart>
      <c:dateAx>
        <c:axId val="221067560"/>
        <c:scaling>
          <c:orientation val="minMax"/>
        </c:scaling>
        <c:delete val="1"/>
        <c:axPos val="b"/>
        <c:numFmt formatCode="ge" sourceLinked="1"/>
        <c:majorTickMark val="none"/>
        <c:minorTickMark val="none"/>
        <c:tickLblPos val="none"/>
        <c:crossAx val="221067952"/>
        <c:crosses val="autoZero"/>
        <c:auto val="1"/>
        <c:lblOffset val="100"/>
        <c:baseTimeUnit val="years"/>
      </c:dateAx>
      <c:valAx>
        <c:axId val="221067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06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47.69</c:v>
                </c:pt>
                <c:pt idx="1">
                  <c:v>49.99</c:v>
                </c:pt>
                <c:pt idx="2">
                  <c:v>52.19</c:v>
                </c:pt>
                <c:pt idx="3">
                  <c:v>54.26</c:v>
                </c:pt>
                <c:pt idx="4">
                  <c:v>56.27</c:v>
                </c:pt>
              </c:numCache>
            </c:numRef>
          </c:val>
          <c:extLst>
            <c:ext xmlns:c16="http://schemas.microsoft.com/office/drawing/2014/chart" uri="{C3380CC4-5D6E-409C-BE32-E72D297353CC}">
              <c16:uniqueId val="{00000000-8FC8-445D-8BAA-18E98E9C12D0}"/>
            </c:ext>
          </c:extLst>
        </c:ser>
        <c:dLbls>
          <c:showLegendKey val="0"/>
          <c:showVal val="0"/>
          <c:showCatName val="0"/>
          <c:showSerName val="0"/>
          <c:showPercent val="0"/>
          <c:showBubbleSize val="0"/>
        </c:dLbls>
        <c:gapWidth val="150"/>
        <c:axId val="222226088"/>
        <c:axId val="22222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extLst>
            <c:ext xmlns:c16="http://schemas.microsoft.com/office/drawing/2014/chart" uri="{C3380CC4-5D6E-409C-BE32-E72D297353CC}">
              <c16:uniqueId val="{00000001-8FC8-445D-8BAA-18E98E9C12D0}"/>
            </c:ext>
          </c:extLst>
        </c:ser>
        <c:dLbls>
          <c:showLegendKey val="0"/>
          <c:showVal val="0"/>
          <c:showCatName val="0"/>
          <c:showSerName val="0"/>
          <c:showPercent val="0"/>
          <c:showBubbleSize val="0"/>
        </c:dLbls>
        <c:marker val="1"/>
        <c:smooth val="0"/>
        <c:axId val="222226088"/>
        <c:axId val="222226480"/>
      </c:lineChart>
      <c:dateAx>
        <c:axId val="222226088"/>
        <c:scaling>
          <c:orientation val="minMax"/>
        </c:scaling>
        <c:delete val="1"/>
        <c:axPos val="b"/>
        <c:numFmt formatCode="ge" sourceLinked="1"/>
        <c:majorTickMark val="none"/>
        <c:minorTickMark val="none"/>
        <c:tickLblPos val="none"/>
        <c:crossAx val="222226480"/>
        <c:crosses val="autoZero"/>
        <c:auto val="1"/>
        <c:lblOffset val="100"/>
        <c:baseTimeUnit val="years"/>
      </c:dateAx>
      <c:valAx>
        <c:axId val="22222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2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8.74</c:v>
                </c:pt>
                <c:pt idx="1">
                  <c:v>12.69</c:v>
                </c:pt>
                <c:pt idx="2">
                  <c:v>14.95</c:v>
                </c:pt>
                <c:pt idx="3">
                  <c:v>17.3</c:v>
                </c:pt>
                <c:pt idx="4" formatCode="#,##0.00;&quot;△&quot;#,##0.00;&quot;-&quot;">
                  <c:v>17.899999999999999</c:v>
                </c:pt>
              </c:numCache>
            </c:numRef>
          </c:val>
          <c:extLst>
            <c:ext xmlns:c16="http://schemas.microsoft.com/office/drawing/2014/chart" uri="{C3380CC4-5D6E-409C-BE32-E72D297353CC}">
              <c16:uniqueId val="{00000000-B093-49F1-AD13-317B3574617E}"/>
            </c:ext>
          </c:extLst>
        </c:ser>
        <c:dLbls>
          <c:showLegendKey val="0"/>
          <c:showVal val="0"/>
          <c:showCatName val="0"/>
          <c:showSerName val="0"/>
          <c:showPercent val="0"/>
          <c:showBubbleSize val="0"/>
        </c:dLbls>
        <c:gapWidth val="150"/>
        <c:axId val="222227656"/>
        <c:axId val="22222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extLst>
            <c:ext xmlns:c16="http://schemas.microsoft.com/office/drawing/2014/chart" uri="{C3380CC4-5D6E-409C-BE32-E72D297353CC}">
              <c16:uniqueId val="{00000001-B093-49F1-AD13-317B3574617E}"/>
            </c:ext>
          </c:extLst>
        </c:ser>
        <c:dLbls>
          <c:showLegendKey val="0"/>
          <c:showVal val="0"/>
          <c:showCatName val="0"/>
          <c:showSerName val="0"/>
          <c:showPercent val="0"/>
          <c:showBubbleSize val="0"/>
        </c:dLbls>
        <c:marker val="1"/>
        <c:smooth val="0"/>
        <c:axId val="222227656"/>
        <c:axId val="222228048"/>
      </c:lineChart>
      <c:dateAx>
        <c:axId val="222227656"/>
        <c:scaling>
          <c:orientation val="minMax"/>
        </c:scaling>
        <c:delete val="1"/>
        <c:axPos val="b"/>
        <c:numFmt formatCode="ge" sourceLinked="1"/>
        <c:majorTickMark val="none"/>
        <c:minorTickMark val="none"/>
        <c:tickLblPos val="none"/>
        <c:crossAx val="222228048"/>
        <c:crosses val="autoZero"/>
        <c:auto val="1"/>
        <c:lblOffset val="100"/>
        <c:baseTimeUnit val="years"/>
      </c:dateAx>
      <c:valAx>
        <c:axId val="22222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2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2D-4DA7-B99F-0925C4B6180E}"/>
            </c:ext>
          </c:extLst>
        </c:ser>
        <c:dLbls>
          <c:showLegendKey val="0"/>
          <c:showVal val="0"/>
          <c:showCatName val="0"/>
          <c:showSerName val="0"/>
          <c:showPercent val="0"/>
          <c:showBubbleSize val="0"/>
        </c:dLbls>
        <c:gapWidth val="150"/>
        <c:axId val="222339384"/>
        <c:axId val="2223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extLst>
            <c:ext xmlns:c16="http://schemas.microsoft.com/office/drawing/2014/chart" uri="{C3380CC4-5D6E-409C-BE32-E72D297353CC}">
              <c16:uniqueId val="{00000001-582D-4DA7-B99F-0925C4B6180E}"/>
            </c:ext>
          </c:extLst>
        </c:ser>
        <c:dLbls>
          <c:showLegendKey val="0"/>
          <c:showVal val="0"/>
          <c:showCatName val="0"/>
          <c:showSerName val="0"/>
          <c:showPercent val="0"/>
          <c:showBubbleSize val="0"/>
        </c:dLbls>
        <c:marker val="1"/>
        <c:smooth val="0"/>
        <c:axId val="222339384"/>
        <c:axId val="222339776"/>
      </c:lineChart>
      <c:dateAx>
        <c:axId val="222339384"/>
        <c:scaling>
          <c:orientation val="minMax"/>
        </c:scaling>
        <c:delete val="1"/>
        <c:axPos val="b"/>
        <c:numFmt formatCode="ge" sourceLinked="1"/>
        <c:majorTickMark val="none"/>
        <c:minorTickMark val="none"/>
        <c:tickLblPos val="none"/>
        <c:crossAx val="222339776"/>
        <c:crosses val="autoZero"/>
        <c:auto val="1"/>
        <c:lblOffset val="100"/>
        <c:baseTimeUnit val="years"/>
      </c:dateAx>
      <c:valAx>
        <c:axId val="222339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33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9606.08</c:v>
                </c:pt>
                <c:pt idx="1">
                  <c:v>5699.4</c:v>
                </c:pt>
                <c:pt idx="2">
                  <c:v>11137.95</c:v>
                </c:pt>
                <c:pt idx="3">
                  <c:v>1958.48</c:v>
                </c:pt>
                <c:pt idx="4">
                  <c:v>1626.65</c:v>
                </c:pt>
              </c:numCache>
            </c:numRef>
          </c:val>
          <c:extLst>
            <c:ext xmlns:c16="http://schemas.microsoft.com/office/drawing/2014/chart" uri="{C3380CC4-5D6E-409C-BE32-E72D297353CC}">
              <c16:uniqueId val="{00000000-BB9E-461C-BF93-9F5EEFFC542D}"/>
            </c:ext>
          </c:extLst>
        </c:ser>
        <c:dLbls>
          <c:showLegendKey val="0"/>
          <c:showVal val="0"/>
          <c:showCatName val="0"/>
          <c:showSerName val="0"/>
          <c:showPercent val="0"/>
          <c:showBubbleSize val="0"/>
        </c:dLbls>
        <c:gapWidth val="150"/>
        <c:axId val="222340952"/>
        <c:axId val="22269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extLst>
            <c:ext xmlns:c16="http://schemas.microsoft.com/office/drawing/2014/chart" uri="{C3380CC4-5D6E-409C-BE32-E72D297353CC}">
              <c16:uniqueId val="{00000001-BB9E-461C-BF93-9F5EEFFC542D}"/>
            </c:ext>
          </c:extLst>
        </c:ser>
        <c:dLbls>
          <c:showLegendKey val="0"/>
          <c:showVal val="0"/>
          <c:showCatName val="0"/>
          <c:showSerName val="0"/>
          <c:showPercent val="0"/>
          <c:showBubbleSize val="0"/>
        </c:dLbls>
        <c:marker val="1"/>
        <c:smooth val="0"/>
        <c:axId val="222340952"/>
        <c:axId val="222699456"/>
      </c:lineChart>
      <c:dateAx>
        <c:axId val="222340952"/>
        <c:scaling>
          <c:orientation val="minMax"/>
        </c:scaling>
        <c:delete val="1"/>
        <c:axPos val="b"/>
        <c:numFmt formatCode="ge" sourceLinked="1"/>
        <c:majorTickMark val="none"/>
        <c:minorTickMark val="none"/>
        <c:tickLblPos val="none"/>
        <c:crossAx val="222699456"/>
        <c:crosses val="autoZero"/>
        <c:auto val="1"/>
        <c:lblOffset val="100"/>
        <c:baseTimeUnit val="years"/>
      </c:dateAx>
      <c:valAx>
        <c:axId val="222699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34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572.69000000000005</c:v>
                </c:pt>
                <c:pt idx="1">
                  <c:v>546.54999999999995</c:v>
                </c:pt>
                <c:pt idx="2">
                  <c:v>499.63</c:v>
                </c:pt>
                <c:pt idx="3">
                  <c:v>470.29</c:v>
                </c:pt>
                <c:pt idx="4">
                  <c:v>439.89</c:v>
                </c:pt>
              </c:numCache>
            </c:numRef>
          </c:val>
          <c:extLst>
            <c:ext xmlns:c16="http://schemas.microsoft.com/office/drawing/2014/chart" uri="{C3380CC4-5D6E-409C-BE32-E72D297353CC}">
              <c16:uniqueId val="{00000000-48C6-46DB-A4DA-E67D2AAFA689}"/>
            </c:ext>
          </c:extLst>
        </c:ser>
        <c:dLbls>
          <c:showLegendKey val="0"/>
          <c:showVal val="0"/>
          <c:showCatName val="0"/>
          <c:showSerName val="0"/>
          <c:showPercent val="0"/>
          <c:showBubbleSize val="0"/>
        </c:dLbls>
        <c:gapWidth val="150"/>
        <c:axId val="222700632"/>
        <c:axId val="2227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extLst>
            <c:ext xmlns:c16="http://schemas.microsoft.com/office/drawing/2014/chart" uri="{C3380CC4-5D6E-409C-BE32-E72D297353CC}">
              <c16:uniqueId val="{00000001-48C6-46DB-A4DA-E67D2AAFA689}"/>
            </c:ext>
          </c:extLst>
        </c:ser>
        <c:dLbls>
          <c:showLegendKey val="0"/>
          <c:showVal val="0"/>
          <c:showCatName val="0"/>
          <c:showSerName val="0"/>
          <c:showPercent val="0"/>
          <c:showBubbleSize val="0"/>
        </c:dLbls>
        <c:marker val="1"/>
        <c:smooth val="0"/>
        <c:axId val="222700632"/>
        <c:axId val="222701024"/>
      </c:lineChart>
      <c:dateAx>
        <c:axId val="222700632"/>
        <c:scaling>
          <c:orientation val="minMax"/>
        </c:scaling>
        <c:delete val="1"/>
        <c:axPos val="b"/>
        <c:numFmt formatCode="ge" sourceLinked="1"/>
        <c:majorTickMark val="none"/>
        <c:minorTickMark val="none"/>
        <c:tickLblPos val="none"/>
        <c:crossAx val="222701024"/>
        <c:crosses val="autoZero"/>
        <c:auto val="1"/>
        <c:lblOffset val="100"/>
        <c:baseTimeUnit val="years"/>
      </c:dateAx>
      <c:valAx>
        <c:axId val="222701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70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106.96</c:v>
                </c:pt>
                <c:pt idx="1">
                  <c:v>107.56</c:v>
                </c:pt>
                <c:pt idx="2">
                  <c:v>110.15</c:v>
                </c:pt>
                <c:pt idx="3">
                  <c:v>117.13</c:v>
                </c:pt>
                <c:pt idx="4">
                  <c:v>107.73</c:v>
                </c:pt>
              </c:numCache>
            </c:numRef>
          </c:val>
          <c:extLst>
            <c:ext xmlns:c16="http://schemas.microsoft.com/office/drawing/2014/chart" uri="{C3380CC4-5D6E-409C-BE32-E72D297353CC}">
              <c16:uniqueId val="{00000000-BD0E-4740-BD82-3894FCA0D33E}"/>
            </c:ext>
          </c:extLst>
        </c:ser>
        <c:dLbls>
          <c:showLegendKey val="0"/>
          <c:showVal val="0"/>
          <c:showCatName val="0"/>
          <c:showSerName val="0"/>
          <c:showPercent val="0"/>
          <c:showBubbleSize val="0"/>
        </c:dLbls>
        <c:gapWidth val="150"/>
        <c:axId val="222702200"/>
        <c:axId val="22270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extLst>
            <c:ext xmlns:c16="http://schemas.microsoft.com/office/drawing/2014/chart" uri="{C3380CC4-5D6E-409C-BE32-E72D297353CC}">
              <c16:uniqueId val="{00000001-BD0E-4740-BD82-3894FCA0D33E}"/>
            </c:ext>
          </c:extLst>
        </c:ser>
        <c:dLbls>
          <c:showLegendKey val="0"/>
          <c:showVal val="0"/>
          <c:showCatName val="0"/>
          <c:showSerName val="0"/>
          <c:showPercent val="0"/>
          <c:showBubbleSize val="0"/>
        </c:dLbls>
        <c:marker val="1"/>
        <c:smooth val="0"/>
        <c:axId val="222702200"/>
        <c:axId val="222702592"/>
      </c:lineChart>
      <c:dateAx>
        <c:axId val="222702200"/>
        <c:scaling>
          <c:orientation val="minMax"/>
        </c:scaling>
        <c:delete val="1"/>
        <c:axPos val="b"/>
        <c:numFmt formatCode="ge" sourceLinked="1"/>
        <c:majorTickMark val="none"/>
        <c:minorTickMark val="none"/>
        <c:tickLblPos val="none"/>
        <c:crossAx val="222702592"/>
        <c:crosses val="autoZero"/>
        <c:auto val="1"/>
        <c:lblOffset val="100"/>
        <c:baseTimeUnit val="years"/>
      </c:dateAx>
      <c:valAx>
        <c:axId val="22270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70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113.53</c:v>
                </c:pt>
                <c:pt idx="1">
                  <c:v>112.86</c:v>
                </c:pt>
                <c:pt idx="2">
                  <c:v>110.44</c:v>
                </c:pt>
                <c:pt idx="3">
                  <c:v>103.92</c:v>
                </c:pt>
                <c:pt idx="4">
                  <c:v>112.71</c:v>
                </c:pt>
              </c:numCache>
            </c:numRef>
          </c:val>
          <c:extLst>
            <c:ext xmlns:c16="http://schemas.microsoft.com/office/drawing/2014/chart" uri="{C3380CC4-5D6E-409C-BE32-E72D297353CC}">
              <c16:uniqueId val="{00000000-3086-4E9A-A681-C5257893709E}"/>
            </c:ext>
          </c:extLst>
        </c:ser>
        <c:dLbls>
          <c:showLegendKey val="0"/>
          <c:showVal val="0"/>
          <c:showCatName val="0"/>
          <c:showSerName val="0"/>
          <c:showPercent val="0"/>
          <c:showBubbleSize val="0"/>
        </c:dLbls>
        <c:gapWidth val="150"/>
        <c:axId val="222338992"/>
        <c:axId val="222338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extLst>
            <c:ext xmlns:c16="http://schemas.microsoft.com/office/drawing/2014/chart" uri="{C3380CC4-5D6E-409C-BE32-E72D297353CC}">
              <c16:uniqueId val="{00000001-3086-4E9A-A681-C5257893709E}"/>
            </c:ext>
          </c:extLst>
        </c:ser>
        <c:dLbls>
          <c:showLegendKey val="0"/>
          <c:showVal val="0"/>
          <c:showCatName val="0"/>
          <c:showSerName val="0"/>
          <c:showPercent val="0"/>
          <c:showBubbleSize val="0"/>
        </c:dLbls>
        <c:marker val="1"/>
        <c:smooth val="0"/>
        <c:axId val="222338992"/>
        <c:axId val="222338600"/>
      </c:lineChart>
      <c:dateAx>
        <c:axId val="222338992"/>
        <c:scaling>
          <c:orientation val="minMax"/>
        </c:scaling>
        <c:delete val="1"/>
        <c:axPos val="b"/>
        <c:numFmt formatCode="ge" sourceLinked="1"/>
        <c:majorTickMark val="none"/>
        <c:minorTickMark val="none"/>
        <c:tickLblPos val="none"/>
        <c:crossAx val="222338600"/>
        <c:crosses val="autoZero"/>
        <c:auto val="1"/>
        <c:lblOffset val="100"/>
        <c:baseTimeUnit val="years"/>
      </c:dateAx>
      <c:valAx>
        <c:axId val="22233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33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宮崎県　門川町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18636</v>
      </c>
      <c r="AJ8" s="56"/>
      <c r="AK8" s="56"/>
      <c r="AL8" s="56"/>
      <c r="AM8" s="56"/>
      <c r="AN8" s="56"/>
      <c r="AO8" s="56"/>
      <c r="AP8" s="57"/>
      <c r="AQ8" s="47">
        <f>データ!R6</f>
        <v>120.51</v>
      </c>
      <c r="AR8" s="47"/>
      <c r="AS8" s="47"/>
      <c r="AT8" s="47"/>
      <c r="AU8" s="47"/>
      <c r="AV8" s="47"/>
      <c r="AW8" s="47"/>
      <c r="AX8" s="47"/>
      <c r="AY8" s="47">
        <f>データ!S6</f>
        <v>154.63999999999999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48.63</v>
      </c>
      <c r="K10" s="47"/>
      <c r="L10" s="47"/>
      <c r="M10" s="47"/>
      <c r="N10" s="47"/>
      <c r="O10" s="47"/>
      <c r="P10" s="47"/>
      <c r="Q10" s="47"/>
      <c r="R10" s="47">
        <f>データ!O6</f>
        <v>94.54</v>
      </c>
      <c r="S10" s="47"/>
      <c r="T10" s="47"/>
      <c r="U10" s="47"/>
      <c r="V10" s="47"/>
      <c r="W10" s="47"/>
      <c r="X10" s="47"/>
      <c r="Y10" s="47"/>
      <c r="Z10" s="78">
        <f>データ!P6</f>
        <v>2160</v>
      </c>
      <c r="AA10" s="78"/>
      <c r="AB10" s="78"/>
      <c r="AC10" s="78"/>
      <c r="AD10" s="78"/>
      <c r="AE10" s="78"/>
      <c r="AF10" s="78"/>
      <c r="AG10" s="78"/>
      <c r="AH10" s="2"/>
      <c r="AI10" s="78">
        <f>データ!T6</f>
        <v>17519</v>
      </c>
      <c r="AJ10" s="78"/>
      <c r="AK10" s="78"/>
      <c r="AL10" s="78"/>
      <c r="AM10" s="78"/>
      <c r="AN10" s="78"/>
      <c r="AO10" s="78"/>
      <c r="AP10" s="78"/>
      <c r="AQ10" s="47">
        <f>データ!U6</f>
        <v>11.88</v>
      </c>
      <c r="AR10" s="47"/>
      <c r="AS10" s="47"/>
      <c r="AT10" s="47"/>
      <c r="AU10" s="47"/>
      <c r="AV10" s="47"/>
      <c r="AW10" s="47"/>
      <c r="AX10" s="47"/>
      <c r="AY10" s="47">
        <f>データ!V6</f>
        <v>1474.66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7" sqref="EG7"/>
    </sheetView>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454214</v>
      </c>
      <c r="D6" s="31">
        <f t="shared" si="3"/>
        <v>46</v>
      </c>
      <c r="E6" s="31">
        <f t="shared" si="3"/>
        <v>1</v>
      </c>
      <c r="F6" s="31">
        <f t="shared" si="3"/>
        <v>0</v>
      </c>
      <c r="G6" s="31">
        <f t="shared" si="3"/>
        <v>1</v>
      </c>
      <c r="H6" s="31" t="str">
        <f t="shared" si="3"/>
        <v>宮崎県　門川町</v>
      </c>
      <c r="I6" s="31" t="str">
        <f t="shared" si="3"/>
        <v>法適用</v>
      </c>
      <c r="J6" s="31" t="str">
        <f t="shared" si="3"/>
        <v>水道事業</v>
      </c>
      <c r="K6" s="31" t="str">
        <f t="shared" si="3"/>
        <v>末端給水事業</v>
      </c>
      <c r="L6" s="31" t="str">
        <f t="shared" si="3"/>
        <v>A6</v>
      </c>
      <c r="M6" s="32" t="str">
        <f t="shared" si="3"/>
        <v>-</v>
      </c>
      <c r="N6" s="32">
        <f t="shared" si="3"/>
        <v>48.63</v>
      </c>
      <c r="O6" s="32">
        <f t="shared" si="3"/>
        <v>94.54</v>
      </c>
      <c r="P6" s="32">
        <f t="shared" si="3"/>
        <v>2160</v>
      </c>
      <c r="Q6" s="32">
        <f t="shared" si="3"/>
        <v>18636</v>
      </c>
      <c r="R6" s="32">
        <f t="shared" si="3"/>
        <v>120.51</v>
      </c>
      <c r="S6" s="32">
        <f t="shared" si="3"/>
        <v>154.63999999999999</v>
      </c>
      <c r="T6" s="32">
        <f t="shared" si="3"/>
        <v>17519</v>
      </c>
      <c r="U6" s="32">
        <f t="shared" si="3"/>
        <v>11.88</v>
      </c>
      <c r="V6" s="32">
        <f t="shared" si="3"/>
        <v>1474.66</v>
      </c>
      <c r="W6" s="33">
        <f>IF(W7="",NA(),W7)</f>
        <v>107.94</v>
      </c>
      <c r="X6" s="33">
        <f t="shared" ref="X6:AF6" si="4">IF(X7="",NA(),X7)</f>
        <v>108.48</v>
      </c>
      <c r="Y6" s="33">
        <f t="shared" si="4"/>
        <v>111.43</v>
      </c>
      <c r="Z6" s="33">
        <f t="shared" si="4"/>
        <v>117.17</v>
      </c>
      <c r="AA6" s="33">
        <f t="shared" si="4"/>
        <v>108.27</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9606.08</v>
      </c>
      <c r="AT6" s="33">
        <f t="shared" ref="AT6:BB6" si="6">IF(AT7="",NA(),AT7)</f>
        <v>5699.4</v>
      </c>
      <c r="AU6" s="33">
        <f t="shared" si="6"/>
        <v>11137.95</v>
      </c>
      <c r="AV6" s="33">
        <f t="shared" si="6"/>
        <v>1958.48</v>
      </c>
      <c r="AW6" s="33">
        <f t="shared" si="6"/>
        <v>1626.65</v>
      </c>
      <c r="AX6" s="33">
        <f t="shared" si="6"/>
        <v>995.5</v>
      </c>
      <c r="AY6" s="33">
        <f t="shared" si="6"/>
        <v>915.5</v>
      </c>
      <c r="AZ6" s="33">
        <f t="shared" si="6"/>
        <v>963.24</v>
      </c>
      <c r="BA6" s="33">
        <f t="shared" si="6"/>
        <v>381.53</v>
      </c>
      <c r="BB6" s="33">
        <f t="shared" si="6"/>
        <v>391.54</v>
      </c>
      <c r="BC6" s="32" t="str">
        <f>IF(BC7="","",IF(BC7="-","【-】","【"&amp;SUBSTITUTE(TEXT(BC7,"#,##0.00"),"-","△")&amp;"】"))</f>
        <v>【262.74】</v>
      </c>
      <c r="BD6" s="33">
        <f>IF(BD7="",NA(),BD7)</f>
        <v>572.69000000000005</v>
      </c>
      <c r="BE6" s="33">
        <f t="shared" ref="BE6:BM6" si="7">IF(BE7="",NA(),BE7)</f>
        <v>546.54999999999995</v>
      </c>
      <c r="BF6" s="33">
        <f t="shared" si="7"/>
        <v>499.63</v>
      </c>
      <c r="BG6" s="33">
        <f t="shared" si="7"/>
        <v>470.29</v>
      </c>
      <c r="BH6" s="33">
        <f t="shared" si="7"/>
        <v>439.89</v>
      </c>
      <c r="BI6" s="33">
        <f t="shared" si="7"/>
        <v>414.59</v>
      </c>
      <c r="BJ6" s="33">
        <f t="shared" si="7"/>
        <v>404.78</v>
      </c>
      <c r="BK6" s="33">
        <f t="shared" si="7"/>
        <v>400.38</v>
      </c>
      <c r="BL6" s="33">
        <f t="shared" si="7"/>
        <v>393.27</v>
      </c>
      <c r="BM6" s="33">
        <f t="shared" si="7"/>
        <v>386.97</v>
      </c>
      <c r="BN6" s="32" t="str">
        <f>IF(BN7="","",IF(BN7="-","【-】","【"&amp;SUBSTITUTE(TEXT(BN7,"#,##0.00"),"-","△")&amp;"】"))</f>
        <v>【276.38】</v>
      </c>
      <c r="BO6" s="33">
        <f>IF(BO7="",NA(),BO7)</f>
        <v>106.96</v>
      </c>
      <c r="BP6" s="33">
        <f t="shared" ref="BP6:BX6" si="8">IF(BP7="",NA(),BP7)</f>
        <v>107.56</v>
      </c>
      <c r="BQ6" s="33">
        <f t="shared" si="8"/>
        <v>110.15</v>
      </c>
      <c r="BR6" s="33">
        <f t="shared" si="8"/>
        <v>117.13</v>
      </c>
      <c r="BS6" s="33">
        <f t="shared" si="8"/>
        <v>107.73</v>
      </c>
      <c r="BT6" s="33">
        <f t="shared" si="8"/>
        <v>97.71</v>
      </c>
      <c r="BU6" s="33">
        <f t="shared" si="8"/>
        <v>98.07</v>
      </c>
      <c r="BV6" s="33">
        <f t="shared" si="8"/>
        <v>96.56</v>
      </c>
      <c r="BW6" s="33">
        <f t="shared" si="8"/>
        <v>100.47</v>
      </c>
      <c r="BX6" s="33">
        <f t="shared" si="8"/>
        <v>101.72</v>
      </c>
      <c r="BY6" s="32" t="str">
        <f>IF(BY7="","",IF(BY7="-","【-】","【"&amp;SUBSTITUTE(TEXT(BY7,"#,##0.00"),"-","△")&amp;"】"))</f>
        <v>【104.99】</v>
      </c>
      <c r="BZ6" s="33">
        <f>IF(BZ7="",NA(),BZ7)</f>
        <v>113.53</v>
      </c>
      <c r="CA6" s="33">
        <f t="shared" ref="CA6:CI6" si="9">IF(CA7="",NA(),CA7)</f>
        <v>112.86</v>
      </c>
      <c r="CB6" s="33">
        <f t="shared" si="9"/>
        <v>110.44</v>
      </c>
      <c r="CC6" s="33">
        <f t="shared" si="9"/>
        <v>103.92</v>
      </c>
      <c r="CD6" s="33">
        <f t="shared" si="9"/>
        <v>112.71</v>
      </c>
      <c r="CE6" s="33">
        <f t="shared" si="9"/>
        <v>173.56</v>
      </c>
      <c r="CF6" s="33">
        <f t="shared" si="9"/>
        <v>172.26</v>
      </c>
      <c r="CG6" s="33">
        <f t="shared" si="9"/>
        <v>177.14</v>
      </c>
      <c r="CH6" s="33">
        <f t="shared" si="9"/>
        <v>169.82</v>
      </c>
      <c r="CI6" s="33">
        <f t="shared" si="9"/>
        <v>168.2</v>
      </c>
      <c r="CJ6" s="32" t="str">
        <f>IF(CJ7="","",IF(CJ7="-","【-】","【"&amp;SUBSTITUTE(TEXT(CJ7,"#,##0.00"),"-","△")&amp;"】"))</f>
        <v>【163.72】</v>
      </c>
      <c r="CK6" s="33">
        <f>IF(CK7="",NA(),CK7)</f>
        <v>66.239999999999995</v>
      </c>
      <c r="CL6" s="33">
        <f t="shared" ref="CL6:CT6" si="10">IF(CL7="",NA(),CL7)</f>
        <v>64</v>
      </c>
      <c r="CM6" s="33">
        <f t="shared" si="10"/>
        <v>64.900000000000006</v>
      </c>
      <c r="CN6" s="33">
        <f t="shared" si="10"/>
        <v>63.22</v>
      </c>
      <c r="CO6" s="33">
        <f t="shared" si="10"/>
        <v>61.85</v>
      </c>
      <c r="CP6" s="33">
        <f t="shared" si="10"/>
        <v>55.84</v>
      </c>
      <c r="CQ6" s="33">
        <f t="shared" si="10"/>
        <v>55.68</v>
      </c>
      <c r="CR6" s="33">
        <f t="shared" si="10"/>
        <v>55.64</v>
      </c>
      <c r="CS6" s="33">
        <f t="shared" si="10"/>
        <v>55.13</v>
      </c>
      <c r="CT6" s="33">
        <f t="shared" si="10"/>
        <v>54.77</v>
      </c>
      <c r="CU6" s="32" t="str">
        <f>IF(CU7="","",IF(CU7="-","【-】","【"&amp;SUBSTITUTE(TEXT(CU7,"#,##0.00"),"-","△")&amp;"】"))</f>
        <v>【59.76】</v>
      </c>
      <c r="CV6" s="33">
        <f>IF(CV7="",NA(),CV7)</f>
        <v>78.38</v>
      </c>
      <c r="CW6" s="33">
        <f t="shared" ref="CW6:DE6" si="11">IF(CW7="",NA(),CW7)</f>
        <v>79.75</v>
      </c>
      <c r="CX6" s="33">
        <f t="shared" si="11"/>
        <v>79.680000000000007</v>
      </c>
      <c r="CY6" s="33">
        <f t="shared" si="11"/>
        <v>80.08</v>
      </c>
      <c r="CZ6" s="33">
        <f t="shared" si="11"/>
        <v>80.239999999999995</v>
      </c>
      <c r="DA6" s="33">
        <f t="shared" si="11"/>
        <v>83.11</v>
      </c>
      <c r="DB6" s="33">
        <f t="shared" si="11"/>
        <v>83.18</v>
      </c>
      <c r="DC6" s="33">
        <f t="shared" si="11"/>
        <v>83.09</v>
      </c>
      <c r="DD6" s="33">
        <f t="shared" si="11"/>
        <v>83</v>
      </c>
      <c r="DE6" s="33">
        <f t="shared" si="11"/>
        <v>82.89</v>
      </c>
      <c r="DF6" s="32" t="str">
        <f>IF(DF7="","",IF(DF7="-","【-】","【"&amp;SUBSTITUTE(TEXT(DF7,"#,##0.00"),"-","△")&amp;"】"))</f>
        <v>【89.95】</v>
      </c>
      <c r="DG6" s="33">
        <f>IF(DG7="",NA(),DG7)</f>
        <v>47.69</v>
      </c>
      <c r="DH6" s="33">
        <f t="shared" ref="DH6:DP6" si="12">IF(DH7="",NA(),DH7)</f>
        <v>49.99</v>
      </c>
      <c r="DI6" s="33">
        <f t="shared" si="12"/>
        <v>52.19</v>
      </c>
      <c r="DJ6" s="33">
        <f t="shared" si="12"/>
        <v>54.26</v>
      </c>
      <c r="DK6" s="33">
        <f t="shared" si="12"/>
        <v>56.27</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8.74</v>
      </c>
      <c r="DS6" s="32">
        <f t="shared" ref="DS6:EA6" si="13">IF(DS7="",NA(),DS7)</f>
        <v>12.69</v>
      </c>
      <c r="DT6" s="32">
        <f t="shared" si="13"/>
        <v>14.95</v>
      </c>
      <c r="DU6" s="32">
        <f t="shared" si="13"/>
        <v>17.3</v>
      </c>
      <c r="DV6" s="33">
        <f t="shared" si="13"/>
        <v>17.899999999999999</v>
      </c>
      <c r="DW6" s="33">
        <f t="shared" si="13"/>
        <v>6.63</v>
      </c>
      <c r="DX6" s="33">
        <f t="shared" si="13"/>
        <v>7.73</v>
      </c>
      <c r="DY6" s="33">
        <f t="shared" si="13"/>
        <v>8.8699999999999992</v>
      </c>
      <c r="DZ6" s="33">
        <f t="shared" si="13"/>
        <v>9.85</v>
      </c>
      <c r="EA6" s="33">
        <f t="shared" si="13"/>
        <v>9.7100000000000009</v>
      </c>
      <c r="EB6" s="32" t="str">
        <f>IF(EB7="","",IF(EB7="-","【-】","【"&amp;SUBSTITUTE(TEXT(EB7,"#,##0.00"),"-","△")&amp;"】"))</f>
        <v>【13.18】</v>
      </c>
      <c r="EC6" s="32">
        <f>IF(EC7="",NA(),EC7)</f>
        <v>0.05</v>
      </c>
      <c r="ED6" s="32">
        <f t="shared" ref="ED6:EL6" si="14">IF(ED7="",NA(),ED7)</f>
        <v>0.25</v>
      </c>
      <c r="EE6" s="32">
        <f t="shared" si="14"/>
        <v>0.21</v>
      </c>
      <c r="EF6" s="32">
        <f t="shared" si="14"/>
        <v>0.09</v>
      </c>
      <c r="EG6" s="33">
        <f t="shared" si="14"/>
        <v>0.4</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454214</v>
      </c>
      <c r="D7" s="35">
        <v>46</v>
      </c>
      <c r="E7" s="35">
        <v>1</v>
      </c>
      <c r="F7" s="35">
        <v>0</v>
      </c>
      <c r="G7" s="35">
        <v>1</v>
      </c>
      <c r="H7" s="35" t="s">
        <v>93</v>
      </c>
      <c r="I7" s="35" t="s">
        <v>94</v>
      </c>
      <c r="J7" s="35" t="s">
        <v>95</v>
      </c>
      <c r="K7" s="35" t="s">
        <v>96</v>
      </c>
      <c r="L7" s="35" t="s">
        <v>97</v>
      </c>
      <c r="M7" s="36" t="s">
        <v>98</v>
      </c>
      <c r="N7" s="36">
        <v>48.63</v>
      </c>
      <c r="O7" s="36">
        <v>94.54</v>
      </c>
      <c r="P7" s="36">
        <v>2160</v>
      </c>
      <c r="Q7" s="36">
        <v>18636</v>
      </c>
      <c r="R7" s="36">
        <v>120.51</v>
      </c>
      <c r="S7" s="36">
        <v>154.63999999999999</v>
      </c>
      <c r="T7" s="36">
        <v>17519</v>
      </c>
      <c r="U7" s="36">
        <v>11.88</v>
      </c>
      <c r="V7" s="36">
        <v>1474.66</v>
      </c>
      <c r="W7" s="36">
        <v>107.94</v>
      </c>
      <c r="X7" s="36">
        <v>108.48</v>
      </c>
      <c r="Y7" s="36">
        <v>111.43</v>
      </c>
      <c r="Z7" s="36">
        <v>117.17</v>
      </c>
      <c r="AA7" s="36">
        <v>108.27</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9606.08</v>
      </c>
      <c r="AT7" s="36">
        <v>5699.4</v>
      </c>
      <c r="AU7" s="36">
        <v>11137.95</v>
      </c>
      <c r="AV7" s="36">
        <v>1958.48</v>
      </c>
      <c r="AW7" s="36">
        <v>1626.65</v>
      </c>
      <c r="AX7" s="36">
        <v>995.5</v>
      </c>
      <c r="AY7" s="36">
        <v>915.5</v>
      </c>
      <c r="AZ7" s="36">
        <v>963.24</v>
      </c>
      <c r="BA7" s="36">
        <v>381.53</v>
      </c>
      <c r="BB7" s="36">
        <v>391.54</v>
      </c>
      <c r="BC7" s="36">
        <v>262.74</v>
      </c>
      <c r="BD7" s="36">
        <v>572.69000000000005</v>
      </c>
      <c r="BE7" s="36">
        <v>546.54999999999995</v>
      </c>
      <c r="BF7" s="36">
        <v>499.63</v>
      </c>
      <c r="BG7" s="36">
        <v>470.29</v>
      </c>
      <c r="BH7" s="36">
        <v>439.89</v>
      </c>
      <c r="BI7" s="36">
        <v>414.59</v>
      </c>
      <c r="BJ7" s="36">
        <v>404.78</v>
      </c>
      <c r="BK7" s="36">
        <v>400.38</v>
      </c>
      <c r="BL7" s="36">
        <v>393.27</v>
      </c>
      <c r="BM7" s="36">
        <v>386.97</v>
      </c>
      <c r="BN7" s="36">
        <v>276.38</v>
      </c>
      <c r="BO7" s="36">
        <v>106.96</v>
      </c>
      <c r="BP7" s="36">
        <v>107.56</v>
      </c>
      <c r="BQ7" s="36">
        <v>110.15</v>
      </c>
      <c r="BR7" s="36">
        <v>117.13</v>
      </c>
      <c r="BS7" s="36">
        <v>107.73</v>
      </c>
      <c r="BT7" s="36">
        <v>97.71</v>
      </c>
      <c r="BU7" s="36">
        <v>98.07</v>
      </c>
      <c r="BV7" s="36">
        <v>96.56</v>
      </c>
      <c r="BW7" s="36">
        <v>100.47</v>
      </c>
      <c r="BX7" s="36">
        <v>101.72</v>
      </c>
      <c r="BY7" s="36">
        <v>104.99</v>
      </c>
      <c r="BZ7" s="36">
        <v>113.53</v>
      </c>
      <c r="CA7" s="36">
        <v>112.86</v>
      </c>
      <c r="CB7" s="36">
        <v>110.44</v>
      </c>
      <c r="CC7" s="36">
        <v>103.92</v>
      </c>
      <c r="CD7" s="36">
        <v>112.71</v>
      </c>
      <c r="CE7" s="36">
        <v>173.56</v>
      </c>
      <c r="CF7" s="36">
        <v>172.26</v>
      </c>
      <c r="CG7" s="36">
        <v>177.14</v>
      </c>
      <c r="CH7" s="36">
        <v>169.82</v>
      </c>
      <c r="CI7" s="36">
        <v>168.2</v>
      </c>
      <c r="CJ7" s="36">
        <v>163.72</v>
      </c>
      <c r="CK7" s="36">
        <v>66.239999999999995</v>
      </c>
      <c r="CL7" s="36">
        <v>64</v>
      </c>
      <c r="CM7" s="36">
        <v>64.900000000000006</v>
      </c>
      <c r="CN7" s="36">
        <v>63.22</v>
      </c>
      <c r="CO7" s="36">
        <v>61.85</v>
      </c>
      <c r="CP7" s="36">
        <v>55.84</v>
      </c>
      <c r="CQ7" s="36">
        <v>55.68</v>
      </c>
      <c r="CR7" s="36">
        <v>55.64</v>
      </c>
      <c r="CS7" s="36">
        <v>55.13</v>
      </c>
      <c r="CT7" s="36">
        <v>54.77</v>
      </c>
      <c r="CU7" s="36">
        <v>59.76</v>
      </c>
      <c r="CV7" s="36">
        <v>78.38</v>
      </c>
      <c r="CW7" s="36">
        <v>79.75</v>
      </c>
      <c r="CX7" s="36">
        <v>79.680000000000007</v>
      </c>
      <c r="CY7" s="36">
        <v>80.08</v>
      </c>
      <c r="CZ7" s="36">
        <v>80.239999999999995</v>
      </c>
      <c r="DA7" s="36">
        <v>83.11</v>
      </c>
      <c r="DB7" s="36">
        <v>83.18</v>
      </c>
      <c r="DC7" s="36">
        <v>83.09</v>
      </c>
      <c r="DD7" s="36">
        <v>83</v>
      </c>
      <c r="DE7" s="36">
        <v>82.89</v>
      </c>
      <c r="DF7" s="36">
        <v>89.95</v>
      </c>
      <c r="DG7" s="36">
        <v>47.69</v>
      </c>
      <c r="DH7" s="36">
        <v>49.99</v>
      </c>
      <c r="DI7" s="36">
        <v>52.19</v>
      </c>
      <c r="DJ7" s="36">
        <v>54.26</v>
      </c>
      <c r="DK7" s="36">
        <v>56.27</v>
      </c>
      <c r="DL7" s="36">
        <v>37.090000000000003</v>
      </c>
      <c r="DM7" s="36">
        <v>38.07</v>
      </c>
      <c r="DN7" s="36">
        <v>39.06</v>
      </c>
      <c r="DO7" s="36">
        <v>46.66</v>
      </c>
      <c r="DP7" s="36">
        <v>47.46</v>
      </c>
      <c r="DQ7" s="36">
        <v>47.18</v>
      </c>
      <c r="DR7" s="36">
        <v>8.74</v>
      </c>
      <c r="DS7" s="36">
        <v>12.69</v>
      </c>
      <c r="DT7" s="36">
        <v>14.95</v>
      </c>
      <c r="DU7" s="36">
        <v>17.3</v>
      </c>
      <c r="DV7" s="36">
        <v>17.899999999999999</v>
      </c>
      <c r="DW7" s="36">
        <v>6.63</v>
      </c>
      <c r="DX7" s="36">
        <v>7.73</v>
      </c>
      <c r="DY7" s="36">
        <v>8.8699999999999992</v>
      </c>
      <c r="DZ7" s="36">
        <v>9.85</v>
      </c>
      <c r="EA7" s="36">
        <v>9.7100000000000009</v>
      </c>
      <c r="EB7" s="36">
        <v>13.18</v>
      </c>
      <c r="EC7" s="36">
        <v>0.05</v>
      </c>
      <c r="ED7" s="36">
        <v>0.25</v>
      </c>
      <c r="EE7" s="36">
        <v>0.21</v>
      </c>
      <c r="EF7" s="36">
        <v>0.09</v>
      </c>
      <c r="EG7" s="36">
        <v>0.4</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dcterms:created xsi:type="dcterms:W3CDTF">2017-02-01T08:51:10Z</dcterms:created>
  <dcterms:modified xsi:type="dcterms:W3CDTF">2017-02-22T00:32:33Z</dcterms:modified>
  <cp:category/>
</cp:coreProperties>
</file>