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6925"/>
  <workbookPr defaultThemeVersion="124226"/>
  <mc:AlternateContent xmlns:mc="http://schemas.openxmlformats.org/markup-compatibility/2006">
    <mc:Choice Requires="x15">
      <x15ac:absPath xmlns:x15ac="http://schemas.microsoft.com/office/spreadsheetml/2010/11/ac" url="K:\05 財政・地方債担当\02 個別事業(現年分)フォルダ\03-02 【決　算】公営企業(現年分のみ)\平成２８年度\01各種照会・回答\290120【】公営企業に係る「経営比較分析表」の分析等について\06県ホームページ掲載\03公共下水道事業（法適用）\"/>
    </mc:Choice>
  </mc:AlternateContent>
  <workbookProtection workbookPassword="8649" lockStructure="1"/>
  <bookViews>
    <workbookView xWindow="240" yWindow="60" windowWidth="14940" windowHeight="7872"/>
  </bookViews>
  <sheets>
    <sheet name="法適用_下水道事業" sheetId="4" r:id="rId1"/>
    <sheet name="データ" sheetId="5" state="hidden" r:id="rId2"/>
  </sheets>
  <calcPr calcId="171027"/>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AD10" i="4" s="1"/>
  <c r="P6" i="5"/>
  <c r="W10" i="4" s="1"/>
  <c r="O6" i="5"/>
  <c r="N6" i="5"/>
  <c r="M6" i="5"/>
  <c r="B10" i="4" s="1"/>
  <c r="L6" i="5"/>
  <c r="W8" i="4" s="1"/>
  <c r="K6" i="5"/>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BB10" i="4"/>
  <c r="AT10" i="4"/>
  <c r="P10" i="4"/>
  <c r="I10" i="4"/>
  <c r="BB8" i="4"/>
  <c r="AT8" i="4"/>
  <c r="AL8" i="4"/>
  <c r="P8" i="4"/>
  <c r="I8" i="4"/>
  <c r="C10" i="5" l="1"/>
  <c r="D10" i="5"/>
  <c r="E10" i="5"/>
  <c r="B10" i="5"/>
</calcChain>
</file>

<file path=xl/sharedStrings.xml><?xml version="1.0" encoding="utf-8"?>
<sst xmlns="http://schemas.openxmlformats.org/spreadsheetml/2006/main" count="220" uniqueCount="110">
  <si>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</si>
  <si>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</si>
  <si>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</si>
  <si>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</si>
  <si>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</si>
  <si>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</si>
  <si>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</si>
  <si>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</si>
  <si>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</si>
  <si>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</si>
  <si>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</si>
  <si>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</si>
  <si>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</si>
  <si>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</si>
  <si>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</si>
  <si>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</si>
  <si>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</si>
  <si>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</si>
  <si>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</si>
  <si>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</si>
  <si>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</si>
  <si>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</si>
  <si>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</si>
  <si>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</si>
  <si>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</si>
  <si>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</si>
  <si>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</si>
  <si>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</si>
  <si>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</si>
  <si>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</si>
  <si>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</si>
  <si>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</si>
  <si>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</si>
  <si>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</si>
  <si>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</si>
  <si>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</si>
  <si>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</si>
  <si>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</si>
  <si>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</si>
  <si>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</si>
  <si>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</si>
  <si>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23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4"/>
  </si>
  <si>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</si>
  <si>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</si>
  <si>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</si>
  <si>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</si>
  <si>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</si>
  <si>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</si>
  <si>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</si>
  <si>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</si>
  <si>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</si>
  <si>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</si>
  <si>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</si>
  <si>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</si>
  <si>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</si>
  <si>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</si>
  <si>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</si>
  <si>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</si>
  <si>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</si>
  <si>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</si>
  <si>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</si>
  <si>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</si>
  <si>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</si>
  <si>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</si>
  <si>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</si>
  <si>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</si>
  <si>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</si>
  <si>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</si>
  <si>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</si>
  <si>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</si>
  <si>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</si>
  <si>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</si>
  <si>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</si>
  <si>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</si>
  <si>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</si>
  <si>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</si>
  <si>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</si>
  <si>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</si>
  <si>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</si>
  <si>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</si>
  <si>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</si>
  <si>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</si>
  <si>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</si>
  <si>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</si>
  <si>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</si>
  <si>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</si>
  <si>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</si>
  <si>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</si>
  <si>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</si>
  <si>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</si>
  <si>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</si>
  <si>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</si>
  <si>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</si>
  <si>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</si>
  <si>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</si>
  <si>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</si>
  <si>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宮崎県　延岡市</t>
  </si>
  <si>
    <t>法適用</t>
  </si>
  <si>
    <t>下水道事業</t>
  </si>
  <si>
    <t>公共下水道</t>
  </si>
  <si>
    <t>Bd1</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</si>
  <si>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</si>
  <si>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</si>
  <si>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</si>
  <si>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</si>
  <si>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</si>
  <si>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</si>
  <si>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老朽化の度合を示す管渠老朽化率については、平均値を上回っています。法定耐用年数を経過した管渠を多く保有しており、施設老朽化の問題を抱えています。
　このことは、更新財源の使用料等の収入が不足していることが要因となっています。今後も限られた財源の中で優先順位をつけ、計画的な更新を行う必要があります。</t>
    <phoneticPr fontId="4"/>
  </si>
  <si>
    <t>　現行の使用料で賄えていない経費については、一般会計からの繰入金に依存している状況です。今後の人口減少と老朽施設の更新増に対応し、継続的なサービスを提供するためには、更新計画・使用料の見直し等、経営の改善に取り組む必要があります。</t>
    <phoneticPr fontId="4"/>
  </si>
  <si>
    <t>・単年度の収支は黒字を維持しており、累積欠損金も発生していません。また、経常収支率も100％以上を維持していますので、比較的経営の健全性は保たれています。
・経費回収率は100％を下回っています。このことは、現行の使用料では全ての汚水処理経費を賄えていないことを示していますので、将来を見据え、維持管理費用に対する使用料水準について再検討していく必要があります。
・流動比率は100％を下回っています。このことは、1年以内に現金化できる資産で、1年以内に支払わなければならない負債を賄えていないことを示していますが、負債の多くは建設改良費等の財源に充てるための企業債が占めており、これについては使用料等を原資として償還を予定しています。このことを踏まえた上で、支払能力を高めるためにも引き続き経営改善が必要となります。
・企業債残高対事業規模比率は、使用料収入に対する企業債残高の割合を表しており、平均値を上回っています。これは建設改良の財源を他団体より企業債に依存している状態を示していますが、現在、排水施設の整備を行っていることが要因です。近年、企業債残高は着実に減少していますので、今後も収入確保と企業債残高の減少に努めます。
・施設利用率については平均値を下回っており、施設の効率性については改善の余地があります。排水施設の一部が整備中であり、処理区域内の人口が少ないため、有収水量が少なくなっていることが要因です。
・水洗化率については、平均値を上回っています。今後も継続的個別訪問や啓発活動等による水洗化率の更なる向上に努め、有収水量増加を図ります。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</si>
</sst>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2">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3" fillId="0" borderId="6" xfId="0" applyFont="1" applyBorder="1" applyAlignment="1" applyProtection="1">
      <alignment horizontal="left" vertical="top" wrapText="1"/>
      <protection locked="0"/>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0.05</c:v>
                </c:pt>
                <c:pt idx="1">
                  <c:v>0.05</c:v>
                </c:pt>
                <c:pt idx="2">
                  <c:v>0.09</c:v>
                </c:pt>
                <c:pt idx="3">
                  <c:v>0.03</c:v>
                </c:pt>
                <c:pt idx="4">
                  <c:v>0.11</c:v>
                </c:pt>
              </c:numCache>
            </c:numRef>
          </c:val>
          <c:extLst>
            <c:ext xmlns:c16="http://schemas.microsoft.com/office/drawing/2014/chart" uri="{C3380CC4-5D6E-409C-BE32-E72D297353CC}">
              <c16:uniqueId val="{00000000-62FD-434E-8886-36F203EA1132}"/>
            </c:ext>
          </c:extLst>
        </c:ser>
        <c:dLbls>
          <c:showLegendKey val="0"/>
          <c:showVal val="0"/>
          <c:showCatName val="0"/>
          <c:showSerName val="0"/>
          <c:showPercent val="0"/>
          <c:showBubbleSize val="0"/>
        </c:dLbls>
        <c:gapWidth val="150"/>
        <c:axId val="100127488"/>
        <c:axId val="100129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0.05</c:v>
                </c:pt>
                <c:pt idx="1">
                  <c:v>0.04</c:v>
                </c:pt>
                <c:pt idx="2">
                  <c:v>7.0000000000000007E-2</c:v>
                </c:pt>
                <c:pt idx="3">
                  <c:v>0.1</c:v>
                </c:pt>
                <c:pt idx="4">
                  <c:v>0.27</c:v>
                </c:pt>
              </c:numCache>
            </c:numRef>
          </c:val>
          <c:smooth val="0"/>
          <c:extLst>
            <c:ext xmlns:c16="http://schemas.microsoft.com/office/drawing/2014/chart" uri="{C3380CC4-5D6E-409C-BE32-E72D297353CC}">
              <c16:uniqueId val="{00000001-62FD-434E-8886-36F203EA1132}"/>
            </c:ext>
          </c:extLst>
        </c:ser>
        <c:dLbls>
          <c:showLegendKey val="0"/>
          <c:showVal val="0"/>
          <c:showCatName val="0"/>
          <c:showSerName val="0"/>
          <c:showPercent val="0"/>
          <c:showBubbleSize val="0"/>
        </c:dLbls>
        <c:marker val="1"/>
        <c:smooth val="0"/>
        <c:axId val="100127488"/>
        <c:axId val="100129408"/>
      </c:lineChart>
      <c:dateAx>
        <c:axId val="100127488"/>
        <c:scaling>
          <c:orientation val="minMax"/>
        </c:scaling>
        <c:delete val="1"/>
        <c:axPos val="b"/>
        <c:numFmt formatCode="ge" sourceLinked="1"/>
        <c:majorTickMark val="none"/>
        <c:minorTickMark val="none"/>
        <c:tickLblPos val="none"/>
        <c:crossAx val="100129408"/>
        <c:crosses val="autoZero"/>
        <c:auto val="1"/>
        <c:lblOffset val="100"/>
        <c:baseTimeUnit val="years"/>
      </c:dateAx>
      <c:valAx>
        <c:axId val="100129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12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57.33</c:v>
                </c:pt>
                <c:pt idx="1">
                  <c:v>58.49</c:v>
                </c:pt>
                <c:pt idx="2">
                  <c:v>58.31</c:v>
                </c:pt>
                <c:pt idx="3">
                  <c:v>59.03</c:v>
                </c:pt>
                <c:pt idx="4">
                  <c:v>59.51</c:v>
                </c:pt>
              </c:numCache>
            </c:numRef>
          </c:val>
          <c:extLst>
            <c:ext xmlns:c16="http://schemas.microsoft.com/office/drawing/2014/chart" uri="{C3380CC4-5D6E-409C-BE32-E72D297353CC}">
              <c16:uniqueId val="{00000000-27AF-4463-B7B7-416ED0889E70}"/>
            </c:ext>
          </c:extLst>
        </c:ser>
        <c:dLbls>
          <c:showLegendKey val="0"/>
          <c:showVal val="0"/>
          <c:showCatName val="0"/>
          <c:showSerName val="0"/>
          <c:showPercent val="0"/>
          <c:showBubbleSize val="0"/>
        </c:dLbls>
        <c:gapWidth val="150"/>
        <c:axId val="106300544"/>
        <c:axId val="106302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64.2</c:v>
                </c:pt>
                <c:pt idx="1">
                  <c:v>64.75</c:v>
                </c:pt>
                <c:pt idx="2">
                  <c:v>64.12</c:v>
                </c:pt>
                <c:pt idx="3">
                  <c:v>64.87</c:v>
                </c:pt>
                <c:pt idx="4">
                  <c:v>65.62</c:v>
                </c:pt>
              </c:numCache>
            </c:numRef>
          </c:val>
          <c:smooth val="0"/>
          <c:extLst>
            <c:ext xmlns:c16="http://schemas.microsoft.com/office/drawing/2014/chart" uri="{C3380CC4-5D6E-409C-BE32-E72D297353CC}">
              <c16:uniqueId val="{00000001-27AF-4463-B7B7-416ED0889E70}"/>
            </c:ext>
          </c:extLst>
        </c:ser>
        <c:dLbls>
          <c:showLegendKey val="0"/>
          <c:showVal val="0"/>
          <c:showCatName val="0"/>
          <c:showSerName val="0"/>
          <c:showPercent val="0"/>
          <c:showBubbleSize val="0"/>
        </c:dLbls>
        <c:marker val="1"/>
        <c:smooth val="0"/>
        <c:axId val="106300544"/>
        <c:axId val="106302464"/>
      </c:lineChart>
      <c:dateAx>
        <c:axId val="106300544"/>
        <c:scaling>
          <c:orientation val="minMax"/>
        </c:scaling>
        <c:delete val="1"/>
        <c:axPos val="b"/>
        <c:numFmt formatCode="ge" sourceLinked="1"/>
        <c:majorTickMark val="none"/>
        <c:minorTickMark val="none"/>
        <c:tickLblPos val="none"/>
        <c:crossAx val="106302464"/>
        <c:crosses val="autoZero"/>
        <c:auto val="1"/>
        <c:lblOffset val="100"/>
        <c:baseTimeUnit val="years"/>
      </c:dateAx>
      <c:valAx>
        <c:axId val="106302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00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90.2</c:v>
                </c:pt>
                <c:pt idx="1">
                  <c:v>90.25</c:v>
                </c:pt>
                <c:pt idx="2">
                  <c:v>91.68</c:v>
                </c:pt>
                <c:pt idx="3">
                  <c:v>92.92</c:v>
                </c:pt>
                <c:pt idx="4">
                  <c:v>94</c:v>
                </c:pt>
              </c:numCache>
            </c:numRef>
          </c:val>
          <c:extLst>
            <c:ext xmlns:c16="http://schemas.microsoft.com/office/drawing/2014/chart" uri="{C3380CC4-5D6E-409C-BE32-E72D297353CC}">
              <c16:uniqueId val="{00000000-BD10-4142-A706-BD1155E884C4}"/>
            </c:ext>
          </c:extLst>
        </c:ser>
        <c:dLbls>
          <c:showLegendKey val="0"/>
          <c:showVal val="0"/>
          <c:showCatName val="0"/>
          <c:showSerName val="0"/>
          <c:showPercent val="0"/>
          <c:showBubbleSize val="0"/>
        </c:dLbls>
        <c:gapWidth val="150"/>
        <c:axId val="106353408"/>
        <c:axId val="106355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93.37</c:v>
                </c:pt>
                <c:pt idx="1">
                  <c:v>92.84</c:v>
                </c:pt>
                <c:pt idx="2">
                  <c:v>90.91</c:v>
                </c:pt>
                <c:pt idx="3">
                  <c:v>91.11</c:v>
                </c:pt>
                <c:pt idx="4">
                  <c:v>91.44</c:v>
                </c:pt>
              </c:numCache>
            </c:numRef>
          </c:val>
          <c:smooth val="0"/>
          <c:extLst>
            <c:ext xmlns:c16="http://schemas.microsoft.com/office/drawing/2014/chart" uri="{C3380CC4-5D6E-409C-BE32-E72D297353CC}">
              <c16:uniqueId val="{00000001-BD10-4142-A706-BD1155E884C4}"/>
            </c:ext>
          </c:extLst>
        </c:ser>
        <c:dLbls>
          <c:showLegendKey val="0"/>
          <c:showVal val="0"/>
          <c:showCatName val="0"/>
          <c:showSerName val="0"/>
          <c:showPercent val="0"/>
          <c:showBubbleSize val="0"/>
        </c:dLbls>
        <c:marker val="1"/>
        <c:smooth val="0"/>
        <c:axId val="106353408"/>
        <c:axId val="106355328"/>
      </c:lineChart>
      <c:dateAx>
        <c:axId val="106353408"/>
        <c:scaling>
          <c:orientation val="minMax"/>
        </c:scaling>
        <c:delete val="1"/>
        <c:axPos val="b"/>
        <c:numFmt formatCode="ge" sourceLinked="1"/>
        <c:majorTickMark val="none"/>
        <c:minorTickMark val="none"/>
        <c:tickLblPos val="none"/>
        <c:crossAx val="106355328"/>
        <c:crosses val="autoZero"/>
        <c:auto val="1"/>
        <c:lblOffset val="100"/>
        <c:baseTimeUnit val="years"/>
      </c:dateAx>
      <c:valAx>
        <c:axId val="106355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353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101.01</c:v>
                </c:pt>
                <c:pt idx="1">
                  <c:v>100.72</c:v>
                </c:pt>
                <c:pt idx="2">
                  <c:v>104.64</c:v>
                </c:pt>
                <c:pt idx="3">
                  <c:v>101.34</c:v>
                </c:pt>
                <c:pt idx="4">
                  <c:v>100.75</c:v>
                </c:pt>
              </c:numCache>
            </c:numRef>
          </c:val>
          <c:extLst>
            <c:ext xmlns:c16="http://schemas.microsoft.com/office/drawing/2014/chart" uri="{C3380CC4-5D6E-409C-BE32-E72D297353CC}">
              <c16:uniqueId val="{00000000-8295-4B0C-B5EB-D2341A1B0D47}"/>
            </c:ext>
          </c:extLst>
        </c:ser>
        <c:dLbls>
          <c:showLegendKey val="0"/>
          <c:showVal val="0"/>
          <c:showCatName val="0"/>
          <c:showSerName val="0"/>
          <c:showPercent val="0"/>
          <c:showBubbleSize val="0"/>
        </c:dLbls>
        <c:gapWidth val="150"/>
        <c:axId val="100704640"/>
        <c:axId val="100706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103.7</c:v>
                </c:pt>
                <c:pt idx="1">
                  <c:v>100.13</c:v>
                </c:pt>
                <c:pt idx="2">
                  <c:v>105.34</c:v>
                </c:pt>
                <c:pt idx="3">
                  <c:v>108.77</c:v>
                </c:pt>
                <c:pt idx="4">
                  <c:v>109.48</c:v>
                </c:pt>
              </c:numCache>
            </c:numRef>
          </c:val>
          <c:smooth val="0"/>
          <c:extLst>
            <c:ext xmlns:c16="http://schemas.microsoft.com/office/drawing/2014/chart" uri="{C3380CC4-5D6E-409C-BE32-E72D297353CC}">
              <c16:uniqueId val="{00000001-8295-4B0C-B5EB-D2341A1B0D47}"/>
            </c:ext>
          </c:extLst>
        </c:ser>
        <c:dLbls>
          <c:showLegendKey val="0"/>
          <c:showVal val="0"/>
          <c:showCatName val="0"/>
          <c:showSerName val="0"/>
          <c:showPercent val="0"/>
          <c:showBubbleSize val="0"/>
        </c:dLbls>
        <c:marker val="1"/>
        <c:smooth val="0"/>
        <c:axId val="100704640"/>
        <c:axId val="100706560"/>
      </c:lineChart>
      <c:dateAx>
        <c:axId val="100704640"/>
        <c:scaling>
          <c:orientation val="minMax"/>
        </c:scaling>
        <c:delete val="1"/>
        <c:axPos val="b"/>
        <c:numFmt formatCode="ge" sourceLinked="1"/>
        <c:majorTickMark val="none"/>
        <c:minorTickMark val="none"/>
        <c:tickLblPos val="none"/>
        <c:crossAx val="100706560"/>
        <c:crosses val="autoZero"/>
        <c:auto val="1"/>
        <c:lblOffset val="100"/>
        <c:baseTimeUnit val="years"/>
      </c:dateAx>
      <c:valAx>
        <c:axId val="100706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70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8.9600000000000009</c:v>
                </c:pt>
                <c:pt idx="1">
                  <c:v>10.58</c:v>
                </c:pt>
                <c:pt idx="2">
                  <c:v>12.09</c:v>
                </c:pt>
                <c:pt idx="3">
                  <c:v>22.9</c:v>
                </c:pt>
                <c:pt idx="4">
                  <c:v>25.09</c:v>
                </c:pt>
              </c:numCache>
            </c:numRef>
          </c:val>
          <c:extLst>
            <c:ext xmlns:c16="http://schemas.microsoft.com/office/drawing/2014/chart" uri="{C3380CC4-5D6E-409C-BE32-E72D297353CC}">
              <c16:uniqueId val="{00000000-18AB-445D-8374-01D1686FF918}"/>
            </c:ext>
          </c:extLst>
        </c:ser>
        <c:dLbls>
          <c:showLegendKey val="0"/>
          <c:showVal val="0"/>
          <c:showCatName val="0"/>
          <c:showSerName val="0"/>
          <c:showPercent val="0"/>
          <c:showBubbleSize val="0"/>
        </c:dLbls>
        <c:gapWidth val="150"/>
        <c:axId val="102506496"/>
        <c:axId val="1025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12.39</c:v>
                </c:pt>
                <c:pt idx="1">
                  <c:v>15.62</c:v>
                </c:pt>
                <c:pt idx="2">
                  <c:v>12.9</c:v>
                </c:pt>
                <c:pt idx="3">
                  <c:v>25.52</c:v>
                </c:pt>
                <c:pt idx="4">
                  <c:v>25.89</c:v>
                </c:pt>
              </c:numCache>
            </c:numRef>
          </c:val>
          <c:smooth val="0"/>
          <c:extLst>
            <c:ext xmlns:c16="http://schemas.microsoft.com/office/drawing/2014/chart" uri="{C3380CC4-5D6E-409C-BE32-E72D297353CC}">
              <c16:uniqueId val="{00000001-18AB-445D-8374-01D1686FF918}"/>
            </c:ext>
          </c:extLst>
        </c:ser>
        <c:dLbls>
          <c:showLegendKey val="0"/>
          <c:showVal val="0"/>
          <c:showCatName val="0"/>
          <c:showSerName val="0"/>
          <c:showPercent val="0"/>
          <c:showBubbleSize val="0"/>
        </c:dLbls>
        <c:marker val="1"/>
        <c:smooth val="0"/>
        <c:axId val="102506496"/>
        <c:axId val="102508416"/>
      </c:lineChart>
      <c:dateAx>
        <c:axId val="102506496"/>
        <c:scaling>
          <c:orientation val="minMax"/>
        </c:scaling>
        <c:delete val="1"/>
        <c:axPos val="b"/>
        <c:numFmt formatCode="ge" sourceLinked="1"/>
        <c:majorTickMark val="none"/>
        <c:minorTickMark val="none"/>
        <c:tickLblPos val="none"/>
        <c:crossAx val="102508416"/>
        <c:crosses val="autoZero"/>
        <c:auto val="1"/>
        <c:lblOffset val="100"/>
        <c:baseTimeUnit val="years"/>
      </c:dateAx>
      <c:valAx>
        <c:axId val="1025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06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3.46</c:v>
                </c:pt>
                <c:pt idx="1">
                  <c:v>4.0999999999999996</c:v>
                </c:pt>
                <c:pt idx="2">
                  <c:v>4.8499999999999996</c:v>
                </c:pt>
                <c:pt idx="3">
                  <c:v>5.57</c:v>
                </c:pt>
                <c:pt idx="4">
                  <c:v>6.32</c:v>
                </c:pt>
              </c:numCache>
            </c:numRef>
          </c:val>
          <c:extLst>
            <c:ext xmlns:c16="http://schemas.microsoft.com/office/drawing/2014/chart" uri="{C3380CC4-5D6E-409C-BE32-E72D297353CC}">
              <c16:uniqueId val="{00000000-E18E-4DA0-A05D-5146E1A69944}"/>
            </c:ext>
          </c:extLst>
        </c:ser>
        <c:dLbls>
          <c:showLegendKey val="0"/>
          <c:showVal val="0"/>
          <c:showCatName val="0"/>
          <c:showSerName val="0"/>
          <c:showPercent val="0"/>
          <c:showBubbleSize val="0"/>
        </c:dLbls>
        <c:gapWidth val="150"/>
        <c:axId val="102546816"/>
        <c:axId val="102553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0.65</c:v>
                </c:pt>
                <c:pt idx="1">
                  <c:v>0.63</c:v>
                </c:pt>
                <c:pt idx="2">
                  <c:v>0.71</c:v>
                </c:pt>
                <c:pt idx="3">
                  <c:v>0.76</c:v>
                </c:pt>
                <c:pt idx="4">
                  <c:v>0.71</c:v>
                </c:pt>
              </c:numCache>
            </c:numRef>
          </c:val>
          <c:smooth val="0"/>
          <c:extLst>
            <c:ext xmlns:c16="http://schemas.microsoft.com/office/drawing/2014/chart" uri="{C3380CC4-5D6E-409C-BE32-E72D297353CC}">
              <c16:uniqueId val="{00000001-E18E-4DA0-A05D-5146E1A69944}"/>
            </c:ext>
          </c:extLst>
        </c:ser>
        <c:dLbls>
          <c:showLegendKey val="0"/>
          <c:showVal val="0"/>
          <c:showCatName val="0"/>
          <c:showSerName val="0"/>
          <c:showPercent val="0"/>
          <c:showBubbleSize val="0"/>
        </c:dLbls>
        <c:marker val="1"/>
        <c:smooth val="0"/>
        <c:axId val="102546816"/>
        <c:axId val="102553088"/>
      </c:lineChart>
      <c:dateAx>
        <c:axId val="102546816"/>
        <c:scaling>
          <c:orientation val="minMax"/>
        </c:scaling>
        <c:delete val="1"/>
        <c:axPos val="b"/>
        <c:numFmt formatCode="ge" sourceLinked="1"/>
        <c:majorTickMark val="none"/>
        <c:minorTickMark val="none"/>
        <c:tickLblPos val="none"/>
        <c:crossAx val="102553088"/>
        <c:crosses val="autoZero"/>
        <c:auto val="1"/>
        <c:lblOffset val="100"/>
        <c:baseTimeUnit val="years"/>
      </c:dateAx>
      <c:valAx>
        <c:axId val="102553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5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formatCode="#,##0.00;&quot;△&quot;#,##0.00;&quot;-&quot;">
                  <c:v>0.46</c:v>
                </c:pt>
                <c:pt idx="1">
                  <c:v>0</c:v>
                </c:pt>
                <c:pt idx="2">
                  <c:v>0</c:v>
                </c:pt>
                <c:pt idx="3">
                  <c:v>0</c:v>
                </c:pt>
                <c:pt idx="4">
                  <c:v>0</c:v>
                </c:pt>
              </c:numCache>
            </c:numRef>
          </c:val>
          <c:extLst>
            <c:ext xmlns:c16="http://schemas.microsoft.com/office/drawing/2014/chart" uri="{C3380CC4-5D6E-409C-BE32-E72D297353CC}">
              <c16:uniqueId val="{00000000-0B45-4F17-A87A-D3EA5D6C66E8}"/>
            </c:ext>
          </c:extLst>
        </c:ser>
        <c:dLbls>
          <c:showLegendKey val="0"/>
          <c:showVal val="0"/>
          <c:showCatName val="0"/>
          <c:showSerName val="0"/>
          <c:showPercent val="0"/>
          <c:showBubbleSize val="0"/>
        </c:dLbls>
        <c:gapWidth val="150"/>
        <c:axId val="106062976"/>
        <c:axId val="10606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54.64</c:v>
                </c:pt>
                <c:pt idx="1">
                  <c:v>52.48</c:v>
                </c:pt>
                <c:pt idx="2">
                  <c:v>24.99</c:v>
                </c:pt>
                <c:pt idx="3">
                  <c:v>21.47</c:v>
                </c:pt>
                <c:pt idx="4">
                  <c:v>16.34</c:v>
                </c:pt>
              </c:numCache>
            </c:numRef>
          </c:val>
          <c:smooth val="0"/>
          <c:extLst>
            <c:ext xmlns:c16="http://schemas.microsoft.com/office/drawing/2014/chart" uri="{C3380CC4-5D6E-409C-BE32-E72D297353CC}">
              <c16:uniqueId val="{00000001-0B45-4F17-A87A-D3EA5D6C66E8}"/>
            </c:ext>
          </c:extLst>
        </c:ser>
        <c:dLbls>
          <c:showLegendKey val="0"/>
          <c:showVal val="0"/>
          <c:showCatName val="0"/>
          <c:showSerName val="0"/>
          <c:showPercent val="0"/>
          <c:showBubbleSize val="0"/>
        </c:dLbls>
        <c:marker val="1"/>
        <c:smooth val="0"/>
        <c:axId val="106062976"/>
        <c:axId val="106064896"/>
      </c:lineChart>
      <c:dateAx>
        <c:axId val="106062976"/>
        <c:scaling>
          <c:orientation val="minMax"/>
        </c:scaling>
        <c:delete val="1"/>
        <c:axPos val="b"/>
        <c:numFmt formatCode="ge" sourceLinked="1"/>
        <c:majorTickMark val="none"/>
        <c:minorTickMark val="none"/>
        <c:tickLblPos val="none"/>
        <c:crossAx val="106064896"/>
        <c:crosses val="autoZero"/>
        <c:auto val="1"/>
        <c:lblOffset val="100"/>
        <c:baseTimeUnit val="years"/>
      </c:dateAx>
      <c:valAx>
        <c:axId val="10606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62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131.74</c:v>
                </c:pt>
                <c:pt idx="1">
                  <c:v>123.74</c:v>
                </c:pt>
                <c:pt idx="2">
                  <c:v>158.63999999999999</c:v>
                </c:pt>
                <c:pt idx="3">
                  <c:v>36.4</c:v>
                </c:pt>
                <c:pt idx="4">
                  <c:v>29.35</c:v>
                </c:pt>
              </c:numCache>
            </c:numRef>
          </c:val>
          <c:extLst>
            <c:ext xmlns:c16="http://schemas.microsoft.com/office/drawing/2014/chart" uri="{C3380CC4-5D6E-409C-BE32-E72D297353CC}">
              <c16:uniqueId val="{00000000-E626-45B0-9966-8A4712EDD5DE}"/>
            </c:ext>
          </c:extLst>
        </c:ser>
        <c:dLbls>
          <c:showLegendKey val="0"/>
          <c:showVal val="0"/>
          <c:showCatName val="0"/>
          <c:showSerName val="0"/>
          <c:showPercent val="0"/>
          <c:showBubbleSize val="0"/>
        </c:dLbls>
        <c:gapWidth val="150"/>
        <c:axId val="106093952"/>
        <c:axId val="1061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223.52</c:v>
                </c:pt>
                <c:pt idx="1">
                  <c:v>208.92</c:v>
                </c:pt>
                <c:pt idx="2">
                  <c:v>316.92</c:v>
                </c:pt>
                <c:pt idx="3">
                  <c:v>79.239999999999995</c:v>
                </c:pt>
                <c:pt idx="4">
                  <c:v>78.930000000000007</c:v>
                </c:pt>
              </c:numCache>
            </c:numRef>
          </c:val>
          <c:smooth val="0"/>
          <c:extLst>
            <c:ext xmlns:c16="http://schemas.microsoft.com/office/drawing/2014/chart" uri="{C3380CC4-5D6E-409C-BE32-E72D297353CC}">
              <c16:uniqueId val="{00000001-E626-45B0-9966-8A4712EDD5DE}"/>
            </c:ext>
          </c:extLst>
        </c:ser>
        <c:dLbls>
          <c:showLegendKey val="0"/>
          <c:showVal val="0"/>
          <c:showCatName val="0"/>
          <c:showSerName val="0"/>
          <c:showPercent val="0"/>
          <c:showBubbleSize val="0"/>
        </c:dLbls>
        <c:marker val="1"/>
        <c:smooth val="0"/>
        <c:axId val="106093952"/>
        <c:axId val="106108416"/>
      </c:lineChart>
      <c:dateAx>
        <c:axId val="106093952"/>
        <c:scaling>
          <c:orientation val="minMax"/>
        </c:scaling>
        <c:delete val="1"/>
        <c:axPos val="b"/>
        <c:numFmt formatCode="ge" sourceLinked="1"/>
        <c:majorTickMark val="none"/>
        <c:minorTickMark val="none"/>
        <c:tickLblPos val="none"/>
        <c:crossAx val="106108416"/>
        <c:crosses val="autoZero"/>
        <c:auto val="1"/>
        <c:lblOffset val="100"/>
        <c:baseTimeUnit val="years"/>
      </c:dateAx>
      <c:valAx>
        <c:axId val="106108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093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1774.75</c:v>
                </c:pt>
                <c:pt idx="1">
                  <c:v>1460.18</c:v>
                </c:pt>
                <c:pt idx="2">
                  <c:v>1451.27</c:v>
                </c:pt>
                <c:pt idx="3">
                  <c:v>1493.86</c:v>
                </c:pt>
                <c:pt idx="4">
                  <c:v>1478.3</c:v>
                </c:pt>
              </c:numCache>
            </c:numRef>
          </c:val>
          <c:extLst>
            <c:ext xmlns:c16="http://schemas.microsoft.com/office/drawing/2014/chart" uri="{C3380CC4-5D6E-409C-BE32-E72D297353CC}">
              <c16:uniqueId val="{00000000-83C5-442C-B4A8-42B685D0BBD5}"/>
            </c:ext>
          </c:extLst>
        </c:ser>
        <c:dLbls>
          <c:showLegendKey val="0"/>
          <c:showVal val="0"/>
          <c:showCatName val="0"/>
          <c:showSerName val="0"/>
          <c:showPercent val="0"/>
          <c:showBubbleSize val="0"/>
        </c:dLbls>
        <c:gapWidth val="150"/>
        <c:axId val="106122240"/>
        <c:axId val="106148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742.31</c:v>
                </c:pt>
                <c:pt idx="1">
                  <c:v>708.85</c:v>
                </c:pt>
                <c:pt idx="2">
                  <c:v>885.97</c:v>
                </c:pt>
                <c:pt idx="3">
                  <c:v>854.16</c:v>
                </c:pt>
                <c:pt idx="4">
                  <c:v>848.31</c:v>
                </c:pt>
              </c:numCache>
            </c:numRef>
          </c:val>
          <c:smooth val="0"/>
          <c:extLst>
            <c:ext xmlns:c16="http://schemas.microsoft.com/office/drawing/2014/chart" uri="{C3380CC4-5D6E-409C-BE32-E72D297353CC}">
              <c16:uniqueId val="{00000001-83C5-442C-B4A8-42B685D0BBD5}"/>
            </c:ext>
          </c:extLst>
        </c:ser>
        <c:dLbls>
          <c:showLegendKey val="0"/>
          <c:showVal val="0"/>
          <c:showCatName val="0"/>
          <c:showSerName val="0"/>
          <c:showPercent val="0"/>
          <c:showBubbleSize val="0"/>
        </c:dLbls>
        <c:marker val="1"/>
        <c:smooth val="0"/>
        <c:axId val="106122240"/>
        <c:axId val="106148992"/>
      </c:lineChart>
      <c:dateAx>
        <c:axId val="106122240"/>
        <c:scaling>
          <c:orientation val="minMax"/>
        </c:scaling>
        <c:delete val="1"/>
        <c:axPos val="b"/>
        <c:numFmt formatCode="ge" sourceLinked="1"/>
        <c:majorTickMark val="none"/>
        <c:minorTickMark val="none"/>
        <c:tickLblPos val="none"/>
        <c:crossAx val="106148992"/>
        <c:crosses val="autoZero"/>
        <c:auto val="1"/>
        <c:lblOffset val="100"/>
        <c:baseTimeUnit val="years"/>
      </c:dateAx>
      <c:valAx>
        <c:axId val="106148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22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81.52</c:v>
                </c:pt>
                <c:pt idx="1">
                  <c:v>97.91</c:v>
                </c:pt>
                <c:pt idx="2">
                  <c:v>98.35</c:v>
                </c:pt>
                <c:pt idx="3">
                  <c:v>97.64</c:v>
                </c:pt>
                <c:pt idx="4">
                  <c:v>99.84</c:v>
                </c:pt>
              </c:numCache>
            </c:numRef>
          </c:val>
          <c:extLst>
            <c:ext xmlns:c16="http://schemas.microsoft.com/office/drawing/2014/chart" uri="{C3380CC4-5D6E-409C-BE32-E72D297353CC}">
              <c16:uniqueId val="{00000000-F1AA-4BEC-9409-48BC694DE40A}"/>
            </c:ext>
          </c:extLst>
        </c:ser>
        <c:dLbls>
          <c:showLegendKey val="0"/>
          <c:showVal val="0"/>
          <c:showCatName val="0"/>
          <c:showSerName val="0"/>
          <c:showPercent val="0"/>
          <c:showBubbleSize val="0"/>
        </c:dLbls>
        <c:gapWidth val="150"/>
        <c:axId val="106252544"/>
        <c:axId val="106258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86.6</c:v>
                </c:pt>
                <c:pt idx="1">
                  <c:v>89.47</c:v>
                </c:pt>
                <c:pt idx="2">
                  <c:v>89.94</c:v>
                </c:pt>
                <c:pt idx="3">
                  <c:v>93.13</c:v>
                </c:pt>
                <c:pt idx="4">
                  <c:v>94.38</c:v>
                </c:pt>
              </c:numCache>
            </c:numRef>
          </c:val>
          <c:smooth val="0"/>
          <c:extLst>
            <c:ext xmlns:c16="http://schemas.microsoft.com/office/drawing/2014/chart" uri="{C3380CC4-5D6E-409C-BE32-E72D297353CC}">
              <c16:uniqueId val="{00000001-F1AA-4BEC-9409-48BC694DE40A}"/>
            </c:ext>
          </c:extLst>
        </c:ser>
        <c:dLbls>
          <c:showLegendKey val="0"/>
          <c:showVal val="0"/>
          <c:showCatName val="0"/>
          <c:showSerName val="0"/>
          <c:showPercent val="0"/>
          <c:showBubbleSize val="0"/>
        </c:dLbls>
        <c:marker val="1"/>
        <c:smooth val="0"/>
        <c:axId val="106252544"/>
        <c:axId val="106258816"/>
      </c:lineChart>
      <c:dateAx>
        <c:axId val="106252544"/>
        <c:scaling>
          <c:orientation val="minMax"/>
        </c:scaling>
        <c:delete val="1"/>
        <c:axPos val="b"/>
        <c:numFmt formatCode="ge" sourceLinked="1"/>
        <c:majorTickMark val="none"/>
        <c:minorTickMark val="none"/>
        <c:tickLblPos val="none"/>
        <c:crossAx val="106258816"/>
        <c:crosses val="autoZero"/>
        <c:auto val="1"/>
        <c:lblOffset val="100"/>
        <c:baseTimeUnit val="years"/>
      </c:dateAx>
      <c:valAx>
        <c:axId val="106258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52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150</c:v>
                </c:pt>
                <c:pt idx="1">
                  <c:v>150.52000000000001</c:v>
                </c:pt>
                <c:pt idx="2">
                  <c:v>150.52000000000001</c:v>
                </c:pt>
                <c:pt idx="3">
                  <c:v>150.13999999999999</c:v>
                </c:pt>
                <c:pt idx="4">
                  <c:v>148.05000000000001</c:v>
                </c:pt>
              </c:numCache>
            </c:numRef>
          </c:val>
          <c:extLst>
            <c:ext xmlns:c16="http://schemas.microsoft.com/office/drawing/2014/chart" uri="{C3380CC4-5D6E-409C-BE32-E72D297353CC}">
              <c16:uniqueId val="{00000000-040B-44BE-86E5-EF0C7818DA3A}"/>
            </c:ext>
          </c:extLst>
        </c:ser>
        <c:dLbls>
          <c:showLegendKey val="0"/>
          <c:showVal val="0"/>
          <c:showCatName val="0"/>
          <c:showSerName val="0"/>
          <c:showPercent val="0"/>
          <c:showBubbleSize val="0"/>
        </c:dLbls>
        <c:gapWidth val="150"/>
        <c:axId val="106276352"/>
        <c:axId val="10627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144.15</c:v>
                </c:pt>
                <c:pt idx="1">
                  <c:v>143.47999999999999</c:v>
                </c:pt>
                <c:pt idx="2">
                  <c:v>168.57</c:v>
                </c:pt>
                <c:pt idx="3">
                  <c:v>167.97</c:v>
                </c:pt>
                <c:pt idx="4">
                  <c:v>165.45</c:v>
                </c:pt>
              </c:numCache>
            </c:numRef>
          </c:val>
          <c:smooth val="0"/>
          <c:extLst>
            <c:ext xmlns:c16="http://schemas.microsoft.com/office/drawing/2014/chart" uri="{C3380CC4-5D6E-409C-BE32-E72D297353CC}">
              <c16:uniqueId val="{00000001-040B-44BE-86E5-EF0C7818DA3A}"/>
            </c:ext>
          </c:extLst>
        </c:ser>
        <c:dLbls>
          <c:showLegendKey val="0"/>
          <c:showVal val="0"/>
          <c:showCatName val="0"/>
          <c:showSerName val="0"/>
          <c:showPercent val="0"/>
          <c:showBubbleSize val="0"/>
        </c:dLbls>
        <c:marker val="1"/>
        <c:smooth val="0"/>
        <c:axId val="106276352"/>
        <c:axId val="106278272"/>
      </c:lineChart>
      <c:dateAx>
        <c:axId val="106276352"/>
        <c:scaling>
          <c:orientation val="minMax"/>
        </c:scaling>
        <c:delete val="1"/>
        <c:axPos val="b"/>
        <c:numFmt formatCode="ge" sourceLinked="1"/>
        <c:majorTickMark val="none"/>
        <c:minorTickMark val="none"/>
        <c:tickLblPos val="none"/>
        <c:crossAx val="106278272"/>
        <c:crosses val="autoZero"/>
        <c:auto val="1"/>
        <c:lblOffset val="100"/>
        <c:baseTimeUnit val="years"/>
      </c:dateAx>
      <c:valAx>
        <c:axId val="10627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76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6AC4B88-3192-4615-AEF1-688FD600B4B9}" type="TxLink">
            <a:rPr kumimoji="1" lang="en-US" altLang="en-US" sz="900" b="0" i="0" u="none" strike="noStrike">
              <a:solidFill>
                <a:srgbClr val="000000"/>
              </a:solidFill>
              <a:latin typeface="ＭＳ ゴシック" pitchFamily="49" charset="-128"/>
              <a:ea typeface="ＭＳ ゴシック" pitchFamily="49" charset="-128"/>
            </a:rPr>
            <a:pPr algn="r"/>
            <a:t>【108.23】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49887DF-759A-4853-BD07-EDACFC23EC72}" type="TxLink">
            <a:rPr kumimoji="1" lang="en-US" altLang="en-US" sz="900" b="0" i="0" u="none" strike="noStrike">
              <a:solidFill>
                <a:srgbClr val="000000"/>
              </a:solidFill>
              <a:latin typeface="ＭＳ ゴシック" pitchFamily="49" charset="-128"/>
              <a:ea typeface="ＭＳ ゴシック" pitchFamily="49" charset="-128"/>
            </a:rPr>
            <a:pPr algn="r"/>
            <a:t>【4.45】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1400753-5BBD-4A34-A4BD-DD1FAD863529}" type="TxLink">
            <a:rPr kumimoji="1" lang="en-US" altLang="en-US" sz="900" b="0" i="0" u="none" strike="noStrike">
              <a:solidFill>
                <a:srgbClr val="000000"/>
              </a:solidFill>
              <a:latin typeface="ＭＳ ゴシック" pitchFamily="49" charset="-128"/>
              <a:ea typeface="ＭＳ ゴシック" pitchFamily="49" charset="-128"/>
            </a:rPr>
            <a:pPr algn="r"/>
            <a:t>【57.41】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22C7805-F34A-4A16-88B9-259890042579}"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DD52B08-049D-4F3F-9C7B-3895AB23BAD5}"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5CAA96B-1D78-4CBF-9F2F-4CB289311451}"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5039F6-8C6B-47BA-AD52-30D7266FDE9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010D295-24A3-4C3D-BD9A-E1301BC05C53}"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E719AD0-3BFB-404E-BF6E-B64BB3D72904}" type="TxLink">
            <a:rPr kumimoji="1" lang="en-US" altLang="en-US" sz="900" b="0" i="0" u="none" strike="noStrike">
              <a:solidFill>
                <a:srgbClr val="000000"/>
              </a:solidFill>
              <a:latin typeface="ＭＳ ゴシック" pitchFamily="49" charset="-128"/>
              <a:ea typeface="ＭＳ ゴシック" pitchFamily="49" charset="-128"/>
            </a:rPr>
            <a:pPr algn="r"/>
            <a:t>【36.85】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B4B7D35-4287-4A8F-BD84-AC12A074069A}" type="TxLink">
            <a:rPr kumimoji="1" lang="en-US" altLang="en-US" sz="900" b="0" i="0" u="none" strike="noStrike">
              <a:solidFill>
                <a:srgbClr val="000000"/>
              </a:solidFill>
              <a:latin typeface="ＭＳ ゴシック" pitchFamily="49" charset="-128"/>
              <a:ea typeface="ＭＳ ゴシック" pitchFamily="49" charset="-128"/>
            </a:rPr>
            <a:pPr algn="r"/>
            <a:t>【4.56】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CAC7F95-19C4-4068-B3EE-948FD252D009}"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640625" defaultRowHeight="13.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2" t="s">
        <v>0</v>
      </c>
      <c r="C2" s="72"/>
      <c r="D2" s="72"/>
      <c r="E2" s="72"/>
      <c r="F2" s="72"/>
      <c r="G2" s="72"/>
      <c r="H2" s="72"/>
      <c r="I2" s="72"/>
      <c r="J2" s="72"/>
      <c r="K2" s="72"/>
      <c r="L2" s="72"/>
      <c r="M2" s="72"/>
      <c r="N2" s="72"/>
      <c r="O2" s="72"/>
      <c r="P2" s="72"/>
      <c r="Q2" s="72"/>
      <c r="R2" s="72"/>
      <c r="S2" s="72"/>
      <c r="T2" s="72"/>
      <c r="U2" s="72"/>
      <c r="V2" s="72"/>
      <c r="W2" s="72"/>
      <c r="X2" s="72"/>
      <c r="Y2" s="72"/>
      <c r="Z2" s="72"/>
      <c r="AA2" s="72"/>
      <c r="AB2" s="72"/>
      <c r="AC2" s="72"/>
      <c r="AD2" s="72"/>
      <c r="AE2" s="72"/>
      <c r="AF2" s="72"/>
      <c r="AG2" s="72"/>
      <c r="AH2" s="72"/>
      <c r="AI2" s="72"/>
      <c r="AJ2" s="72"/>
      <c r="AK2" s="72"/>
      <c r="AL2" s="72"/>
      <c r="AM2" s="72"/>
      <c r="AN2" s="72"/>
      <c r="AO2" s="72"/>
      <c r="AP2" s="72"/>
      <c r="AQ2" s="72"/>
      <c r="AR2" s="72"/>
      <c r="AS2" s="72"/>
      <c r="AT2" s="72"/>
      <c r="AU2" s="72"/>
      <c r="AV2" s="72"/>
      <c r="AW2" s="72"/>
      <c r="AX2" s="72"/>
      <c r="AY2" s="72"/>
      <c r="AZ2" s="72"/>
      <c r="BA2" s="72"/>
      <c r="BB2" s="72"/>
      <c r="BC2" s="72"/>
      <c r="BD2" s="72"/>
      <c r="BE2" s="72"/>
      <c r="BF2" s="72"/>
      <c r="BG2" s="72"/>
      <c r="BH2" s="72"/>
      <c r="BI2" s="72"/>
      <c r="BJ2" s="72"/>
      <c r="BK2" s="72"/>
      <c r="BL2" s="72"/>
      <c r="BM2" s="72"/>
      <c r="BN2" s="72"/>
      <c r="BO2" s="72"/>
      <c r="BP2" s="72"/>
      <c r="BQ2" s="72"/>
      <c r="BR2" s="72"/>
      <c r="BS2" s="72"/>
      <c r="BT2" s="72"/>
      <c r="BU2" s="72"/>
      <c r="BV2" s="72"/>
      <c r="BW2" s="72"/>
      <c r="BX2" s="72"/>
      <c r="BY2" s="72"/>
      <c r="BZ2" s="72"/>
    </row>
    <row r="3" spans="1:78" ht="9.75" customHeight="1">
      <c r="A3" s="2"/>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row>
    <row r="4" spans="1:78" ht="9.75" customHeight="1">
      <c r="A4" s="2"/>
      <c r="B4" s="72"/>
      <c r="C4" s="72"/>
      <c r="D4" s="72"/>
      <c r="E4" s="72"/>
      <c r="F4" s="72"/>
      <c r="G4" s="72"/>
      <c r="H4" s="72"/>
      <c r="I4" s="72"/>
      <c r="J4" s="72"/>
      <c r="K4" s="72"/>
      <c r="L4" s="72"/>
      <c r="M4" s="72"/>
      <c r="N4" s="72"/>
      <c r="O4" s="72"/>
      <c r="P4" s="72"/>
      <c r="Q4" s="72"/>
      <c r="R4" s="72"/>
      <c r="S4" s="72"/>
      <c r="T4" s="72"/>
      <c r="U4" s="72"/>
      <c r="V4" s="72"/>
      <c r="W4" s="72"/>
      <c r="X4" s="72"/>
      <c r="Y4" s="72"/>
      <c r="Z4" s="72"/>
      <c r="AA4" s="72"/>
      <c r="AB4" s="72"/>
      <c r="AC4" s="72"/>
      <c r="AD4" s="72"/>
      <c r="AE4" s="72"/>
      <c r="AF4" s="72"/>
      <c r="AG4" s="72"/>
      <c r="AH4" s="72"/>
      <c r="AI4" s="72"/>
      <c r="AJ4" s="72"/>
      <c r="AK4" s="72"/>
      <c r="AL4" s="72"/>
      <c r="AM4" s="72"/>
      <c r="AN4" s="72"/>
      <c r="AO4" s="72"/>
      <c r="AP4" s="72"/>
      <c r="AQ4" s="72"/>
      <c r="AR4" s="72"/>
      <c r="AS4" s="72"/>
      <c r="AT4" s="72"/>
      <c r="AU4" s="72"/>
      <c r="AV4" s="72"/>
      <c r="AW4" s="72"/>
      <c r="AX4" s="72"/>
      <c r="AY4" s="72"/>
      <c r="AZ4" s="72"/>
      <c r="BA4" s="72"/>
      <c r="BB4" s="72"/>
      <c r="BC4" s="72"/>
      <c r="BD4" s="72"/>
      <c r="BE4" s="72"/>
      <c r="BF4" s="72"/>
      <c r="BG4" s="72"/>
      <c r="BH4" s="72"/>
      <c r="BI4" s="72"/>
      <c r="BJ4" s="72"/>
      <c r="BK4" s="72"/>
      <c r="BL4" s="72"/>
      <c r="BM4" s="72"/>
      <c r="BN4" s="72"/>
      <c r="BO4" s="72"/>
      <c r="BP4" s="72"/>
      <c r="BQ4" s="72"/>
      <c r="BR4" s="72"/>
      <c r="BS4" s="72"/>
      <c r="BT4" s="72"/>
      <c r="BU4" s="72"/>
      <c r="BV4" s="72"/>
      <c r="BW4" s="72"/>
      <c r="BX4" s="72"/>
      <c r="BY4" s="72"/>
      <c r="BZ4" s="7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3" t="str">
        <f>データ!H6</f>
        <v>宮崎県　延岡市</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3"/>
      <c r="AE7" s="3"/>
      <c r="AF7" s="3"/>
      <c r="AG7" s="3"/>
      <c r="AH7" s="3"/>
      <c r="AI7" s="3"/>
      <c r="AJ7" s="3"/>
      <c r="AK7" s="3"/>
      <c r="AL7" s="70" t="s">
        <v>5</v>
      </c>
      <c r="AM7" s="70"/>
      <c r="AN7" s="70"/>
      <c r="AO7" s="70"/>
      <c r="AP7" s="70"/>
      <c r="AQ7" s="70"/>
      <c r="AR7" s="70"/>
      <c r="AS7" s="70"/>
      <c r="AT7" s="70" t="s">
        <v>6</v>
      </c>
      <c r="AU7" s="70"/>
      <c r="AV7" s="70"/>
      <c r="AW7" s="70"/>
      <c r="AX7" s="70"/>
      <c r="AY7" s="70"/>
      <c r="AZ7" s="70"/>
      <c r="BA7" s="70"/>
      <c r="BB7" s="70" t="s">
        <v>7</v>
      </c>
      <c r="BC7" s="70"/>
      <c r="BD7" s="70"/>
      <c r="BE7" s="70"/>
      <c r="BF7" s="70"/>
      <c r="BG7" s="70"/>
      <c r="BH7" s="70"/>
      <c r="BI7" s="70"/>
      <c r="BJ7" s="3"/>
      <c r="BK7" s="3"/>
      <c r="BL7" s="4" t="s">
        <v>8</v>
      </c>
      <c r="BM7" s="5"/>
      <c r="BN7" s="5"/>
      <c r="BO7" s="5"/>
      <c r="BP7" s="5"/>
      <c r="BQ7" s="5"/>
      <c r="BR7" s="5"/>
      <c r="BS7" s="5"/>
      <c r="BT7" s="5"/>
      <c r="BU7" s="5"/>
      <c r="BV7" s="5"/>
      <c r="BW7" s="5"/>
      <c r="BX7" s="5"/>
      <c r="BY7" s="6"/>
    </row>
    <row r="8" spans="1:78" ht="18.75" customHeight="1">
      <c r="A8" s="2"/>
      <c r="B8" s="71" t="str">
        <f>データ!I6</f>
        <v>法適用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Bd1</v>
      </c>
      <c r="X8" s="71"/>
      <c r="Y8" s="71"/>
      <c r="Z8" s="71"/>
      <c r="AA8" s="71"/>
      <c r="AB8" s="71"/>
      <c r="AC8" s="71"/>
      <c r="AD8" s="3"/>
      <c r="AE8" s="3"/>
      <c r="AF8" s="3"/>
      <c r="AG8" s="3"/>
      <c r="AH8" s="3"/>
      <c r="AI8" s="3"/>
      <c r="AJ8" s="3"/>
      <c r="AK8" s="3"/>
      <c r="AL8" s="65">
        <f>データ!R6</f>
        <v>127924</v>
      </c>
      <c r="AM8" s="65"/>
      <c r="AN8" s="65"/>
      <c r="AO8" s="65"/>
      <c r="AP8" s="65"/>
      <c r="AQ8" s="65"/>
      <c r="AR8" s="65"/>
      <c r="AS8" s="65"/>
      <c r="AT8" s="64">
        <f>データ!S6</f>
        <v>868.02</v>
      </c>
      <c r="AU8" s="64"/>
      <c r="AV8" s="64"/>
      <c r="AW8" s="64"/>
      <c r="AX8" s="64"/>
      <c r="AY8" s="64"/>
      <c r="AZ8" s="64"/>
      <c r="BA8" s="64"/>
      <c r="BB8" s="64">
        <f>データ!T6</f>
        <v>147.37</v>
      </c>
      <c r="BC8" s="64"/>
      <c r="BD8" s="64"/>
      <c r="BE8" s="64"/>
      <c r="BF8" s="64"/>
      <c r="BG8" s="64"/>
      <c r="BH8" s="64"/>
      <c r="BI8" s="64"/>
      <c r="BJ8" s="3"/>
      <c r="BK8" s="3"/>
      <c r="BL8" s="68" t="s">
        <v>9</v>
      </c>
      <c r="BM8" s="69"/>
      <c r="BN8" s="7" t="s">
        <v>10</v>
      </c>
      <c r="BO8" s="8"/>
      <c r="BP8" s="8"/>
      <c r="BQ8" s="8"/>
      <c r="BR8" s="8"/>
      <c r="BS8" s="8"/>
      <c r="BT8" s="8"/>
      <c r="BU8" s="8"/>
      <c r="BV8" s="8"/>
      <c r="BW8" s="8"/>
      <c r="BX8" s="8"/>
      <c r="BY8" s="9"/>
    </row>
    <row r="9" spans="1:78" ht="18.75" customHeight="1">
      <c r="A9" s="2"/>
      <c r="B9" s="70" t="s">
        <v>11</v>
      </c>
      <c r="C9" s="70"/>
      <c r="D9" s="70"/>
      <c r="E9" s="70"/>
      <c r="F9" s="70"/>
      <c r="G9" s="70"/>
      <c r="H9" s="70"/>
      <c r="I9" s="70" t="s">
        <v>12</v>
      </c>
      <c r="J9" s="70"/>
      <c r="K9" s="70"/>
      <c r="L9" s="70"/>
      <c r="M9" s="70"/>
      <c r="N9" s="70"/>
      <c r="O9" s="70"/>
      <c r="P9" s="70" t="s">
        <v>13</v>
      </c>
      <c r="Q9" s="70"/>
      <c r="R9" s="70"/>
      <c r="S9" s="70"/>
      <c r="T9" s="70"/>
      <c r="U9" s="70"/>
      <c r="V9" s="70"/>
      <c r="W9" s="70" t="s">
        <v>14</v>
      </c>
      <c r="X9" s="70"/>
      <c r="Y9" s="70"/>
      <c r="Z9" s="70"/>
      <c r="AA9" s="70"/>
      <c r="AB9" s="70"/>
      <c r="AC9" s="70"/>
      <c r="AD9" s="70" t="s">
        <v>15</v>
      </c>
      <c r="AE9" s="70"/>
      <c r="AF9" s="70"/>
      <c r="AG9" s="70"/>
      <c r="AH9" s="70"/>
      <c r="AI9" s="70"/>
      <c r="AJ9" s="70"/>
      <c r="AK9" s="3"/>
      <c r="AL9" s="70" t="s">
        <v>16</v>
      </c>
      <c r="AM9" s="70"/>
      <c r="AN9" s="70"/>
      <c r="AO9" s="70"/>
      <c r="AP9" s="70"/>
      <c r="AQ9" s="70"/>
      <c r="AR9" s="70"/>
      <c r="AS9" s="70"/>
      <c r="AT9" s="70" t="s">
        <v>17</v>
      </c>
      <c r="AU9" s="70"/>
      <c r="AV9" s="70"/>
      <c r="AW9" s="70"/>
      <c r="AX9" s="70"/>
      <c r="AY9" s="70"/>
      <c r="AZ9" s="70"/>
      <c r="BA9" s="70"/>
      <c r="BB9" s="70" t="s">
        <v>18</v>
      </c>
      <c r="BC9" s="70"/>
      <c r="BD9" s="70"/>
      <c r="BE9" s="70"/>
      <c r="BF9" s="70"/>
      <c r="BG9" s="70"/>
      <c r="BH9" s="70"/>
      <c r="BI9" s="70"/>
      <c r="BJ9" s="3"/>
      <c r="BK9" s="3"/>
      <c r="BL9" s="62" t="s">
        <v>19</v>
      </c>
      <c r="BM9" s="63"/>
      <c r="BN9" s="10" t="s">
        <v>20</v>
      </c>
      <c r="BO9" s="11"/>
      <c r="BP9" s="11"/>
      <c r="BQ9" s="11"/>
      <c r="BR9" s="11"/>
      <c r="BS9" s="11"/>
      <c r="BT9" s="11"/>
      <c r="BU9" s="11"/>
      <c r="BV9" s="11"/>
      <c r="BW9" s="11"/>
      <c r="BX9" s="11"/>
      <c r="BY9" s="12"/>
    </row>
    <row r="10" spans="1:78" ht="18.75" customHeight="1">
      <c r="A10" s="2"/>
      <c r="B10" s="64" t="str">
        <f>データ!M6</f>
        <v>-</v>
      </c>
      <c r="C10" s="64"/>
      <c r="D10" s="64"/>
      <c r="E10" s="64"/>
      <c r="F10" s="64"/>
      <c r="G10" s="64"/>
      <c r="H10" s="64"/>
      <c r="I10" s="64">
        <f>データ!N6</f>
        <v>45.62</v>
      </c>
      <c r="J10" s="64"/>
      <c r="K10" s="64"/>
      <c r="L10" s="64"/>
      <c r="M10" s="64"/>
      <c r="N10" s="64"/>
      <c r="O10" s="64"/>
      <c r="P10" s="64">
        <f>データ!O6</f>
        <v>71.28</v>
      </c>
      <c r="Q10" s="64"/>
      <c r="R10" s="64"/>
      <c r="S10" s="64"/>
      <c r="T10" s="64"/>
      <c r="U10" s="64"/>
      <c r="V10" s="64"/>
      <c r="W10" s="64">
        <f>データ!P6</f>
        <v>73.790000000000006</v>
      </c>
      <c r="X10" s="64"/>
      <c r="Y10" s="64"/>
      <c r="Z10" s="64"/>
      <c r="AA10" s="64"/>
      <c r="AB10" s="64"/>
      <c r="AC10" s="64"/>
      <c r="AD10" s="65">
        <f>データ!Q6</f>
        <v>2571</v>
      </c>
      <c r="AE10" s="65"/>
      <c r="AF10" s="65"/>
      <c r="AG10" s="65"/>
      <c r="AH10" s="65"/>
      <c r="AI10" s="65"/>
      <c r="AJ10" s="65"/>
      <c r="AK10" s="2"/>
      <c r="AL10" s="65">
        <f>データ!U6</f>
        <v>90552</v>
      </c>
      <c r="AM10" s="65"/>
      <c r="AN10" s="65"/>
      <c r="AO10" s="65"/>
      <c r="AP10" s="65"/>
      <c r="AQ10" s="65"/>
      <c r="AR10" s="65"/>
      <c r="AS10" s="65"/>
      <c r="AT10" s="64">
        <f>データ!V6</f>
        <v>18.55</v>
      </c>
      <c r="AU10" s="64"/>
      <c r="AV10" s="64"/>
      <c r="AW10" s="64"/>
      <c r="AX10" s="64"/>
      <c r="AY10" s="64"/>
      <c r="AZ10" s="64"/>
      <c r="BA10" s="64"/>
      <c r="BB10" s="64">
        <f>データ!W6</f>
        <v>4881.51</v>
      </c>
      <c r="BC10" s="64"/>
      <c r="BD10" s="64"/>
      <c r="BE10" s="64"/>
      <c r="BF10" s="64"/>
      <c r="BG10" s="64"/>
      <c r="BH10" s="64"/>
      <c r="BI10" s="64"/>
      <c r="BJ10" s="2"/>
      <c r="BK10" s="2"/>
      <c r="BL10" s="66" t="s">
        <v>21</v>
      </c>
      <c r="BM10" s="67"/>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1" t="s">
        <v>109</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107</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108</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Q10"/>
  <sheetViews>
    <sheetView showGridLines="0" workbookViewId="0"/>
  </sheetViews>
  <sheetFormatPr defaultRowHeight="13.2"/>
  <cols>
    <col min="2" max="143" width="11.88671875" customWidth="1"/>
  </cols>
  <sheetData>
    <row r="1" spans="1:147">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7">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7">
      <c r="A3" s="26" t="s">
        <v>44</v>
      </c>
      <c r="B3" s="27" t="s">
        <v>45</v>
      </c>
      <c r="C3" s="27" t="s">
        <v>46</v>
      </c>
      <c r="D3" s="27" t="s">
        <v>47</v>
      </c>
      <c r="E3" s="27" t="s">
        <v>48</v>
      </c>
      <c r="F3" s="27" t="s">
        <v>49</v>
      </c>
      <c r="G3" s="27" t="s">
        <v>50</v>
      </c>
      <c r="H3" s="75" t="s">
        <v>51</v>
      </c>
      <c r="I3" s="76"/>
      <c r="J3" s="76"/>
      <c r="K3" s="76"/>
      <c r="L3" s="76"/>
      <c r="M3" s="76"/>
      <c r="N3" s="76"/>
      <c r="O3" s="76"/>
      <c r="P3" s="76"/>
      <c r="Q3" s="76"/>
      <c r="R3" s="76"/>
      <c r="S3" s="76"/>
      <c r="T3" s="76"/>
      <c r="U3" s="76"/>
      <c r="V3" s="76"/>
      <c r="W3" s="77"/>
      <c r="X3" s="81" t="s">
        <v>52</v>
      </c>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t="s">
        <v>53</v>
      </c>
      <c r="DI3" s="74"/>
      <c r="DJ3" s="74"/>
      <c r="DK3" s="74"/>
      <c r="DL3" s="74"/>
      <c r="DM3" s="74"/>
      <c r="DN3" s="74"/>
      <c r="DO3" s="74"/>
      <c r="DP3" s="74"/>
      <c r="DQ3" s="74"/>
      <c r="DR3" s="74"/>
      <c r="DS3" s="74"/>
      <c r="DT3" s="74"/>
      <c r="DU3" s="74"/>
      <c r="DV3" s="74"/>
      <c r="DW3" s="74"/>
      <c r="DX3" s="74"/>
      <c r="DY3" s="74"/>
      <c r="DZ3" s="74"/>
      <c r="EA3" s="74"/>
      <c r="EB3" s="74"/>
      <c r="EC3" s="74"/>
      <c r="ED3" s="74"/>
      <c r="EE3" s="74"/>
      <c r="EF3" s="74"/>
      <c r="EG3" s="74"/>
      <c r="EH3" s="74"/>
      <c r="EI3" s="74"/>
      <c r="EJ3" s="74"/>
      <c r="EK3" s="74"/>
      <c r="EL3" s="74"/>
      <c r="EM3" s="74"/>
      <c r="EN3" s="74"/>
    </row>
    <row r="4" spans="1:147">
      <c r="A4" s="26" t="s">
        <v>54</v>
      </c>
      <c r="B4" s="28"/>
      <c r="C4" s="28"/>
      <c r="D4" s="28"/>
      <c r="E4" s="28"/>
      <c r="F4" s="28"/>
      <c r="G4" s="28"/>
      <c r="H4" s="78"/>
      <c r="I4" s="79"/>
      <c r="J4" s="79"/>
      <c r="K4" s="79"/>
      <c r="L4" s="79"/>
      <c r="M4" s="79"/>
      <c r="N4" s="79"/>
      <c r="O4" s="79"/>
      <c r="P4" s="79"/>
      <c r="Q4" s="79"/>
      <c r="R4" s="79"/>
      <c r="S4" s="79"/>
      <c r="T4" s="79"/>
      <c r="U4" s="79"/>
      <c r="V4" s="79"/>
      <c r="W4" s="80"/>
      <c r="X4" s="74" t="s">
        <v>55</v>
      </c>
      <c r="Y4" s="74"/>
      <c r="Z4" s="74"/>
      <c r="AA4" s="74"/>
      <c r="AB4" s="74"/>
      <c r="AC4" s="74"/>
      <c r="AD4" s="74"/>
      <c r="AE4" s="74"/>
      <c r="AF4" s="74"/>
      <c r="AG4" s="74"/>
      <c r="AH4" s="74"/>
      <c r="AI4" s="74" t="s">
        <v>56</v>
      </c>
      <c r="AJ4" s="74"/>
      <c r="AK4" s="74"/>
      <c r="AL4" s="74"/>
      <c r="AM4" s="74"/>
      <c r="AN4" s="74"/>
      <c r="AO4" s="74"/>
      <c r="AP4" s="74"/>
      <c r="AQ4" s="74"/>
      <c r="AR4" s="74"/>
      <c r="AS4" s="74"/>
      <c r="AT4" s="74" t="s">
        <v>57</v>
      </c>
      <c r="AU4" s="74"/>
      <c r="AV4" s="74"/>
      <c r="AW4" s="74"/>
      <c r="AX4" s="74"/>
      <c r="AY4" s="74"/>
      <c r="AZ4" s="74"/>
      <c r="BA4" s="74"/>
      <c r="BB4" s="74"/>
      <c r="BC4" s="74"/>
      <c r="BD4" s="74"/>
      <c r="BE4" s="74" t="s">
        <v>58</v>
      </c>
      <c r="BF4" s="74"/>
      <c r="BG4" s="74"/>
      <c r="BH4" s="74"/>
      <c r="BI4" s="74"/>
      <c r="BJ4" s="74"/>
      <c r="BK4" s="74"/>
      <c r="BL4" s="74"/>
      <c r="BM4" s="74"/>
      <c r="BN4" s="74"/>
      <c r="BO4" s="74"/>
      <c r="BP4" s="74" t="s">
        <v>59</v>
      </c>
      <c r="BQ4" s="74"/>
      <c r="BR4" s="74"/>
      <c r="BS4" s="74"/>
      <c r="BT4" s="74"/>
      <c r="BU4" s="74"/>
      <c r="BV4" s="74"/>
      <c r="BW4" s="74"/>
      <c r="BX4" s="74"/>
      <c r="BY4" s="74"/>
      <c r="BZ4" s="74"/>
      <c r="CA4" s="74" t="s">
        <v>60</v>
      </c>
      <c r="CB4" s="74"/>
      <c r="CC4" s="74"/>
      <c r="CD4" s="74"/>
      <c r="CE4" s="74"/>
      <c r="CF4" s="74"/>
      <c r="CG4" s="74"/>
      <c r="CH4" s="74"/>
      <c r="CI4" s="74"/>
      <c r="CJ4" s="74"/>
      <c r="CK4" s="74"/>
      <c r="CL4" s="74" t="s">
        <v>61</v>
      </c>
      <c r="CM4" s="74"/>
      <c r="CN4" s="74"/>
      <c r="CO4" s="74"/>
      <c r="CP4" s="74"/>
      <c r="CQ4" s="74"/>
      <c r="CR4" s="74"/>
      <c r="CS4" s="74"/>
      <c r="CT4" s="74"/>
      <c r="CU4" s="74"/>
      <c r="CV4" s="74"/>
      <c r="CW4" s="74" t="s">
        <v>62</v>
      </c>
      <c r="CX4" s="74"/>
      <c r="CY4" s="74"/>
      <c r="CZ4" s="74"/>
      <c r="DA4" s="74"/>
      <c r="DB4" s="74"/>
      <c r="DC4" s="74"/>
      <c r="DD4" s="74"/>
      <c r="DE4" s="74"/>
      <c r="DF4" s="74"/>
      <c r="DG4" s="74"/>
      <c r="DH4" s="74" t="s">
        <v>63</v>
      </c>
      <c r="DI4" s="74"/>
      <c r="DJ4" s="74"/>
      <c r="DK4" s="74"/>
      <c r="DL4" s="74"/>
      <c r="DM4" s="74"/>
      <c r="DN4" s="74"/>
      <c r="DO4" s="74"/>
      <c r="DP4" s="74"/>
      <c r="DQ4" s="74"/>
      <c r="DR4" s="74"/>
      <c r="DS4" s="74" t="s">
        <v>64</v>
      </c>
      <c r="DT4" s="74"/>
      <c r="DU4" s="74"/>
      <c r="DV4" s="74"/>
      <c r="DW4" s="74"/>
      <c r="DX4" s="74"/>
      <c r="DY4" s="74"/>
      <c r="DZ4" s="74"/>
      <c r="EA4" s="74"/>
      <c r="EB4" s="74"/>
      <c r="EC4" s="74"/>
      <c r="ED4" s="74" t="s">
        <v>65</v>
      </c>
      <c r="EE4" s="74"/>
      <c r="EF4" s="74"/>
      <c r="EG4" s="74"/>
      <c r="EH4" s="74"/>
      <c r="EI4" s="74"/>
      <c r="EJ4" s="74"/>
      <c r="EK4" s="74"/>
      <c r="EL4" s="74"/>
      <c r="EM4" s="74"/>
      <c r="EN4" s="74"/>
    </row>
    <row r="5" spans="1:147">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7" s="34" customFormat="1">
      <c r="A6" s="26" t="s">
        <v>95</v>
      </c>
      <c r="B6" s="31">
        <f>B7</f>
        <v>2015</v>
      </c>
      <c r="C6" s="31">
        <f t="shared" ref="C6:W6" si="3">C7</f>
        <v>452033</v>
      </c>
      <c r="D6" s="31">
        <f t="shared" si="3"/>
        <v>46</v>
      </c>
      <c r="E6" s="31">
        <f t="shared" si="3"/>
        <v>17</v>
      </c>
      <c r="F6" s="31">
        <f t="shared" si="3"/>
        <v>1</v>
      </c>
      <c r="G6" s="31">
        <f t="shared" si="3"/>
        <v>0</v>
      </c>
      <c r="H6" s="31" t="str">
        <f t="shared" si="3"/>
        <v>宮崎県　延岡市</v>
      </c>
      <c r="I6" s="31" t="str">
        <f t="shared" si="3"/>
        <v>法適用</v>
      </c>
      <c r="J6" s="31" t="str">
        <f t="shared" si="3"/>
        <v>下水道事業</v>
      </c>
      <c r="K6" s="31" t="str">
        <f t="shared" si="3"/>
        <v>公共下水道</v>
      </c>
      <c r="L6" s="31" t="str">
        <f t="shared" si="3"/>
        <v>Bd1</v>
      </c>
      <c r="M6" s="32" t="str">
        <f t="shared" si="3"/>
        <v>-</v>
      </c>
      <c r="N6" s="32">
        <f t="shared" si="3"/>
        <v>45.62</v>
      </c>
      <c r="O6" s="32">
        <f t="shared" si="3"/>
        <v>71.28</v>
      </c>
      <c r="P6" s="32">
        <f t="shared" si="3"/>
        <v>73.790000000000006</v>
      </c>
      <c r="Q6" s="32">
        <f t="shared" si="3"/>
        <v>2571</v>
      </c>
      <c r="R6" s="32">
        <f t="shared" si="3"/>
        <v>127924</v>
      </c>
      <c r="S6" s="32">
        <f t="shared" si="3"/>
        <v>868.02</v>
      </c>
      <c r="T6" s="32">
        <f t="shared" si="3"/>
        <v>147.37</v>
      </c>
      <c r="U6" s="32">
        <f t="shared" si="3"/>
        <v>90552</v>
      </c>
      <c r="V6" s="32">
        <f t="shared" si="3"/>
        <v>18.55</v>
      </c>
      <c r="W6" s="32">
        <f t="shared" si="3"/>
        <v>4881.51</v>
      </c>
      <c r="X6" s="33">
        <f>IF(X7="",NA(),X7)</f>
        <v>101.01</v>
      </c>
      <c r="Y6" s="33">
        <f t="shared" ref="Y6:AG6" si="4">IF(Y7="",NA(),Y7)</f>
        <v>100.72</v>
      </c>
      <c r="Z6" s="33">
        <f t="shared" si="4"/>
        <v>104.64</v>
      </c>
      <c r="AA6" s="33">
        <f t="shared" si="4"/>
        <v>101.34</v>
      </c>
      <c r="AB6" s="33">
        <f t="shared" si="4"/>
        <v>100.75</v>
      </c>
      <c r="AC6" s="33">
        <f t="shared" si="4"/>
        <v>103.7</v>
      </c>
      <c r="AD6" s="33">
        <f t="shared" si="4"/>
        <v>100.13</v>
      </c>
      <c r="AE6" s="33">
        <f t="shared" si="4"/>
        <v>105.34</v>
      </c>
      <c r="AF6" s="33">
        <f t="shared" si="4"/>
        <v>108.77</v>
      </c>
      <c r="AG6" s="33">
        <f t="shared" si="4"/>
        <v>109.48</v>
      </c>
      <c r="AH6" s="32" t="str">
        <f>IF(AH7="","",IF(AH7="-","【-】","【"&amp;SUBSTITUTE(TEXT(AH7,"#,##0.00"),"-","△")&amp;"】"))</f>
        <v>【108.23】</v>
      </c>
      <c r="AI6" s="33">
        <f>IF(AI7="",NA(),AI7)</f>
        <v>0.46</v>
      </c>
      <c r="AJ6" s="32">
        <f t="shared" ref="AJ6:AR6" si="5">IF(AJ7="",NA(),AJ7)</f>
        <v>0</v>
      </c>
      <c r="AK6" s="32">
        <f t="shared" si="5"/>
        <v>0</v>
      </c>
      <c r="AL6" s="32">
        <f t="shared" si="5"/>
        <v>0</v>
      </c>
      <c r="AM6" s="32">
        <f t="shared" si="5"/>
        <v>0</v>
      </c>
      <c r="AN6" s="33">
        <f t="shared" si="5"/>
        <v>54.64</v>
      </c>
      <c r="AO6" s="33">
        <f t="shared" si="5"/>
        <v>52.48</v>
      </c>
      <c r="AP6" s="33">
        <f t="shared" si="5"/>
        <v>24.99</v>
      </c>
      <c r="AQ6" s="33">
        <f t="shared" si="5"/>
        <v>21.47</v>
      </c>
      <c r="AR6" s="33">
        <f t="shared" si="5"/>
        <v>16.34</v>
      </c>
      <c r="AS6" s="32" t="str">
        <f>IF(AS7="","",IF(AS7="-","【-】","【"&amp;SUBSTITUTE(TEXT(AS7,"#,##0.00"),"-","△")&amp;"】"))</f>
        <v>【4.45】</v>
      </c>
      <c r="AT6" s="33">
        <f>IF(AT7="",NA(),AT7)</f>
        <v>131.74</v>
      </c>
      <c r="AU6" s="33">
        <f t="shared" ref="AU6:BC6" si="6">IF(AU7="",NA(),AU7)</f>
        <v>123.74</v>
      </c>
      <c r="AV6" s="33">
        <f t="shared" si="6"/>
        <v>158.63999999999999</v>
      </c>
      <c r="AW6" s="33">
        <f t="shared" si="6"/>
        <v>36.4</v>
      </c>
      <c r="AX6" s="33">
        <f t="shared" si="6"/>
        <v>29.35</v>
      </c>
      <c r="AY6" s="33">
        <f t="shared" si="6"/>
        <v>223.52</v>
      </c>
      <c r="AZ6" s="33">
        <f t="shared" si="6"/>
        <v>208.92</v>
      </c>
      <c r="BA6" s="33">
        <f t="shared" si="6"/>
        <v>316.92</v>
      </c>
      <c r="BB6" s="33">
        <f t="shared" si="6"/>
        <v>79.239999999999995</v>
      </c>
      <c r="BC6" s="33">
        <f t="shared" si="6"/>
        <v>78.930000000000007</v>
      </c>
      <c r="BD6" s="32" t="str">
        <f>IF(BD7="","",IF(BD7="-","【-】","【"&amp;SUBSTITUTE(TEXT(BD7,"#,##0.00"),"-","△")&amp;"】"))</f>
        <v>【57.41】</v>
      </c>
      <c r="BE6" s="33">
        <f>IF(BE7="",NA(),BE7)</f>
        <v>1774.75</v>
      </c>
      <c r="BF6" s="33">
        <f t="shared" ref="BF6:BN6" si="7">IF(BF7="",NA(),BF7)</f>
        <v>1460.18</v>
      </c>
      <c r="BG6" s="33">
        <f t="shared" si="7"/>
        <v>1451.27</v>
      </c>
      <c r="BH6" s="33">
        <f t="shared" si="7"/>
        <v>1493.86</v>
      </c>
      <c r="BI6" s="33">
        <f t="shared" si="7"/>
        <v>1478.3</v>
      </c>
      <c r="BJ6" s="33">
        <f t="shared" si="7"/>
        <v>742.31</v>
      </c>
      <c r="BK6" s="33">
        <f t="shared" si="7"/>
        <v>708.85</v>
      </c>
      <c r="BL6" s="33">
        <f t="shared" si="7"/>
        <v>885.97</v>
      </c>
      <c r="BM6" s="33">
        <f t="shared" si="7"/>
        <v>854.16</v>
      </c>
      <c r="BN6" s="33">
        <f t="shared" si="7"/>
        <v>848.31</v>
      </c>
      <c r="BO6" s="32" t="str">
        <f>IF(BO7="","",IF(BO7="-","【-】","【"&amp;SUBSTITUTE(TEXT(BO7,"#,##0.00"),"-","△")&amp;"】"))</f>
        <v>【763.62】</v>
      </c>
      <c r="BP6" s="33">
        <f>IF(BP7="",NA(),BP7)</f>
        <v>81.52</v>
      </c>
      <c r="BQ6" s="33">
        <f t="shared" ref="BQ6:BY6" si="8">IF(BQ7="",NA(),BQ7)</f>
        <v>97.91</v>
      </c>
      <c r="BR6" s="33">
        <f t="shared" si="8"/>
        <v>98.35</v>
      </c>
      <c r="BS6" s="33">
        <f t="shared" si="8"/>
        <v>97.64</v>
      </c>
      <c r="BT6" s="33">
        <f t="shared" si="8"/>
        <v>99.84</v>
      </c>
      <c r="BU6" s="33">
        <f t="shared" si="8"/>
        <v>86.6</v>
      </c>
      <c r="BV6" s="33">
        <f t="shared" si="8"/>
        <v>89.47</v>
      </c>
      <c r="BW6" s="33">
        <f t="shared" si="8"/>
        <v>89.94</v>
      </c>
      <c r="BX6" s="33">
        <f t="shared" si="8"/>
        <v>93.13</v>
      </c>
      <c r="BY6" s="33">
        <f t="shared" si="8"/>
        <v>94.38</v>
      </c>
      <c r="BZ6" s="32" t="str">
        <f>IF(BZ7="","",IF(BZ7="-","【-】","【"&amp;SUBSTITUTE(TEXT(BZ7,"#,##0.00"),"-","△")&amp;"】"))</f>
        <v>【98.53】</v>
      </c>
      <c r="CA6" s="33">
        <f>IF(CA7="",NA(),CA7)</f>
        <v>150</v>
      </c>
      <c r="CB6" s="33">
        <f t="shared" ref="CB6:CJ6" si="9">IF(CB7="",NA(),CB7)</f>
        <v>150.52000000000001</v>
      </c>
      <c r="CC6" s="33">
        <f t="shared" si="9"/>
        <v>150.52000000000001</v>
      </c>
      <c r="CD6" s="33">
        <f t="shared" si="9"/>
        <v>150.13999999999999</v>
      </c>
      <c r="CE6" s="33">
        <f t="shared" si="9"/>
        <v>148.05000000000001</v>
      </c>
      <c r="CF6" s="33">
        <f t="shared" si="9"/>
        <v>144.15</v>
      </c>
      <c r="CG6" s="33">
        <f t="shared" si="9"/>
        <v>143.47999999999999</v>
      </c>
      <c r="CH6" s="33">
        <f t="shared" si="9"/>
        <v>168.57</v>
      </c>
      <c r="CI6" s="33">
        <f t="shared" si="9"/>
        <v>167.97</v>
      </c>
      <c r="CJ6" s="33">
        <f t="shared" si="9"/>
        <v>165.45</v>
      </c>
      <c r="CK6" s="32" t="str">
        <f>IF(CK7="","",IF(CK7="-","【-】","【"&amp;SUBSTITUTE(TEXT(CK7,"#,##0.00"),"-","△")&amp;"】"))</f>
        <v>【139.70】</v>
      </c>
      <c r="CL6" s="33">
        <f>IF(CL7="",NA(),CL7)</f>
        <v>57.33</v>
      </c>
      <c r="CM6" s="33">
        <f t="shared" ref="CM6:CU6" si="10">IF(CM7="",NA(),CM7)</f>
        <v>58.49</v>
      </c>
      <c r="CN6" s="33">
        <f t="shared" si="10"/>
        <v>58.31</v>
      </c>
      <c r="CO6" s="33">
        <f t="shared" si="10"/>
        <v>59.03</v>
      </c>
      <c r="CP6" s="33">
        <f t="shared" si="10"/>
        <v>59.51</v>
      </c>
      <c r="CQ6" s="33">
        <f t="shared" si="10"/>
        <v>64.2</v>
      </c>
      <c r="CR6" s="33">
        <f t="shared" si="10"/>
        <v>64.75</v>
      </c>
      <c r="CS6" s="33">
        <f t="shared" si="10"/>
        <v>64.12</v>
      </c>
      <c r="CT6" s="33">
        <f t="shared" si="10"/>
        <v>64.87</v>
      </c>
      <c r="CU6" s="33">
        <f t="shared" si="10"/>
        <v>65.62</v>
      </c>
      <c r="CV6" s="32" t="str">
        <f>IF(CV7="","",IF(CV7="-","【-】","【"&amp;SUBSTITUTE(TEXT(CV7,"#,##0.00"),"-","△")&amp;"】"))</f>
        <v>【60.01】</v>
      </c>
      <c r="CW6" s="33">
        <f>IF(CW7="",NA(),CW7)</f>
        <v>90.2</v>
      </c>
      <c r="CX6" s="33">
        <f t="shared" ref="CX6:DF6" si="11">IF(CX7="",NA(),CX7)</f>
        <v>90.25</v>
      </c>
      <c r="CY6" s="33">
        <f t="shared" si="11"/>
        <v>91.68</v>
      </c>
      <c r="CZ6" s="33">
        <f t="shared" si="11"/>
        <v>92.92</v>
      </c>
      <c r="DA6" s="33">
        <f t="shared" si="11"/>
        <v>94</v>
      </c>
      <c r="DB6" s="33">
        <f t="shared" si="11"/>
        <v>93.37</v>
      </c>
      <c r="DC6" s="33">
        <f t="shared" si="11"/>
        <v>92.84</v>
      </c>
      <c r="DD6" s="33">
        <f t="shared" si="11"/>
        <v>90.91</v>
      </c>
      <c r="DE6" s="33">
        <f t="shared" si="11"/>
        <v>91.11</v>
      </c>
      <c r="DF6" s="33">
        <f t="shared" si="11"/>
        <v>91.44</v>
      </c>
      <c r="DG6" s="32" t="str">
        <f>IF(DG7="","",IF(DG7="-","【-】","【"&amp;SUBSTITUTE(TEXT(DG7,"#,##0.00"),"-","△")&amp;"】"))</f>
        <v>【94.73】</v>
      </c>
      <c r="DH6" s="33">
        <f>IF(DH7="",NA(),DH7)</f>
        <v>8.9600000000000009</v>
      </c>
      <c r="DI6" s="33">
        <f t="shared" ref="DI6:DQ6" si="12">IF(DI7="",NA(),DI7)</f>
        <v>10.58</v>
      </c>
      <c r="DJ6" s="33">
        <f t="shared" si="12"/>
        <v>12.09</v>
      </c>
      <c r="DK6" s="33">
        <f t="shared" si="12"/>
        <v>22.9</v>
      </c>
      <c r="DL6" s="33">
        <f t="shared" si="12"/>
        <v>25.09</v>
      </c>
      <c r="DM6" s="33">
        <f t="shared" si="12"/>
        <v>12.39</v>
      </c>
      <c r="DN6" s="33">
        <f t="shared" si="12"/>
        <v>15.62</v>
      </c>
      <c r="DO6" s="33">
        <f t="shared" si="12"/>
        <v>12.9</v>
      </c>
      <c r="DP6" s="33">
        <f t="shared" si="12"/>
        <v>25.52</v>
      </c>
      <c r="DQ6" s="33">
        <f t="shared" si="12"/>
        <v>25.89</v>
      </c>
      <c r="DR6" s="32" t="str">
        <f>IF(DR7="","",IF(DR7="-","【-】","【"&amp;SUBSTITUTE(TEXT(DR7,"#,##0.00"),"-","△")&amp;"】"))</f>
        <v>【36.85】</v>
      </c>
      <c r="DS6" s="33">
        <f>IF(DS7="",NA(),DS7)</f>
        <v>3.46</v>
      </c>
      <c r="DT6" s="33">
        <f t="shared" ref="DT6:EB6" si="13">IF(DT7="",NA(),DT7)</f>
        <v>4.0999999999999996</v>
      </c>
      <c r="DU6" s="33">
        <f t="shared" si="13"/>
        <v>4.8499999999999996</v>
      </c>
      <c r="DV6" s="33">
        <f t="shared" si="13"/>
        <v>5.57</v>
      </c>
      <c r="DW6" s="33">
        <f t="shared" si="13"/>
        <v>6.32</v>
      </c>
      <c r="DX6" s="33">
        <f t="shared" si="13"/>
        <v>0.65</v>
      </c>
      <c r="DY6" s="33">
        <f t="shared" si="13"/>
        <v>0.63</v>
      </c>
      <c r="DZ6" s="33">
        <f t="shared" si="13"/>
        <v>0.71</v>
      </c>
      <c r="EA6" s="33">
        <f t="shared" si="13"/>
        <v>0.76</v>
      </c>
      <c r="EB6" s="33">
        <f t="shared" si="13"/>
        <v>0.71</v>
      </c>
      <c r="EC6" s="32" t="str">
        <f>IF(EC7="","",IF(EC7="-","【-】","【"&amp;SUBSTITUTE(TEXT(EC7,"#,##0.00"),"-","△")&amp;"】"))</f>
        <v>【4.56】</v>
      </c>
      <c r="ED6" s="33">
        <f>IF(ED7="",NA(),ED7)</f>
        <v>0.05</v>
      </c>
      <c r="EE6" s="33">
        <f t="shared" ref="EE6:EM6" si="14">IF(EE7="",NA(),EE7)</f>
        <v>0.05</v>
      </c>
      <c r="EF6" s="33">
        <f t="shared" si="14"/>
        <v>0.09</v>
      </c>
      <c r="EG6" s="33">
        <f t="shared" si="14"/>
        <v>0.03</v>
      </c>
      <c r="EH6" s="33">
        <f t="shared" si="14"/>
        <v>0.11</v>
      </c>
      <c r="EI6" s="33">
        <f t="shared" si="14"/>
        <v>0.05</v>
      </c>
      <c r="EJ6" s="33">
        <f t="shared" si="14"/>
        <v>0.04</v>
      </c>
      <c r="EK6" s="33">
        <f t="shared" si="14"/>
        <v>7.0000000000000007E-2</v>
      </c>
      <c r="EL6" s="33">
        <f t="shared" si="14"/>
        <v>0.1</v>
      </c>
      <c r="EM6" s="33">
        <f t="shared" si="14"/>
        <v>0.27</v>
      </c>
      <c r="EN6" s="32" t="str">
        <f>IF(EN7="","",IF(EN7="-","【-】","【"&amp;SUBSTITUTE(TEXT(EN7,"#,##0.00"),"-","△")&amp;"】"))</f>
        <v>【0.23】</v>
      </c>
    </row>
    <row r="7" spans="1:147" s="34" customFormat="1">
      <c r="A7" s="26"/>
      <c r="B7" s="35">
        <v>2015</v>
      </c>
      <c r="C7" s="35">
        <v>452033</v>
      </c>
      <c r="D7" s="35">
        <v>46</v>
      </c>
      <c r="E7" s="35">
        <v>17</v>
      </c>
      <c r="F7" s="35">
        <v>1</v>
      </c>
      <c r="G7" s="35">
        <v>0</v>
      </c>
      <c r="H7" s="35" t="s">
        <v>96</v>
      </c>
      <c r="I7" s="35" t="s">
        <v>97</v>
      </c>
      <c r="J7" s="35" t="s">
        <v>98</v>
      </c>
      <c r="K7" s="35" t="s">
        <v>99</v>
      </c>
      <c r="L7" s="35" t="s">
        <v>100</v>
      </c>
      <c r="M7" s="36" t="s">
        <v>101</v>
      </c>
      <c r="N7" s="36">
        <v>45.62</v>
      </c>
      <c r="O7" s="36">
        <v>71.28</v>
      </c>
      <c r="P7" s="36">
        <v>73.790000000000006</v>
      </c>
      <c r="Q7" s="36">
        <v>2571</v>
      </c>
      <c r="R7" s="36">
        <v>127924</v>
      </c>
      <c r="S7" s="36">
        <v>868.02</v>
      </c>
      <c r="T7" s="36">
        <v>147.37</v>
      </c>
      <c r="U7" s="36">
        <v>90552</v>
      </c>
      <c r="V7" s="36">
        <v>18.55</v>
      </c>
      <c r="W7" s="36">
        <v>4881.51</v>
      </c>
      <c r="X7" s="36">
        <v>101.01</v>
      </c>
      <c r="Y7" s="36">
        <v>100.72</v>
      </c>
      <c r="Z7" s="36">
        <v>104.64</v>
      </c>
      <c r="AA7" s="36">
        <v>101.34</v>
      </c>
      <c r="AB7" s="36">
        <v>100.75</v>
      </c>
      <c r="AC7" s="36">
        <v>103.7</v>
      </c>
      <c r="AD7" s="36">
        <v>100.13</v>
      </c>
      <c r="AE7" s="36">
        <v>105.34</v>
      </c>
      <c r="AF7" s="36">
        <v>108.77</v>
      </c>
      <c r="AG7" s="36">
        <v>109.48</v>
      </c>
      <c r="AH7" s="36">
        <v>108.23</v>
      </c>
      <c r="AI7" s="36">
        <v>0.46</v>
      </c>
      <c r="AJ7" s="36">
        <v>0</v>
      </c>
      <c r="AK7" s="36">
        <v>0</v>
      </c>
      <c r="AL7" s="36">
        <v>0</v>
      </c>
      <c r="AM7" s="36">
        <v>0</v>
      </c>
      <c r="AN7" s="36">
        <v>54.64</v>
      </c>
      <c r="AO7" s="36">
        <v>52.48</v>
      </c>
      <c r="AP7" s="36">
        <v>24.99</v>
      </c>
      <c r="AQ7" s="36">
        <v>21.47</v>
      </c>
      <c r="AR7" s="36">
        <v>16.34</v>
      </c>
      <c r="AS7" s="36">
        <v>4.45</v>
      </c>
      <c r="AT7" s="36">
        <v>131.74</v>
      </c>
      <c r="AU7" s="36">
        <v>123.74</v>
      </c>
      <c r="AV7" s="36">
        <v>158.63999999999999</v>
      </c>
      <c r="AW7" s="36">
        <v>36.4</v>
      </c>
      <c r="AX7" s="36">
        <v>29.35</v>
      </c>
      <c r="AY7" s="36">
        <v>223.52</v>
      </c>
      <c r="AZ7" s="36">
        <v>208.92</v>
      </c>
      <c r="BA7" s="36">
        <v>316.92</v>
      </c>
      <c r="BB7" s="36">
        <v>79.239999999999995</v>
      </c>
      <c r="BC7" s="36">
        <v>78.930000000000007</v>
      </c>
      <c r="BD7" s="36">
        <v>57.41</v>
      </c>
      <c r="BE7" s="36">
        <v>1774.75</v>
      </c>
      <c r="BF7" s="36">
        <v>1460.18</v>
      </c>
      <c r="BG7" s="36">
        <v>1451.27</v>
      </c>
      <c r="BH7" s="36">
        <v>1493.86</v>
      </c>
      <c r="BI7" s="36">
        <v>1478.3</v>
      </c>
      <c r="BJ7" s="36">
        <v>742.31</v>
      </c>
      <c r="BK7" s="36">
        <v>708.85</v>
      </c>
      <c r="BL7" s="36">
        <v>885.97</v>
      </c>
      <c r="BM7" s="36">
        <v>854.16</v>
      </c>
      <c r="BN7" s="36">
        <v>848.31</v>
      </c>
      <c r="BO7" s="36">
        <v>763.62</v>
      </c>
      <c r="BP7" s="36">
        <v>81.52</v>
      </c>
      <c r="BQ7" s="36">
        <v>97.91</v>
      </c>
      <c r="BR7" s="36">
        <v>98.35</v>
      </c>
      <c r="BS7" s="36">
        <v>97.64</v>
      </c>
      <c r="BT7" s="36">
        <v>99.84</v>
      </c>
      <c r="BU7" s="36">
        <v>86.6</v>
      </c>
      <c r="BV7" s="36">
        <v>89.47</v>
      </c>
      <c r="BW7" s="36">
        <v>89.94</v>
      </c>
      <c r="BX7" s="36">
        <v>93.13</v>
      </c>
      <c r="BY7" s="36">
        <v>94.38</v>
      </c>
      <c r="BZ7" s="36">
        <v>98.53</v>
      </c>
      <c r="CA7" s="36">
        <v>150</v>
      </c>
      <c r="CB7" s="36">
        <v>150.52000000000001</v>
      </c>
      <c r="CC7" s="36">
        <v>150.52000000000001</v>
      </c>
      <c r="CD7" s="36">
        <v>150.13999999999999</v>
      </c>
      <c r="CE7" s="36">
        <v>148.05000000000001</v>
      </c>
      <c r="CF7" s="36">
        <v>144.15</v>
      </c>
      <c r="CG7" s="36">
        <v>143.47999999999999</v>
      </c>
      <c r="CH7" s="36">
        <v>168.57</v>
      </c>
      <c r="CI7" s="36">
        <v>167.97</v>
      </c>
      <c r="CJ7" s="36">
        <v>165.45</v>
      </c>
      <c r="CK7" s="36">
        <v>139.69999999999999</v>
      </c>
      <c r="CL7" s="36">
        <v>57.33</v>
      </c>
      <c r="CM7" s="36">
        <v>58.49</v>
      </c>
      <c r="CN7" s="36">
        <v>58.31</v>
      </c>
      <c r="CO7" s="36">
        <v>59.03</v>
      </c>
      <c r="CP7" s="36">
        <v>59.51</v>
      </c>
      <c r="CQ7" s="36">
        <v>64.2</v>
      </c>
      <c r="CR7" s="36">
        <v>64.75</v>
      </c>
      <c r="CS7" s="36">
        <v>64.12</v>
      </c>
      <c r="CT7" s="36">
        <v>64.87</v>
      </c>
      <c r="CU7" s="36">
        <v>65.62</v>
      </c>
      <c r="CV7" s="36">
        <v>60.01</v>
      </c>
      <c r="CW7" s="36">
        <v>90.2</v>
      </c>
      <c r="CX7" s="36">
        <v>90.25</v>
      </c>
      <c r="CY7" s="36">
        <v>91.68</v>
      </c>
      <c r="CZ7" s="36">
        <v>92.92</v>
      </c>
      <c r="DA7" s="36">
        <v>94</v>
      </c>
      <c r="DB7" s="36">
        <v>93.37</v>
      </c>
      <c r="DC7" s="36">
        <v>92.84</v>
      </c>
      <c r="DD7" s="36">
        <v>90.91</v>
      </c>
      <c r="DE7" s="36">
        <v>91.11</v>
      </c>
      <c r="DF7" s="36">
        <v>91.44</v>
      </c>
      <c r="DG7" s="36">
        <v>94.73</v>
      </c>
      <c r="DH7" s="36">
        <v>8.9600000000000009</v>
      </c>
      <c r="DI7" s="36">
        <v>10.58</v>
      </c>
      <c r="DJ7" s="36">
        <v>12.09</v>
      </c>
      <c r="DK7" s="36">
        <v>22.9</v>
      </c>
      <c r="DL7" s="36">
        <v>25.09</v>
      </c>
      <c r="DM7" s="36">
        <v>12.39</v>
      </c>
      <c r="DN7" s="36">
        <v>15.62</v>
      </c>
      <c r="DO7" s="36">
        <v>12.9</v>
      </c>
      <c r="DP7" s="36">
        <v>25.52</v>
      </c>
      <c r="DQ7" s="36">
        <v>25.89</v>
      </c>
      <c r="DR7" s="36">
        <v>36.85</v>
      </c>
      <c r="DS7" s="36">
        <v>3.46</v>
      </c>
      <c r="DT7" s="36">
        <v>4.0999999999999996</v>
      </c>
      <c r="DU7" s="36">
        <v>4.8499999999999996</v>
      </c>
      <c r="DV7" s="36">
        <v>5.57</v>
      </c>
      <c r="DW7" s="36">
        <v>6.32</v>
      </c>
      <c r="DX7" s="36">
        <v>0.65</v>
      </c>
      <c r="DY7" s="36">
        <v>0.63</v>
      </c>
      <c r="DZ7" s="36">
        <v>0.71</v>
      </c>
      <c r="EA7" s="36">
        <v>0.76</v>
      </c>
      <c r="EB7" s="36">
        <v>0.71</v>
      </c>
      <c r="EC7" s="36">
        <v>4.5599999999999996</v>
      </c>
      <c r="ED7" s="36">
        <v>0.05</v>
      </c>
      <c r="EE7" s="36">
        <v>0.05</v>
      </c>
      <c r="EF7" s="36">
        <v>0.09</v>
      </c>
      <c r="EG7" s="36">
        <v>0.03</v>
      </c>
      <c r="EH7" s="36">
        <v>0.11</v>
      </c>
      <c r="EI7" s="36">
        <v>0.05</v>
      </c>
      <c r="EJ7" s="36">
        <v>0.04</v>
      </c>
      <c r="EK7" s="36">
        <v>7.0000000000000007E-2</v>
      </c>
      <c r="EL7" s="36">
        <v>0.1</v>
      </c>
      <c r="EM7" s="36">
        <v>0.27</v>
      </c>
      <c r="EN7" s="36">
        <v>0.23</v>
      </c>
    </row>
    <row r="8" spans="1:14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c r="EO8" s="37"/>
      <c r="EP8" s="37"/>
      <c r="EQ8" s="37"/>
    </row>
    <row r="9" spans="1:147">
      <c r="A9" s="38"/>
      <c r="B9" s="38" t="s">
        <v>102</v>
      </c>
      <c r="C9" s="38" t="s">
        <v>103</v>
      </c>
      <c r="D9" s="38" t="s">
        <v>104</v>
      </c>
      <c r="E9" s="38" t="s">
        <v>105</v>
      </c>
      <c r="F9" s="38" t="s">
        <v>106</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7">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河野 智憲</cp:lastModifiedBy>
  <cp:lastPrinted>2017-02-13T01:08:58Z</cp:lastPrinted>
  <dcterms:created xsi:type="dcterms:W3CDTF">2017-02-08T02:37:57Z</dcterms:created>
  <dcterms:modified xsi:type="dcterms:W3CDTF">2017-02-22T01:07:22Z</dcterms:modified>
  <cp:category/>
</cp:coreProperties>
</file>