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3公共下水道事業（法適用）\"/>
    </mc:Choice>
  </mc:AlternateContent>
  <workbookProtection workbookPassword="8649" lockStructure="1"/>
  <bookViews>
    <workbookView xWindow="240" yWindow="6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BB8" i="4"/>
  <c r="AT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<sst xmlns="http://schemas.openxmlformats.org/spreadsheetml/2006/main" count="220" uniqueCount="109">
  <si>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</si>
  <si>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</si>
  <si>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</si>
  <si>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</si>
  <si>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</si>
  <si>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</si>
  <si>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</si>
  <si>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</si>
  <si>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</si>
  <si>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</si>
  <si>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</si>
  <si>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</si>
  <si>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</si>
  <si>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</si>
  <si>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</si>
  <si>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</si>
  <si>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</si>
  <si>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</si>
  <si>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</si>
  <si>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</si>
  <si>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</si>
  <si>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</si>
  <si>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</si>
  <si>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</si>
  <si>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</si>
  <si>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</si>
  <si>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</si>
  <si>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</si>
  <si>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</si>
  <si>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</si>
  <si>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</si>
  <si>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</si>
  <si>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</si>
  <si>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</si>
  <si>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</si>
  <si>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</si>
  <si>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</si>
  <si>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</si>
  <si>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</si>
  <si>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</si>
  <si>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</si>
  <si>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</si>
  <si>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</si>
  <si>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</si>
  <si>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</si>
  <si>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</si>
  <si>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</si>
  <si>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</si>
  <si>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</si>
  <si>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</si>
  <si>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</si>
  <si>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</si>
  <si>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</si>
  <si>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</si>
  <si>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</si>
  <si>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</si>
  <si>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</si>
  <si>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</si>
  <si>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</si>
  <si>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</si>
  <si>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</si>
  <si>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</si>
  <si>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</si>
  <si>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</si>
  <si>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</si>
  <si>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</si>
  <si>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</si>
  <si>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</si>
  <si>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</si>
  <si>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</si>
  <si>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</si>
  <si>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</si>
  <si>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</si>
  <si>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</si>
  <si>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</si>
  <si>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</si>
  <si>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</si>
  <si>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</si>
  <si>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</si>
  <si>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</si>
  <si>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</si>
  <si>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</si>
  <si>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</si>
  <si>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</si>
  <si>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</si>
  <si>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</si>
  <si>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</si>
  <si>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</si>
  <si>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</si>
  <si>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</si>
  <si>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</si>
  <si>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</si>
  <si>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</si>
  <si>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</si>
  <si>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</si>
  <si>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</si>
  <si>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法適用</t>
  </si>
  <si>
    <t>下水道事業</t>
  </si>
  <si>
    <t>公共下水道</t>
  </si>
  <si>
    <t>Cc1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</si>
  <si>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</si>
  <si>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</si>
  <si>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</si>
  <si>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</si>
  <si>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</si>
  <si>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</si>
  <si>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「有形固定資産減価償却率」については、施設の老朽化が進んでいるため、平均値と比較すると上回っている状況にありますが、引き続き、同程度の率にて推移するものと思われます。
　老朽化に関しては、「管渠老朽化率」について、減少した要因は、古い管渠を更新したことによるものであり、平均値を下回る数値となりました。また、「管渠改善率」は低い状況にあるため、課題があるといえます。長寿命化計画を策定し、年次的な更新を進めていきたいと考えております。</t>
    <rPh sb="2" eb="4">
      <t>ユウケイ</t>
    </rPh>
    <rPh sb="4" eb="6">
      <t>コテイ</t>
    </rPh>
    <rPh sb="6" eb="8">
      <t>シサン</t>
    </rPh>
    <rPh sb="8" eb="10">
      <t>ゲンカ</t>
    </rPh>
    <rPh sb="10" eb="12">
      <t>ショウキャク</t>
    </rPh>
    <rPh sb="12" eb="13">
      <t>リツ</t>
    </rPh>
    <rPh sb="20" eb="22">
      <t>シセツ</t>
    </rPh>
    <rPh sb="23" eb="26">
      <t>ロウキュウカ</t>
    </rPh>
    <rPh sb="27" eb="28">
      <t>スス</t>
    </rPh>
    <rPh sb="35" eb="38">
      <t>ヘイキンチ</t>
    </rPh>
    <rPh sb="39" eb="41">
      <t>ヒカク</t>
    </rPh>
    <rPh sb="44" eb="46">
      <t>ウワマワ</t>
    </rPh>
    <rPh sb="64" eb="67">
      <t>ドウテイド</t>
    </rPh>
    <rPh sb="68" eb="69">
      <t>リツ</t>
    </rPh>
    <rPh sb="71" eb="73">
      <t>スイイ</t>
    </rPh>
    <rPh sb="78" eb="79">
      <t>オモ</t>
    </rPh>
    <rPh sb="86" eb="89">
      <t>ロウキュウカ</t>
    </rPh>
    <rPh sb="90" eb="91">
      <t>カン</t>
    </rPh>
    <rPh sb="96" eb="97">
      <t>カン</t>
    </rPh>
    <rPh sb="97" eb="98">
      <t>キョ</t>
    </rPh>
    <rPh sb="98" eb="101">
      <t>ロウキュウカ</t>
    </rPh>
    <rPh sb="101" eb="102">
      <t>リツ</t>
    </rPh>
    <rPh sb="108" eb="110">
      <t>ゲンショウ</t>
    </rPh>
    <rPh sb="112" eb="114">
      <t>ヨウイン</t>
    </rPh>
    <rPh sb="116" eb="117">
      <t>フル</t>
    </rPh>
    <rPh sb="118" eb="119">
      <t>カン</t>
    </rPh>
    <rPh sb="119" eb="120">
      <t>キョ</t>
    </rPh>
    <rPh sb="121" eb="123">
      <t>コウシン</t>
    </rPh>
    <rPh sb="136" eb="139">
      <t>ヘイキンチ</t>
    </rPh>
    <rPh sb="140" eb="142">
      <t>シタマワ</t>
    </rPh>
    <rPh sb="143" eb="145">
      <t>スウチ</t>
    </rPh>
    <rPh sb="156" eb="157">
      <t>カン</t>
    </rPh>
    <rPh sb="157" eb="158">
      <t>キョ</t>
    </rPh>
    <rPh sb="158" eb="160">
      <t>カイゼン</t>
    </rPh>
    <rPh sb="160" eb="161">
      <t>リツ</t>
    </rPh>
    <rPh sb="163" eb="164">
      <t>ヒク</t>
    </rPh>
    <rPh sb="165" eb="167">
      <t>ジョウキョウ</t>
    </rPh>
    <rPh sb="173" eb="175">
      <t>カダイ</t>
    </rPh>
    <rPh sb="184" eb="185">
      <t>チョウ</t>
    </rPh>
    <rPh sb="185" eb="188">
      <t>ジュミョウカ</t>
    </rPh>
    <rPh sb="188" eb="190">
      <t>ケイカク</t>
    </rPh>
    <rPh sb="191" eb="193">
      <t>サクテイ</t>
    </rPh>
    <rPh sb="195" eb="197">
      <t>ネンジ</t>
    </rPh>
    <rPh sb="197" eb="198">
      <t>テキ</t>
    </rPh>
    <rPh sb="199" eb="201">
      <t>コウシン</t>
    </rPh>
    <rPh sb="202" eb="203">
      <t>スス</t>
    </rPh>
    <rPh sb="210" eb="211">
      <t>カンガ</t>
    </rPh>
    <phoneticPr fontId="4"/>
  </si>
  <si>
    <t>　公共下水道においては、黒字経営となっていますが、処理区域拡大及び施設の更新等があり費用の増加も思慮されます。
　一般会計から補助金が繰入されていることや国からの指導もあり、施設・整備の合理的な投資状況及び財務状況の現状把握と分析を行うため経営計画を策定しました。将来の使用料改定等については、近隣及び類似自治体の状況も参考としつつ、引上げ率や時期等を検討していく必要があります。</t>
    <rPh sb="1" eb="3">
      <t>コウキョウ</t>
    </rPh>
    <rPh sb="3" eb="6">
      <t>ゲスイドウ</t>
    </rPh>
    <rPh sb="12" eb="14">
      <t>クロジ</t>
    </rPh>
    <rPh sb="14" eb="16">
      <t>ケイエイ</t>
    </rPh>
    <rPh sb="25" eb="27">
      <t>ショリ</t>
    </rPh>
    <rPh sb="27" eb="29">
      <t>クイキ</t>
    </rPh>
    <rPh sb="29" eb="31">
      <t>カクダイ</t>
    </rPh>
    <rPh sb="31" eb="32">
      <t>オヨ</t>
    </rPh>
    <rPh sb="33" eb="35">
      <t>シセツ</t>
    </rPh>
    <rPh sb="36" eb="38">
      <t>コウシン</t>
    </rPh>
    <rPh sb="38" eb="39">
      <t>トウ</t>
    </rPh>
    <rPh sb="42" eb="44">
      <t>ヒヨウ</t>
    </rPh>
    <rPh sb="45" eb="47">
      <t>ゾウカ</t>
    </rPh>
    <rPh sb="48" eb="50">
      <t>シリョ</t>
    </rPh>
    <rPh sb="67" eb="69">
      <t>クリイレ</t>
    </rPh>
    <rPh sb="77" eb="78">
      <t>クニ</t>
    </rPh>
    <rPh sb="81" eb="83">
      <t>シドウ</t>
    </rPh>
    <rPh sb="87" eb="89">
      <t>シセツ</t>
    </rPh>
    <rPh sb="90" eb="92">
      <t>セイビ</t>
    </rPh>
    <rPh sb="93" eb="96">
      <t>ゴウリテキ</t>
    </rPh>
    <rPh sb="97" eb="99">
      <t>トウシ</t>
    </rPh>
    <rPh sb="99" eb="101">
      <t>ジョウキョウ</t>
    </rPh>
    <rPh sb="101" eb="102">
      <t>オヨ</t>
    </rPh>
    <rPh sb="103" eb="105">
      <t>ザイム</t>
    </rPh>
    <rPh sb="105" eb="107">
      <t>ジョウキョウ</t>
    </rPh>
    <rPh sb="108" eb="110">
      <t>ゲンジョウ</t>
    </rPh>
    <rPh sb="110" eb="112">
      <t>ハアク</t>
    </rPh>
    <rPh sb="113" eb="115">
      <t>ブンセキ</t>
    </rPh>
    <rPh sb="116" eb="117">
      <t>オコナ</t>
    </rPh>
    <rPh sb="120" eb="122">
      <t>ケイエイ</t>
    </rPh>
    <rPh sb="122" eb="124">
      <t>ケイカク</t>
    </rPh>
    <rPh sb="125" eb="127">
      <t>サクテイ</t>
    </rPh>
    <rPh sb="132" eb="134">
      <t>ショウライ</t>
    </rPh>
    <rPh sb="135" eb="138">
      <t>シヨウリョウ</t>
    </rPh>
    <rPh sb="138" eb="140">
      <t>カイテイ</t>
    </rPh>
    <rPh sb="140" eb="141">
      <t>トウ</t>
    </rPh>
    <rPh sb="147" eb="149">
      <t>キンリン</t>
    </rPh>
    <rPh sb="149" eb="150">
      <t>オヨ</t>
    </rPh>
    <rPh sb="151" eb="153">
      <t>ルイジ</t>
    </rPh>
    <rPh sb="153" eb="156">
      <t>ジチタイ</t>
    </rPh>
    <rPh sb="157" eb="159">
      <t>ジョウキョウ</t>
    </rPh>
    <rPh sb="160" eb="162">
      <t>サンコウ</t>
    </rPh>
    <rPh sb="167" eb="169">
      <t>ヒキア</t>
    </rPh>
    <rPh sb="170" eb="171">
      <t>リツ</t>
    </rPh>
    <rPh sb="172" eb="174">
      <t>ジキ</t>
    </rPh>
    <rPh sb="174" eb="175">
      <t>トウ</t>
    </rPh>
    <rPh sb="176" eb="178">
      <t>ケントウ</t>
    </rPh>
    <rPh sb="182" eb="184">
      <t>ヒツヨウ</t>
    </rPh>
    <phoneticPr fontId="4"/>
  </si>
  <si>
    <t>　「経常収支比率」については、平均値には達しておりませんが黒字となっており、経営の健全性は確保されています。この水準を下回らないように引き続き費用の削減及び黒字の確保に努力していきたいと考えております。　
　「流動比率」については、前年度と比較し流動資産が増加したことで数値は改善しており、類似団体平均値や全国平均値を上回っています。今後も、健全経営を続けて比率の上昇を目指していきたいと思います。
　「企業債残高」については、事業費の関連もありますが、少しでも減少させたいと考えております。
　「経費回収率」について、増加した要因は平成26年度の途中に料金改定を実施したことによるもので、平均値よりも高くなっております。また、「汚水処理原価」については、平均値よりも低いため、費用の削減を通じて、できるかぎり改善させたいと思います。
　「施設利用率」については平均を下回っており、経営の効率性における課題となっていますが、現在、処理区域拡大中であり、また、整備面積の見直し等により将来的には上昇するものと考えております。
　「水洗化率」についても、平均を下回っております。
　これは人口減少、高齢化及び地理的要因等と推測しておりますが、引き続き水洗化率の向上に向けて取り組んでまいります。</t>
    <rPh sb="2" eb="4">
      <t>ケイジョウ</t>
    </rPh>
    <rPh sb="4" eb="6">
      <t>シュウシ</t>
    </rPh>
    <rPh sb="6" eb="8">
      <t>ヒリツ</t>
    </rPh>
    <rPh sb="15" eb="18">
      <t>ヘイキンチ</t>
    </rPh>
    <rPh sb="20" eb="21">
      <t>タッ</t>
    </rPh>
    <rPh sb="29" eb="31">
      <t>クロジ</t>
    </rPh>
    <rPh sb="38" eb="40">
      <t>ケイエイ</t>
    </rPh>
    <rPh sb="41" eb="44">
      <t>ケンゼンセイ</t>
    </rPh>
    <rPh sb="45" eb="47">
      <t>カクホ</t>
    </rPh>
    <rPh sb="56" eb="58">
      <t>スイジュン</t>
    </rPh>
    <rPh sb="59" eb="61">
      <t>シタマワ</t>
    </rPh>
    <rPh sb="67" eb="68">
      <t>ヒ</t>
    </rPh>
    <rPh sb="69" eb="70">
      <t>ツヅ</t>
    </rPh>
    <rPh sb="71" eb="73">
      <t>ヒヨウ</t>
    </rPh>
    <rPh sb="74" eb="76">
      <t>サクゲン</t>
    </rPh>
    <rPh sb="76" eb="77">
      <t>オヨ</t>
    </rPh>
    <rPh sb="78" eb="80">
      <t>クロジ</t>
    </rPh>
    <rPh sb="81" eb="83">
      <t>カクホ</t>
    </rPh>
    <rPh sb="84" eb="86">
      <t>ドリョク</t>
    </rPh>
    <rPh sb="93" eb="94">
      <t>カンガ</t>
    </rPh>
    <rPh sb="105" eb="107">
      <t>リュウドウ</t>
    </rPh>
    <rPh sb="107" eb="109">
      <t>ヒリツ</t>
    </rPh>
    <rPh sb="116" eb="119">
      <t>ゼンネンド</t>
    </rPh>
    <rPh sb="120" eb="122">
      <t>ヒカク</t>
    </rPh>
    <rPh sb="123" eb="125">
      <t>リュウドウ</t>
    </rPh>
    <rPh sb="125" eb="127">
      <t>シサン</t>
    </rPh>
    <rPh sb="128" eb="130">
      <t>ゾウカ</t>
    </rPh>
    <rPh sb="135" eb="137">
      <t>スウチ</t>
    </rPh>
    <rPh sb="138" eb="140">
      <t>カイゼン</t>
    </rPh>
    <rPh sb="145" eb="147">
      <t>ルイジ</t>
    </rPh>
    <rPh sb="147" eb="149">
      <t>ダンタイ</t>
    </rPh>
    <rPh sb="149" eb="152">
      <t>ヘイキンチ</t>
    </rPh>
    <rPh sb="153" eb="155">
      <t>ゼンコク</t>
    </rPh>
    <rPh sb="155" eb="158">
      <t>ヘイキンチ</t>
    </rPh>
    <rPh sb="159" eb="161">
      <t>ウワマワ</t>
    </rPh>
    <rPh sb="167" eb="169">
      <t>コンゴ</t>
    </rPh>
    <rPh sb="249" eb="251">
      <t>ケイヒ</t>
    </rPh>
    <rPh sb="251" eb="253">
      <t>カイシュウ</t>
    </rPh>
    <rPh sb="253" eb="254">
      <t>リツ</t>
    </rPh>
    <rPh sb="260" eb="262">
      <t>ゾウカ</t>
    </rPh>
    <rPh sb="264" eb="266">
      <t>ヨウイン</t>
    </rPh>
    <rPh sb="267" eb="269">
      <t>ヘイセイ</t>
    </rPh>
    <rPh sb="271" eb="273">
      <t>ネンド</t>
    </rPh>
    <rPh sb="274" eb="276">
      <t>トチュウ</t>
    </rPh>
    <rPh sb="277" eb="279">
      <t>リョウキン</t>
    </rPh>
    <rPh sb="279" eb="281">
      <t>カイテイ</t>
    </rPh>
    <rPh sb="282" eb="284">
      <t>ジッシ</t>
    </rPh>
    <rPh sb="295" eb="298">
      <t>ヘイキンチ</t>
    </rPh>
    <rPh sb="301" eb="302">
      <t>タカ</t>
    </rPh>
    <rPh sb="315" eb="317">
      <t>オスイ</t>
    </rPh>
    <rPh sb="317" eb="319">
      <t>ショリ</t>
    </rPh>
    <rPh sb="319" eb="321">
      <t>ゲンカ</t>
    </rPh>
    <rPh sb="328" eb="330">
      <t>ヘイキン</t>
    </rPh>
    <rPh sb="330" eb="331">
      <t>アタイ</t>
    </rPh>
    <rPh sb="334" eb="335">
      <t>ヒク</t>
    </rPh>
    <rPh sb="339" eb="341">
      <t>ヒヨウ</t>
    </rPh>
    <rPh sb="342" eb="344">
      <t>サクゲン</t>
    </rPh>
    <rPh sb="345" eb="346">
      <t>ツウ</t>
    </rPh>
    <rPh sb="355" eb="357">
      <t>カイゼン</t>
    </rPh>
    <rPh sb="370" eb="372">
      <t>シセツ</t>
    </rPh>
    <rPh sb="372" eb="375">
      <t>リヨウリツ</t>
    </rPh>
    <rPh sb="381" eb="383">
      <t>ヘイキン</t>
    </rPh>
    <rPh sb="384" eb="386">
      <t>シタマワ</t>
    </rPh>
    <rPh sb="391" eb="393">
      <t>ケイエイ</t>
    </rPh>
    <rPh sb="394" eb="397">
      <t>コウリツセイ</t>
    </rPh>
    <rPh sb="401" eb="403">
      <t>カダイ</t>
    </rPh>
    <rPh sb="412" eb="414">
      <t>ゲンザイ</t>
    </rPh>
    <rPh sb="415" eb="417">
      <t>ショリ</t>
    </rPh>
    <rPh sb="417" eb="419">
      <t>クイキ</t>
    </rPh>
    <rPh sb="419" eb="421">
      <t>カクダイ</t>
    </rPh>
    <rPh sb="421" eb="422">
      <t>ナカ</t>
    </rPh>
    <rPh sb="429" eb="431">
      <t>セイビ</t>
    </rPh>
    <rPh sb="431" eb="433">
      <t>メンセキ</t>
    </rPh>
    <rPh sb="434" eb="436">
      <t>ミナオ</t>
    </rPh>
    <rPh sb="437" eb="438">
      <t>トウ</t>
    </rPh>
    <rPh sb="441" eb="444">
      <t>ショウライテキ</t>
    </rPh>
    <rPh sb="446" eb="448">
      <t>ジョウショウ</t>
    </rPh>
    <rPh sb="453" eb="454">
      <t>カンガ</t>
    </rPh>
    <rPh sb="464" eb="467">
      <t>スイセンカ</t>
    </rPh>
    <rPh sb="467" eb="468">
      <t>リツ</t>
    </rPh>
    <rPh sb="475" eb="477">
      <t>ヘイキン</t>
    </rPh>
    <rPh sb="478" eb="479">
      <t>シタ</t>
    </rPh>
    <rPh sb="479" eb="480">
      <t>マワ</t>
    </rPh>
    <rPh sb="497" eb="500">
      <t>コウレイカ</t>
    </rPh>
    <rPh sb="500" eb="501">
      <t>オヨ</t>
    </rPh>
    <rPh sb="507" eb="508">
      <t>トウ</t>
    </rPh>
    <rPh sb="509" eb="511">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</si>
</sst>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0.06</c:v>
                </c:pt>
                <c:pt idx="4" formatCode="#,##0.00;&quot;△&quot;#,##0.00;&quot;-&quot;">
                  <c:v>0.05</c:v>
                </c:pt>
              </c:numCache>
            </c:numRef>
          </c:val>
          <c:extLst>
            <c:ext xmlns:c16="http://schemas.microsoft.com/office/drawing/2014/chart" uri="{C3380CC4-5D6E-409C-BE32-E72D297353CC}">
              <c16:uniqueId val="{00000000-B481-4D74-BA9D-E7396A026521}"/>
            </c:ext>
          </c:extLst>
        </c:ser>
        <c:dLbls>
          <c:showLegendKey val="0"/>
          <c:showVal val="0"/>
          <c:showCatName val="0"/>
          <c:showSerName val="0"/>
          <c:showPercent val="0"/>
          <c:showBubbleSize val="0"/>
        </c:dLbls>
        <c:gapWidth val="150"/>
        <c:axId val="202537768"/>
        <c:axId val="2025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extLst>
            <c:ext xmlns:c16="http://schemas.microsoft.com/office/drawing/2014/chart" uri="{C3380CC4-5D6E-409C-BE32-E72D297353CC}">
              <c16:uniqueId val="{00000001-B481-4D74-BA9D-E7396A026521}"/>
            </c:ext>
          </c:extLst>
        </c:ser>
        <c:dLbls>
          <c:showLegendKey val="0"/>
          <c:showVal val="0"/>
          <c:showCatName val="0"/>
          <c:showSerName val="0"/>
          <c:showPercent val="0"/>
          <c:showBubbleSize val="0"/>
        </c:dLbls>
        <c:marker val="1"/>
        <c:smooth val="0"/>
        <c:axId val="202537768"/>
        <c:axId val="202537376"/>
      </c:lineChart>
      <c:dateAx>
        <c:axId val="202537768"/>
        <c:scaling>
          <c:orientation val="minMax"/>
        </c:scaling>
        <c:delete val="1"/>
        <c:axPos val="b"/>
        <c:numFmt formatCode="ge" sourceLinked="1"/>
        <c:majorTickMark val="none"/>
        <c:minorTickMark val="none"/>
        <c:tickLblPos val="none"/>
        <c:crossAx val="202537376"/>
        <c:crosses val="autoZero"/>
        <c:auto val="1"/>
        <c:lblOffset val="100"/>
        <c:baseTimeUnit val="years"/>
      </c:dateAx>
      <c:valAx>
        <c:axId val="2025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3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42.37</c:v>
                </c:pt>
                <c:pt idx="1">
                  <c:v>42.2</c:v>
                </c:pt>
                <c:pt idx="2">
                  <c:v>43.52</c:v>
                </c:pt>
                <c:pt idx="3">
                  <c:v>41.88</c:v>
                </c:pt>
                <c:pt idx="4">
                  <c:v>42.63</c:v>
                </c:pt>
              </c:numCache>
            </c:numRef>
          </c:val>
          <c:extLst>
            <c:ext xmlns:c16="http://schemas.microsoft.com/office/drawing/2014/chart" uri="{C3380CC4-5D6E-409C-BE32-E72D297353CC}">
              <c16:uniqueId val="{00000000-81A3-4044-9950-84886A5D2E07}"/>
            </c:ext>
          </c:extLst>
        </c:ser>
        <c:dLbls>
          <c:showLegendKey val="0"/>
          <c:showVal val="0"/>
          <c:showCatName val="0"/>
          <c:showSerName val="0"/>
          <c:showPercent val="0"/>
          <c:showBubbleSize val="0"/>
        </c:dLbls>
        <c:gapWidth val="150"/>
        <c:axId val="476548576"/>
        <c:axId val="47654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extLst>
            <c:ext xmlns:c16="http://schemas.microsoft.com/office/drawing/2014/chart" uri="{C3380CC4-5D6E-409C-BE32-E72D297353CC}">
              <c16:uniqueId val="{00000001-81A3-4044-9950-84886A5D2E07}"/>
            </c:ext>
          </c:extLst>
        </c:ser>
        <c:dLbls>
          <c:showLegendKey val="0"/>
          <c:showVal val="0"/>
          <c:showCatName val="0"/>
          <c:showSerName val="0"/>
          <c:showPercent val="0"/>
          <c:showBubbleSize val="0"/>
        </c:dLbls>
        <c:marker val="1"/>
        <c:smooth val="0"/>
        <c:axId val="476548576"/>
        <c:axId val="476548968"/>
      </c:lineChart>
      <c:dateAx>
        <c:axId val="476548576"/>
        <c:scaling>
          <c:orientation val="minMax"/>
        </c:scaling>
        <c:delete val="1"/>
        <c:axPos val="b"/>
        <c:numFmt formatCode="ge" sourceLinked="1"/>
        <c:majorTickMark val="none"/>
        <c:minorTickMark val="none"/>
        <c:tickLblPos val="none"/>
        <c:crossAx val="476548968"/>
        <c:crosses val="autoZero"/>
        <c:auto val="1"/>
        <c:lblOffset val="100"/>
        <c:baseTimeUnit val="years"/>
      </c:dateAx>
      <c:valAx>
        <c:axId val="47654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79.13</c:v>
                </c:pt>
                <c:pt idx="1">
                  <c:v>79.87</c:v>
                </c:pt>
                <c:pt idx="2">
                  <c:v>79.900000000000006</c:v>
                </c:pt>
                <c:pt idx="3">
                  <c:v>79.91</c:v>
                </c:pt>
                <c:pt idx="4">
                  <c:v>79.77</c:v>
                </c:pt>
              </c:numCache>
            </c:numRef>
          </c:val>
          <c:extLst>
            <c:ext xmlns:c16="http://schemas.microsoft.com/office/drawing/2014/chart" uri="{C3380CC4-5D6E-409C-BE32-E72D297353CC}">
              <c16:uniqueId val="{00000000-A3A5-4849-8F70-D426069204B4}"/>
            </c:ext>
          </c:extLst>
        </c:ser>
        <c:dLbls>
          <c:showLegendKey val="0"/>
          <c:showVal val="0"/>
          <c:showCatName val="0"/>
          <c:showSerName val="0"/>
          <c:showPercent val="0"/>
          <c:showBubbleSize val="0"/>
        </c:dLbls>
        <c:gapWidth val="150"/>
        <c:axId val="476550144"/>
        <c:axId val="48016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extLst>
            <c:ext xmlns:c16="http://schemas.microsoft.com/office/drawing/2014/chart" uri="{C3380CC4-5D6E-409C-BE32-E72D297353CC}">
              <c16:uniqueId val="{00000001-A3A5-4849-8F70-D426069204B4}"/>
            </c:ext>
          </c:extLst>
        </c:ser>
        <c:dLbls>
          <c:showLegendKey val="0"/>
          <c:showVal val="0"/>
          <c:showCatName val="0"/>
          <c:showSerName val="0"/>
          <c:showPercent val="0"/>
          <c:showBubbleSize val="0"/>
        </c:dLbls>
        <c:marker val="1"/>
        <c:smooth val="0"/>
        <c:axId val="476550144"/>
        <c:axId val="480164168"/>
      </c:lineChart>
      <c:dateAx>
        <c:axId val="476550144"/>
        <c:scaling>
          <c:orientation val="minMax"/>
        </c:scaling>
        <c:delete val="1"/>
        <c:axPos val="b"/>
        <c:numFmt formatCode="ge" sourceLinked="1"/>
        <c:majorTickMark val="none"/>
        <c:minorTickMark val="none"/>
        <c:tickLblPos val="none"/>
        <c:crossAx val="480164168"/>
        <c:crosses val="autoZero"/>
        <c:auto val="1"/>
        <c:lblOffset val="100"/>
        <c:baseTimeUnit val="years"/>
      </c:dateAx>
      <c:valAx>
        <c:axId val="48016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100.69</c:v>
                </c:pt>
                <c:pt idx="1">
                  <c:v>102.2</c:v>
                </c:pt>
                <c:pt idx="2">
                  <c:v>101.74</c:v>
                </c:pt>
                <c:pt idx="3">
                  <c:v>102.23</c:v>
                </c:pt>
                <c:pt idx="4">
                  <c:v>103.82</c:v>
                </c:pt>
              </c:numCache>
            </c:numRef>
          </c:val>
          <c:extLst>
            <c:ext xmlns:c16="http://schemas.microsoft.com/office/drawing/2014/chart" uri="{C3380CC4-5D6E-409C-BE32-E72D297353CC}">
              <c16:uniqueId val="{00000000-8F66-4C99-AF8F-0DBA5B8073EF}"/>
            </c:ext>
          </c:extLst>
        </c:ser>
        <c:dLbls>
          <c:showLegendKey val="0"/>
          <c:showVal val="0"/>
          <c:showCatName val="0"/>
          <c:showSerName val="0"/>
          <c:showPercent val="0"/>
          <c:showBubbleSize val="0"/>
        </c:dLbls>
        <c:gapWidth val="150"/>
        <c:axId val="485792176"/>
        <c:axId val="48579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c:v>
                </c:pt>
                <c:pt idx="1">
                  <c:v>110.02</c:v>
                </c:pt>
                <c:pt idx="2">
                  <c:v>109.71</c:v>
                </c:pt>
                <c:pt idx="3">
                  <c:v>107.31</c:v>
                </c:pt>
                <c:pt idx="4">
                  <c:v>115.25</c:v>
                </c:pt>
              </c:numCache>
            </c:numRef>
          </c:val>
          <c:smooth val="0"/>
          <c:extLst>
            <c:ext xmlns:c16="http://schemas.microsoft.com/office/drawing/2014/chart" uri="{C3380CC4-5D6E-409C-BE32-E72D297353CC}">
              <c16:uniqueId val="{00000001-8F66-4C99-AF8F-0DBA5B8073EF}"/>
            </c:ext>
          </c:extLst>
        </c:ser>
        <c:dLbls>
          <c:showLegendKey val="0"/>
          <c:showVal val="0"/>
          <c:showCatName val="0"/>
          <c:showSerName val="0"/>
          <c:showPercent val="0"/>
          <c:showBubbleSize val="0"/>
        </c:dLbls>
        <c:marker val="1"/>
        <c:smooth val="0"/>
        <c:axId val="485792176"/>
        <c:axId val="485791784"/>
      </c:lineChart>
      <c:dateAx>
        <c:axId val="485792176"/>
        <c:scaling>
          <c:orientation val="minMax"/>
        </c:scaling>
        <c:delete val="1"/>
        <c:axPos val="b"/>
        <c:numFmt formatCode="ge" sourceLinked="1"/>
        <c:majorTickMark val="none"/>
        <c:minorTickMark val="none"/>
        <c:tickLblPos val="none"/>
        <c:crossAx val="485791784"/>
        <c:crosses val="autoZero"/>
        <c:auto val="1"/>
        <c:lblOffset val="100"/>
        <c:baseTimeUnit val="years"/>
      </c:dateAx>
      <c:valAx>
        <c:axId val="48579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9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19.21</c:v>
                </c:pt>
                <c:pt idx="1">
                  <c:v>19.72</c:v>
                </c:pt>
                <c:pt idx="2">
                  <c:v>20.32</c:v>
                </c:pt>
                <c:pt idx="3">
                  <c:v>44.39</c:v>
                </c:pt>
                <c:pt idx="4">
                  <c:v>45.38</c:v>
                </c:pt>
              </c:numCache>
            </c:numRef>
          </c:val>
          <c:extLst>
            <c:ext xmlns:c16="http://schemas.microsoft.com/office/drawing/2014/chart" uri="{C3380CC4-5D6E-409C-BE32-E72D297353CC}">
              <c16:uniqueId val="{00000000-65B7-4756-B43E-2BE87DFFDC2C}"/>
            </c:ext>
          </c:extLst>
        </c:ser>
        <c:dLbls>
          <c:showLegendKey val="0"/>
          <c:showVal val="0"/>
          <c:showCatName val="0"/>
          <c:showSerName val="0"/>
          <c:showPercent val="0"/>
          <c:showBubbleSize val="0"/>
        </c:dLbls>
        <c:gapWidth val="150"/>
        <c:axId val="380828216"/>
        <c:axId val="3808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18.34</c:v>
                </c:pt>
                <c:pt idx="1">
                  <c:v>19.329999999999998</c:v>
                </c:pt>
                <c:pt idx="2">
                  <c:v>20.43</c:v>
                </c:pt>
                <c:pt idx="3">
                  <c:v>33.46</c:v>
                </c:pt>
                <c:pt idx="4">
                  <c:v>30.5</c:v>
                </c:pt>
              </c:numCache>
            </c:numRef>
          </c:val>
          <c:smooth val="0"/>
          <c:extLst>
            <c:ext xmlns:c16="http://schemas.microsoft.com/office/drawing/2014/chart" uri="{C3380CC4-5D6E-409C-BE32-E72D297353CC}">
              <c16:uniqueId val="{00000001-65B7-4756-B43E-2BE87DFFDC2C}"/>
            </c:ext>
          </c:extLst>
        </c:ser>
        <c:dLbls>
          <c:showLegendKey val="0"/>
          <c:showVal val="0"/>
          <c:showCatName val="0"/>
          <c:showSerName val="0"/>
          <c:showPercent val="0"/>
          <c:showBubbleSize val="0"/>
        </c:dLbls>
        <c:marker val="1"/>
        <c:smooth val="0"/>
        <c:axId val="380828216"/>
        <c:axId val="380828608"/>
      </c:lineChart>
      <c:dateAx>
        <c:axId val="380828216"/>
        <c:scaling>
          <c:orientation val="minMax"/>
        </c:scaling>
        <c:delete val="1"/>
        <c:axPos val="b"/>
        <c:numFmt formatCode="ge" sourceLinked="1"/>
        <c:majorTickMark val="none"/>
        <c:minorTickMark val="none"/>
        <c:tickLblPos val="none"/>
        <c:crossAx val="380828608"/>
        <c:crosses val="autoZero"/>
        <c:auto val="1"/>
        <c:lblOffset val="100"/>
        <c:baseTimeUnit val="years"/>
      </c:dateAx>
      <c:valAx>
        <c:axId val="3808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8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1.95</c:v>
                </c:pt>
                <c:pt idx="1">
                  <c:v>2.15</c:v>
                </c:pt>
                <c:pt idx="2">
                  <c:v>2.54</c:v>
                </c:pt>
                <c:pt idx="3">
                  <c:v>3.81</c:v>
                </c:pt>
                <c:pt idx="4">
                  <c:v>0.15</c:v>
                </c:pt>
              </c:numCache>
            </c:numRef>
          </c:val>
          <c:extLst>
            <c:ext xmlns:c16="http://schemas.microsoft.com/office/drawing/2014/chart" uri="{C3380CC4-5D6E-409C-BE32-E72D297353CC}">
              <c16:uniqueId val="{00000000-C950-442F-873D-D11D12CC5F87}"/>
            </c:ext>
          </c:extLst>
        </c:ser>
        <c:dLbls>
          <c:showLegendKey val="0"/>
          <c:showVal val="0"/>
          <c:showCatName val="0"/>
          <c:showSerName val="0"/>
          <c:showPercent val="0"/>
          <c:showBubbleSize val="0"/>
        </c:dLbls>
        <c:gapWidth val="150"/>
        <c:axId val="381743328"/>
        <c:axId val="38174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1.0900000000000001</c:v>
                </c:pt>
                <c:pt idx="1">
                  <c:v>1.48</c:v>
                </c:pt>
                <c:pt idx="2">
                  <c:v>1.73</c:v>
                </c:pt>
                <c:pt idx="3">
                  <c:v>3.12</c:v>
                </c:pt>
                <c:pt idx="4">
                  <c:v>3</c:v>
                </c:pt>
              </c:numCache>
            </c:numRef>
          </c:val>
          <c:smooth val="0"/>
          <c:extLst>
            <c:ext xmlns:c16="http://schemas.microsoft.com/office/drawing/2014/chart" uri="{C3380CC4-5D6E-409C-BE32-E72D297353CC}">
              <c16:uniqueId val="{00000001-C950-442F-873D-D11D12CC5F87}"/>
            </c:ext>
          </c:extLst>
        </c:ser>
        <c:dLbls>
          <c:showLegendKey val="0"/>
          <c:showVal val="0"/>
          <c:showCatName val="0"/>
          <c:showSerName val="0"/>
          <c:showPercent val="0"/>
          <c:showBubbleSize val="0"/>
        </c:dLbls>
        <c:marker val="1"/>
        <c:smooth val="0"/>
        <c:axId val="381743328"/>
        <c:axId val="381743720"/>
      </c:lineChart>
      <c:dateAx>
        <c:axId val="381743328"/>
        <c:scaling>
          <c:orientation val="minMax"/>
        </c:scaling>
        <c:delete val="1"/>
        <c:axPos val="b"/>
        <c:numFmt formatCode="ge" sourceLinked="1"/>
        <c:majorTickMark val="none"/>
        <c:minorTickMark val="none"/>
        <c:tickLblPos val="none"/>
        <c:crossAx val="381743720"/>
        <c:crosses val="autoZero"/>
        <c:auto val="1"/>
        <c:lblOffset val="100"/>
        <c:baseTimeUnit val="years"/>
      </c:dateAx>
      <c:valAx>
        <c:axId val="38174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88.71</c:v>
                </c:pt>
                <c:pt idx="1">
                  <c:v>83.31</c:v>
                </c:pt>
                <c:pt idx="2">
                  <c:v>81.55</c:v>
                </c:pt>
                <c:pt idx="3" formatCode="#,##0.00;&quot;△&quot;#,##0.00">
                  <c:v>0</c:v>
                </c:pt>
                <c:pt idx="4" formatCode="#,##0.00;&quot;△&quot;#,##0.00">
                  <c:v>0</c:v>
                </c:pt>
              </c:numCache>
            </c:numRef>
          </c:val>
          <c:extLst>
            <c:ext xmlns:c16="http://schemas.microsoft.com/office/drawing/2014/chart" uri="{C3380CC4-5D6E-409C-BE32-E72D297353CC}">
              <c16:uniqueId val="{00000000-3CB6-4350-A67C-594E934AD96D}"/>
            </c:ext>
          </c:extLst>
        </c:ser>
        <c:dLbls>
          <c:showLegendKey val="0"/>
          <c:showVal val="0"/>
          <c:showCatName val="0"/>
          <c:showSerName val="0"/>
          <c:showPercent val="0"/>
          <c:showBubbleSize val="0"/>
        </c:dLbls>
        <c:gapWidth val="150"/>
        <c:axId val="476672776"/>
        <c:axId val="47667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68.02</c:v>
                </c:pt>
                <c:pt idx="1">
                  <c:v>67.48</c:v>
                </c:pt>
                <c:pt idx="2">
                  <c:v>67.930000000000007</c:v>
                </c:pt>
                <c:pt idx="3">
                  <c:v>24.54</c:v>
                </c:pt>
                <c:pt idx="4">
                  <c:v>19.440000000000001</c:v>
                </c:pt>
              </c:numCache>
            </c:numRef>
          </c:val>
          <c:smooth val="0"/>
          <c:extLst>
            <c:ext xmlns:c16="http://schemas.microsoft.com/office/drawing/2014/chart" uri="{C3380CC4-5D6E-409C-BE32-E72D297353CC}">
              <c16:uniqueId val="{00000001-3CB6-4350-A67C-594E934AD96D}"/>
            </c:ext>
          </c:extLst>
        </c:ser>
        <c:dLbls>
          <c:showLegendKey val="0"/>
          <c:showVal val="0"/>
          <c:showCatName val="0"/>
          <c:showSerName val="0"/>
          <c:showPercent val="0"/>
          <c:showBubbleSize val="0"/>
        </c:dLbls>
        <c:marker val="1"/>
        <c:smooth val="0"/>
        <c:axId val="476672776"/>
        <c:axId val="476673168"/>
      </c:lineChart>
      <c:dateAx>
        <c:axId val="476672776"/>
        <c:scaling>
          <c:orientation val="minMax"/>
        </c:scaling>
        <c:delete val="1"/>
        <c:axPos val="b"/>
        <c:numFmt formatCode="ge" sourceLinked="1"/>
        <c:majorTickMark val="none"/>
        <c:minorTickMark val="none"/>
        <c:tickLblPos val="none"/>
        <c:crossAx val="476673168"/>
        <c:crosses val="autoZero"/>
        <c:auto val="1"/>
        <c:lblOffset val="100"/>
        <c:baseTimeUnit val="years"/>
      </c:dateAx>
      <c:valAx>
        <c:axId val="47667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7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148.71</c:v>
                </c:pt>
                <c:pt idx="1">
                  <c:v>154.22</c:v>
                </c:pt>
                <c:pt idx="2">
                  <c:v>162.59</c:v>
                </c:pt>
                <c:pt idx="3">
                  <c:v>64.66</c:v>
                </c:pt>
                <c:pt idx="4">
                  <c:v>72.62</c:v>
                </c:pt>
              </c:numCache>
            </c:numRef>
          </c:val>
          <c:extLst>
            <c:ext xmlns:c16="http://schemas.microsoft.com/office/drawing/2014/chart" uri="{C3380CC4-5D6E-409C-BE32-E72D297353CC}">
              <c16:uniqueId val="{00000000-3B02-4817-9A94-C2EE8AEDEA40}"/>
            </c:ext>
          </c:extLst>
        </c:ser>
        <c:dLbls>
          <c:showLegendKey val="0"/>
          <c:showVal val="0"/>
          <c:showCatName val="0"/>
          <c:showSerName val="0"/>
          <c:showPercent val="0"/>
          <c:showBubbleSize val="0"/>
        </c:dLbls>
        <c:gapWidth val="150"/>
        <c:axId val="477085112"/>
        <c:axId val="4770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73.83</c:v>
                </c:pt>
                <c:pt idx="1">
                  <c:v>103.96</c:v>
                </c:pt>
                <c:pt idx="2">
                  <c:v>133.77000000000001</c:v>
                </c:pt>
                <c:pt idx="3">
                  <c:v>56.94</c:v>
                </c:pt>
                <c:pt idx="4">
                  <c:v>71.52</c:v>
                </c:pt>
              </c:numCache>
            </c:numRef>
          </c:val>
          <c:smooth val="0"/>
          <c:extLst>
            <c:ext xmlns:c16="http://schemas.microsoft.com/office/drawing/2014/chart" uri="{C3380CC4-5D6E-409C-BE32-E72D297353CC}">
              <c16:uniqueId val="{00000001-3B02-4817-9A94-C2EE8AEDEA40}"/>
            </c:ext>
          </c:extLst>
        </c:ser>
        <c:dLbls>
          <c:showLegendKey val="0"/>
          <c:showVal val="0"/>
          <c:showCatName val="0"/>
          <c:showSerName val="0"/>
          <c:showPercent val="0"/>
          <c:showBubbleSize val="0"/>
        </c:dLbls>
        <c:marker val="1"/>
        <c:smooth val="0"/>
        <c:axId val="477085112"/>
        <c:axId val="477085504"/>
      </c:lineChart>
      <c:dateAx>
        <c:axId val="477085112"/>
        <c:scaling>
          <c:orientation val="minMax"/>
        </c:scaling>
        <c:delete val="1"/>
        <c:axPos val="b"/>
        <c:numFmt formatCode="ge" sourceLinked="1"/>
        <c:majorTickMark val="none"/>
        <c:minorTickMark val="none"/>
        <c:tickLblPos val="none"/>
        <c:crossAx val="477085504"/>
        <c:crosses val="autoZero"/>
        <c:auto val="1"/>
        <c:lblOffset val="100"/>
        <c:baseTimeUnit val="years"/>
      </c:dateAx>
      <c:valAx>
        <c:axId val="477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8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2378.35</c:v>
                </c:pt>
                <c:pt idx="1">
                  <c:v>2759.01</c:v>
                </c:pt>
                <c:pt idx="2">
                  <c:v>2645.67</c:v>
                </c:pt>
                <c:pt idx="3">
                  <c:v>2328.3000000000002</c:v>
                </c:pt>
                <c:pt idx="4">
                  <c:v>2573.5500000000002</c:v>
                </c:pt>
              </c:numCache>
            </c:numRef>
          </c:val>
          <c:extLst>
            <c:ext xmlns:c16="http://schemas.microsoft.com/office/drawing/2014/chart" uri="{C3380CC4-5D6E-409C-BE32-E72D297353CC}">
              <c16:uniqueId val="{00000000-DCD6-432A-B925-9854016119CD}"/>
            </c:ext>
          </c:extLst>
        </c:ser>
        <c:dLbls>
          <c:showLegendKey val="0"/>
          <c:showVal val="0"/>
          <c:showCatName val="0"/>
          <c:showSerName val="0"/>
          <c:showPercent val="0"/>
          <c:showBubbleSize val="0"/>
        </c:dLbls>
        <c:gapWidth val="150"/>
        <c:axId val="477086680"/>
        <c:axId val="4771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extLst>
            <c:ext xmlns:c16="http://schemas.microsoft.com/office/drawing/2014/chart" uri="{C3380CC4-5D6E-409C-BE32-E72D297353CC}">
              <c16:uniqueId val="{00000001-DCD6-432A-B925-9854016119CD}"/>
            </c:ext>
          </c:extLst>
        </c:ser>
        <c:dLbls>
          <c:showLegendKey val="0"/>
          <c:showVal val="0"/>
          <c:showCatName val="0"/>
          <c:showSerName val="0"/>
          <c:showPercent val="0"/>
          <c:showBubbleSize val="0"/>
        </c:dLbls>
        <c:marker val="1"/>
        <c:smooth val="0"/>
        <c:axId val="477086680"/>
        <c:axId val="477115552"/>
      </c:lineChart>
      <c:dateAx>
        <c:axId val="477086680"/>
        <c:scaling>
          <c:orientation val="minMax"/>
        </c:scaling>
        <c:delete val="1"/>
        <c:axPos val="b"/>
        <c:numFmt formatCode="ge" sourceLinked="1"/>
        <c:majorTickMark val="none"/>
        <c:minorTickMark val="none"/>
        <c:tickLblPos val="none"/>
        <c:crossAx val="477115552"/>
        <c:crosses val="autoZero"/>
        <c:auto val="1"/>
        <c:lblOffset val="100"/>
        <c:baseTimeUnit val="years"/>
      </c:dateAx>
      <c:valAx>
        <c:axId val="4771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102.35</c:v>
                </c:pt>
                <c:pt idx="1">
                  <c:v>70.75</c:v>
                </c:pt>
                <c:pt idx="2">
                  <c:v>70.78</c:v>
                </c:pt>
                <c:pt idx="3">
                  <c:v>81.739999999999995</c:v>
                </c:pt>
                <c:pt idx="4">
                  <c:v>99.03</c:v>
                </c:pt>
              </c:numCache>
            </c:numRef>
          </c:val>
          <c:extLst>
            <c:ext xmlns:c16="http://schemas.microsoft.com/office/drawing/2014/chart" uri="{C3380CC4-5D6E-409C-BE32-E72D297353CC}">
              <c16:uniqueId val="{00000000-CFBB-4582-9885-46BB5CD8E4EB}"/>
            </c:ext>
          </c:extLst>
        </c:ser>
        <c:dLbls>
          <c:showLegendKey val="0"/>
          <c:showVal val="0"/>
          <c:showCatName val="0"/>
          <c:showSerName val="0"/>
          <c:showPercent val="0"/>
          <c:showBubbleSize val="0"/>
        </c:dLbls>
        <c:gapWidth val="150"/>
        <c:axId val="477116728"/>
        <c:axId val="477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extLst>
            <c:ext xmlns:c16="http://schemas.microsoft.com/office/drawing/2014/chart" uri="{C3380CC4-5D6E-409C-BE32-E72D297353CC}">
              <c16:uniqueId val="{00000001-CFBB-4582-9885-46BB5CD8E4EB}"/>
            </c:ext>
          </c:extLst>
        </c:ser>
        <c:dLbls>
          <c:showLegendKey val="0"/>
          <c:showVal val="0"/>
          <c:showCatName val="0"/>
          <c:showSerName val="0"/>
          <c:showPercent val="0"/>
          <c:showBubbleSize val="0"/>
        </c:dLbls>
        <c:marker val="1"/>
        <c:smooth val="0"/>
        <c:axId val="477116728"/>
        <c:axId val="477117120"/>
      </c:lineChart>
      <c:dateAx>
        <c:axId val="477116728"/>
        <c:scaling>
          <c:orientation val="minMax"/>
        </c:scaling>
        <c:delete val="1"/>
        <c:axPos val="b"/>
        <c:numFmt formatCode="ge" sourceLinked="1"/>
        <c:majorTickMark val="none"/>
        <c:minorTickMark val="none"/>
        <c:tickLblPos val="none"/>
        <c:crossAx val="477117120"/>
        <c:crosses val="autoZero"/>
        <c:auto val="1"/>
        <c:lblOffset val="100"/>
        <c:baseTimeUnit val="years"/>
      </c:dateAx>
      <c:valAx>
        <c:axId val="477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104.08</c:v>
                </c:pt>
                <c:pt idx="1">
                  <c:v>150</c:v>
                </c:pt>
                <c:pt idx="2">
                  <c:v>150</c:v>
                </c:pt>
                <c:pt idx="3">
                  <c:v>150.01</c:v>
                </c:pt>
                <c:pt idx="4">
                  <c:v>149.49</c:v>
                </c:pt>
              </c:numCache>
            </c:numRef>
          </c:val>
          <c:extLst>
            <c:ext xmlns:c16="http://schemas.microsoft.com/office/drawing/2014/chart" uri="{C3380CC4-5D6E-409C-BE32-E72D297353CC}">
              <c16:uniqueId val="{00000000-B7CB-4A3C-9829-521468A2A54C}"/>
            </c:ext>
          </c:extLst>
        </c:ser>
        <c:dLbls>
          <c:showLegendKey val="0"/>
          <c:showVal val="0"/>
          <c:showCatName val="0"/>
          <c:showSerName val="0"/>
          <c:showPercent val="0"/>
          <c:showBubbleSize val="0"/>
        </c:dLbls>
        <c:gapWidth val="150"/>
        <c:axId val="476674344"/>
        <c:axId val="48486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extLst>
            <c:ext xmlns:c16="http://schemas.microsoft.com/office/drawing/2014/chart" uri="{C3380CC4-5D6E-409C-BE32-E72D297353CC}">
              <c16:uniqueId val="{00000001-B7CB-4A3C-9829-521468A2A54C}"/>
            </c:ext>
          </c:extLst>
        </c:ser>
        <c:dLbls>
          <c:showLegendKey val="0"/>
          <c:showVal val="0"/>
          <c:showCatName val="0"/>
          <c:showSerName val="0"/>
          <c:showPercent val="0"/>
          <c:showBubbleSize val="0"/>
        </c:dLbls>
        <c:marker val="1"/>
        <c:smooth val="0"/>
        <c:axId val="476674344"/>
        <c:axId val="484860776"/>
      </c:lineChart>
      <c:dateAx>
        <c:axId val="476674344"/>
        <c:scaling>
          <c:orientation val="minMax"/>
        </c:scaling>
        <c:delete val="1"/>
        <c:axPos val="b"/>
        <c:numFmt formatCode="ge" sourceLinked="1"/>
        <c:majorTickMark val="none"/>
        <c:minorTickMark val="none"/>
        <c:tickLblPos val="none"/>
        <c:crossAx val="484860776"/>
        <c:crosses val="autoZero"/>
        <c:auto val="1"/>
        <c:lblOffset val="100"/>
        <c:baseTimeUnit val="years"/>
      </c:dateAx>
      <c:valAx>
        <c:axId val="48486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7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55848</v>
      </c>
      <c r="AM8" s="47"/>
      <c r="AN8" s="47"/>
      <c r="AO8" s="47"/>
      <c r="AP8" s="47"/>
      <c r="AQ8" s="47"/>
      <c r="AR8" s="47"/>
      <c r="AS8" s="47"/>
      <c r="AT8" s="43">
        <f>データ!S6</f>
        <v>536.11</v>
      </c>
      <c r="AU8" s="43"/>
      <c r="AV8" s="43"/>
      <c r="AW8" s="43"/>
      <c r="AX8" s="43"/>
      <c r="AY8" s="43"/>
      <c r="AZ8" s="43"/>
      <c r="BA8" s="43"/>
      <c r="BB8" s="43">
        <f>データ!T6</f>
        <v>104.17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50.26</v>
      </c>
      <c r="J10" s="43"/>
      <c r="K10" s="43"/>
      <c r="L10" s="43"/>
      <c r="M10" s="43"/>
      <c r="N10" s="43"/>
      <c r="O10" s="43"/>
      <c r="P10" s="43">
        <f>データ!O6</f>
        <v>33.47</v>
      </c>
      <c r="Q10" s="43"/>
      <c r="R10" s="43"/>
      <c r="S10" s="43"/>
      <c r="T10" s="43"/>
      <c r="U10" s="43"/>
      <c r="V10" s="43"/>
      <c r="W10" s="43">
        <f>データ!P6</f>
        <v>82.18</v>
      </c>
      <c r="X10" s="43"/>
      <c r="Y10" s="43"/>
      <c r="Z10" s="43"/>
      <c r="AA10" s="43"/>
      <c r="AB10" s="43"/>
      <c r="AC10" s="43"/>
      <c r="AD10" s="47">
        <f>データ!Q6</f>
        <v>2700</v>
      </c>
      <c r="AE10" s="47"/>
      <c r="AF10" s="47"/>
      <c r="AG10" s="47"/>
      <c r="AH10" s="47"/>
      <c r="AI10" s="47"/>
      <c r="AJ10" s="47"/>
      <c r="AK10" s="2"/>
      <c r="AL10" s="47">
        <f>データ!U6</f>
        <v>18508</v>
      </c>
      <c r="AM10" s="47"/>
      <c r="AN10" s="47"/>
      <c r="AO10" s="47"/>
      <c r="AP10" s="47"/>
      <c r="AQ10" s="47"/>
      <c r="AR10" s="47"/>
      <c r="AS10" s="47"/>
      <c r="AT10" s="43">
        <f>データ!V6</f>
        <v>5.64</v>
      </c>
      <c r="AU10" s="43"/>
      <c r="AV10" s="43"/>
      <c r="AW10" s="43"/>
      <c r="AX10" s="43"/>
      <c r="AY10" s="43"/>
      <c r="AZ10" s="43"/>
      <c r="BA10" s="43"/>
      <c r="BB10" s="43">
        <f>データ!W6</f>
        <v>3281.56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452041</v>
      </c>
      <c r="D6" s="31">
        <f t="shared" si="3"/>
        <v>46</v>
      </c>
      <c r="E6" s="31">
        <f t="shared" si="3"/>
        <v>17</v>
      </c>
      <c r="F6" s="31">
        <f t="shared" si="3"/>
        <v>1</v>
      </c>
      <c r="G6" s="31">
        <f t="shared" si="3"/>
        <v>0</v>
      </c>
      <c r="H6" s="31" t="str">
        <f t="shared" si="3"/>
        <v>宮崎県　日南市</v>
      </c>
      <c r="I6" s="31" t="str">
        <f t="shared" si="3"/>
        <v>法適用</v>
      </c>
      <c r="J6" s="31" t="str">
        <f t="shared" si="3"/>
        <v>下水道事業</v>
      </c>
      <c r="K6" s="31" t="str">
        <f t="shared" si="3"/>
        <v>公共下水道</v>
      </c>
      <c r="L6" s="31" t="str">
        <f t="shared" si="3"/>
        <v>Cc1</v>
      </c>
      <c r="M6" s="32" t="str">
        <f t="shared" si="3"/>
        <v>-</v>
      </c>
      <c r="N6" s="32">
        <f t="shared" si="3"/>
        <v>50.26</v>
      </c>
      <c r="O6" s="32">
        <f t="shared" si="3"/>
        <v>33.47</v>
      </c>
      <c r="P6" s="32">
        <f t="shared" si="3"/>
        <v>82.18</v>
      </c>
      <c r="Q6" s="32">
        <f t="shared" si="3"/>
        <v>2700</v>
      </c>
      <c r="R6" s="32">
        <f t="shared" si="3"/>
        <v>55848</v>
      </c>
      <c r="S6" s="32">
        <f t="shared" si="3"/>
        <v>536.11</v>
      </c>
      <c r="T6" s="32">
        <f t="shared" si="3"/>
        <v>104.17</v>
      </c>
      <c r="U6" s="32">
        <f t="shared" si="3"/>
        <v>18508</v>
      </c>
      <c r="V6" s="32">
        <f t="shared" si="3"/>
        <v>5.64</v>
      </c>
      <c r="W6" s="32">
        <f t="shared" si="3"/>
        <v>3281.56</v>
      </c>
      <c r="X6" s="33">
        <f>IF(X7="",NA(),X7)</f>
        <v>100.69</v>
      </c>
      <c r="Y6" s="33">
        <f t="shared" ref="Y6:AG6" si="4">IF(Y7="",NA(),Y7)</f>
        <v>102.2</v>
      </c>
      <c r="Z6" s="33">
        <f t="shared" si="4"/>
        <v>101.74</v>
      </c>
      <c r="AA6" s="33">
        <f t="shared" si="4"/>
        <v>102.23</v>
      </c>
      <c r="AB6" s="33">
        <f t="shared" si="4"/>
        <v>103.82</v>
      </c>
      <c r="AC6" s="33">
        <f t="shared" si="4"/>
        <v>111.7</v>
      </c>
      <c r="AD6" s="33">
        <f t="shared" si="4"/>
        <v>110.02</v>
      </c>
      <c r="AE6" s="33">
        <f t="shared" si="4"/>
        <v>109.71</v>
      </c>
      <c r="AF6" s="33">
        <f t="shared" si="4"/>
        <v>107.31</v>
      </c>
      <c r="AG6" s="33">
        <f t="shared" si="4"/>
        <v>115.25</v>
      </c>
      <c r="AH6" s="32" t="str">
        <f>IF(AH7="","",IF(AH7="-","【-】","【"&amp;SUBSTITUTE(TEXT(AH7,"#,##0.00"),"-","△")&amp;"】"))</f>
        <v>【108.23】</v>
      </c>
      <c r="AI6" s="33">
        <f>IF(AI7="",NA(),AI7)</f>
        <v>88.71</v>
      </c>
      <c r="AJ6" s="33">
        <f t="shared" ref="AJ6:AR6" si="5">IF(AJ7="",NA(),AJ7)</f>
        <v>83.31</v>
      </c>
      <c r="AK6" s="33">
        <f t="shared" si="5"/>
        <v>81.55</v>
      </c>
      <c r="AL6" s="32">
        <f t="shared" si="5"/>
        <v>0</v>
      </c>
      <c r="AM6" s="32">
        <f t="shared" si="5"/>
        <v>0</v>
      </c>
      <c r="AN6" s="33">
        <f t="shared" si="5"/>
        <v>68.02</v>
      </c>
      <c r="AO6" s="33">
        <f t="shared" si="5"/>
        <v>67.48</v>
      </c>
      <c r="AP6" s="33">
        <f t="shared" si="5"/>
        <v>67.930000000000007</v>
      </c>
      <c r="AQ6" s="33">
        <f t="shared" si="5"/>
        <v>24.54</v>
      </c>
      <c r="AR6" s="33">
        <f t="shared" si="5"/>
        <v>19.440000000000001</v>
      </c>
      <c r="AS6" s="32" t="str">
        <f>IF(AS7="","",IF(AS7="-","【-】","【"&amp;SUBSTITUTE(TEXT(AS7,"#,##0.00"),"-","△")&amp;"】"))</f>
        <v>【4.45】</v>
      </c>
      <c r="AT6" s="33">
        <f>IF(AT7="",NA(),AT7)</f>
        <v>148.71</v>
      </c>
      <c r="AU6" s="33">
        <f t="shared" ref="AU6:BC6" si="6">IF(AU7="",NA(),AU7)</f>
        <v>154.22</v>
      </c>
      <c r="AV6" s="33">
        <f t="shared" si="6"/>
        <v>162.59</v>
      </c>
      <c r="AW6" s="33">
        <f t="shared" si="6"/>
        <v>64.66</v>
      </c>
      <c r="AX6" s="33">
        <f t="shared" si="6"/>
        <v>72.62</v>
      </c>
      <c r="AY6" s="33">
        <f t="shared" si="6"/>
        <v>73.83</v>
      </c>
      <c r="AZ6" s="33">
        <f t="shared" si="6"/>
        <v>103.96</v>
      </c>
      <c r="BA6" s="33">
        <f t="shared" si="6"/>
        <v>133.77000000000001</v>
      </c>
      <c r="BB6" s="33">
        <f t="shared" si="6"/>
        <v>56.94</v>
      </c>
      <c r="BC6" s="33">
        <f t="shared" si="6"/>
        <v>71.52</v>
      </c>
      <c r="BD6" s="32" t="str">
        <f>IF(BD7="","",IF(BD7="-","【-】","【"&amp;SUBSTITUTE(TEXT(BD7,"#,##0.00"),"-","△")&amp;"】"))</f>
        <v>【57.41】</v>
      </c>
      <c r="BE6" s="33">
        <f>IF(BE7="",NA(),BE7)</f>
        <v>2378.35</v>
      </c>
      <c r="BF6" s="33">
        <f t="shared" ref="BF6:BN6" si="7">IF(BF7="",NA(),BF7)</f>
        <v>2759.01</v>
      </c>
      <c r="BG6" s="33">
        <f t="shared" si="7"/>
        <v>2645.67</v>
      </c>
      <c r="BH6" s="33">
        <f t="shared" si="7"/>
        <v>2328.3000000000002</v>
      </c>
      <c r="BI6" s="33">
        <f t="shared" si="7"/>
        <v>2573.5500000000002</v>
      </c>
      <c r="BJ6" s="33">
        <f t="shared" si="7"/>
        <v>793.1</v>
      </c>
      <c r="BK6" s="33">
        <f t="shared" si="7"/>
        <v>759.86</v>
      </c>
      <c r="BL6" s="33">
        <f t="shared" si="7"/>
        <v>739.53</v>
      </c>
      <c r="BM6" s="33">
        <f t="shared" si="7"/>
        <v>721.06</v>
      </c>
      <c r="BN6" s="33">
        <f t="shared" si="7"/>
        <v>862.87</v>
      </c>
      <c r="BO6" s="32" t="str">
        <f>IF(BO7="","",IF(BO7="-","【-】","【"&amp;SUBSTITUTE(TEXT(BO7,"#,##0.00"),"-","△")&amp;"】"))</f>
        <v>【763.62】</v>
      </c>
      <c r="BP6" s="33">
        <f>IF(BP7="",NA(),BP7)</f>
        <v>102.35</v>
      </c>
      <c r="BQ6" s="33">
        <f t="shared" ref="BQ6:BY6" si="8">IF(BQ7="",NA(),BQ7)</f>
        <v>70.75</v>
      </c>
      <c r="BR6" s="33">
        <f t="shared" si="8"/>
        <v>70.78</v>
      </c>
      <c r="BS6" s="33">
        <f t="shared" si="8"/>
        <v>81.739999999999995</v>
      </c>
      <c r="BT6" s="33">
        <f t="shared" si="8"/>
        <v>99.03</v>
      </c>
      <c r="BU6" s="33">
        <f t="shared" si="8"/>
        <v>85.47</v>
      </c>
      <c r="BV6" s="33">
        <f t="shared" si="8"/>
        <v>85.6</v>
      </c>
      <c r="BW6" s="33">
        <f t="shared" si="8"/>
        <v>84.05</v>
      </c>
      <c r="BX6" s="33">
        <f t="shared" si="8"/>
        <v>84.86</v>
      </c>
      <c r="BY6" s="33">
        <f t="shared" si="8"/>
        <v>85.39</v>
      </c>
      <c r="BZ6" s="32" t="str">
        <f>IF(BZ7="","",IF(BZ7="-","【-】","【"&amp;SUBSTITUTE(TEXT(BZ7,"#,##0.00"),"-","△")&amp;"】"))</f>
        <v>【98.53】</v>
      </c>
      <c r="CA6" s="33">
        <f>IF(CA7="",NA(),CA7)</f>
        <v>104.08</v>
      </c>
      <c r="CB6" s="33">
        <f t="shared" ref="CB6:CJ6" si="9">IF(CB7="",NA(),CB7)</f>
        <v>150</v>
      </c>
      <c r="CC6" s="33">
        <f t="shared" si="9"/>
        <v>150</v>
      </c>
      <c r="CD6" s="33">
        <f t="shared" si="9"/>
        <v>150.01</v>
      </c>
      <c r="CE6" s="33">
        <f t="shared" si="9"/>
        <v>149.49</v>
      </c>
      <c r="CF6" s="33">
        <f t="shared" si="9"/>
        <v>184.8</v>
      </c>
      <c r="CG6" s="33">
        <f t="shared" si="9"/>
        <v>185.04</v>
      </c>
      <c r="CH6" s="33">
        <f t="shared" si="9"/>
        <v>190.12</v>
      </c>
      <c r="CI6" s="33">
        <f t="shared" si="9"/>
        <v>188.14</v>
      </c>
      <c r="CJ6" s="33">
        <f t="shared" si="9"/>
        <v>188.79</v>
      </c>
      <c r="CK6" s="32" t="str">
        <f>IF(CK7="","",IF(CK7="-","【-】","【"&amp;SUBSTITUTE(TEXT(CK7,"#,##0.00"),"-","△")&amp;"】"))</f>
        <v>【139.70】</v>
      </c>
      <c r="CL6" s="33">
        <f>IF(CL7="",NA(),CL7)</f>
        <v>42.37</v>
      </c>
      <c r="CM6" s="33">
        <f t="shared" ref="CM6:CU6" si="10">IF(CM7="",NA(),CM7)</f>
        <v>42.2</v>
      </c>
      <c r="CN6" s="33">
        <f t="shared" si="10"/>
        <v>43.52</v>
      </c>
      <c r="CO6" s="33">
        <f t="shared" si="10"/>
        <v>41.88</v>
      </c>
      <c r="CP6" s="33">
        <f t="shared" si="10"/>
        <v>42.63</v>
      </c>
      <c r="CQ6" s="33">
        <f t="shared" si="10"/>
        <v>61.95</v>
      </c>
      <c r="CR6" s="33">
        <f t="shared" si="10"/>
        <v>61.91</v>
      </c>
      <c r="CS6" s="33">
        <f t="shared" si="10"/>
        <v>63.6</v>
      </c>
      <c r="CT6" s="33">
        <f t="shared" si="10"/>
        <v>64.23</v>
      </c>
      <c r="CU6" s="33">
        <f t="shared" si="10"/>
        <v>59.4</v>
      </c>
      <c r="CV6" s="32" t="str">
        <f>IF(CV7="","",IF(CV7="-","【-】","【"&amp;SUBSTITUTE(TEXT(CV7,"#,##0.00"),"-","△")&amp;"】"))</f>
        <v>【60.01】</v>
      </c>
      <c r="CW6" s="33">
        <f>IF(CW7="",NA(),CW7)</f>
        <v>79.13</v>
      </c>
      <c r="CX6" s="33">
        <f t="shared" ref="CX6:DF6" si="11">IF(CX7="",NA(),CX7)</f>
        <v>79.87</v>
      </c>
      <c r="CY6" s="33">
        <f t="shared" si="11"/>
        <v>79.900000000000006</v>
      </c>
      <c r="CZ6" s="33">
        <f t="shared" si="11"/>
        <v>79.91</v>
      </c>
      <c r="DA6" s="33">
        <f t="shared" si="11"/>
        <v>79.77</v>
      </c>
      <c r="DB6" s="33">
        <f t="shared" si="11"/>
        <v>90.37</v>
      </c>
      <c r="DC6" s="33">
        <f t="shared" si="11"/>
        <v>90.89</v>
      </c>
      <c r="DD6" s="33">
        <f t="shared" si="11"/>
        <v>90.98</v>
      </c>
      <c r="DE6" s="33">
        <f t="shared" si="11"/>
        <v>90.22</v>
      </c>
      <c r="DF6" s="33">
        <f t="shared" si="11"/>
        <v>89.81</v>
      </c>
      <c r="DG6" s="32" t="str">
        <f>IF(DG7="","",IF(DG7="-","【-】","【"&amp;SUBSTITUTE(TEXT(DG7,"#,##0.00"),"-","△")&amp;"】"))</f>
        <v>【94.73】</v>
      </c>
      <c r="DH6" s="33">
        <f>IF(DH7="",NA(),DH7)</f>
        <v>19.21</v>
      </c>
      <c r="DI6" s="33">
        <f t="shared" ref="DI6:DQ6" si="12">IF(DI7="",NA(),DI7)</f>
        <v>19.72</v>
      </c>
      <c r="DJ6" s="33">
        <f t="shared" si="12"/>
        <v>20.32</v>
      </c>
      <c r="DK6" s="33">
        <f t="shared" si="12"/>
        <v>44.39</v>
      </c>
      <c r="DL6" s="33">
        <f t="shared" si="12"/>
        <v>45.38</v>
      </c>
      <c r="DM6" s="33">
        <f t="shared" si="12"/>
        <v>18.34</v>
      </c>
      <c r="DN6" s="33">
        <f t="shared" si="12"/>
        <v>19.329999999999998</v>
      </c>
      <c r="DO6" s="33">
        <f t="shared" si="12"/>
        <v>20.43</v>
      </c>
      <c r="DP6" s="33">
        <f t="shared" si="12"/>
        <v>33.46</v>
      </c>
      <c r="DQ6" s="33">
        <f t="shared" si="12"/>
        <v>30.5</v>
      </c>
      <c r="DR6" s="32" t="str">
        <f>IF(DR7="","",IF(DR7="-","【-】","【"&amp;SUBSTITUTE(TEXT(DR7,"#,##0.00"),"-","△")&amp;"】"))</f>
        <v>【36.85】</v>
      </c>
      <c r="DS6" s="33">
        <f>IF(DS7="",NA(),DS7)</f>
        <v>1.95</v>
      </c>
      <c r="DT6" s="33">
        <f t="shared" ref="DT6:EB6" si="13">IF(DT7="",NA(),DT7)</f>
        <v>2.15</v>
      </c>
      <c r="DU6" s="33">
        <f t="shared" si="13"/>
        <v>2.54</v>
      </c>
      <c r="DV6" s="33">
        <f t="shared" si="13"/>
        <v>3.81</v>
      </c>
      <c r="DW6" s="33">
        <f t="shared" si="13"/>
        <v>0.15</v>
      </c>
      <c r="DX6" s="33">
        <f t="shared" si="13"/>
        <v>1.0900000000000001</v>
      </c>
      <c r="DY6" s="33">
        <f t="shared" si="13"/>
        <v>1.48</v>
      </c>
      <c r="DZ6" s="33">
        <f t="shared" si="13"/>
        <v>1.73</v>
      </c>
      <c r="EA6" s="33">
        <f t="shared" si="13"/>
        <v>3.12</v>
      </c>
      <c r="EB6" s="33">
        <f t="shared" si="13"/>
        <v>3</v>
      </c>
      <c r="EC6" s="32" t="str">
        <f>IF(EC7="","",IF(EC7="-","【-】","【"&amp;SUBSTITUTE(TEXT(EC7,"#,##0.00"),"-","△")&amp;"】"))</f>
        <v>【4.56】</v>
      </c>
      <c r="ED6" s="32">
        <f>IF(ED7="",NA(),ED7)</f>
        <v>0</v>
      </c>
      <c r="EE6" s="32">
        <f t="shared" ref="EE6:EM6" si="14">IF(EE7="",NA(),EE7)</f>
        <v>0</v>
      </c>
      <c r="EF6" s="32">
        <f t="shared" si="14"/>
        <v>0</v>
      </c>
      <c r="EG6" s="33">
        <f t="shared" si="14"/>
        <v>0.06</v>
      </c>
      <c r="EH6" s="33">
        <f t="shared" si="14"/>
        <v>0.05</v>
      </c>
      <c r="EI6" s="33">
        <f t="shared" si="14"/>
        <v>0.05</v>
      </c>
      <c r="EJ6" s="33">
        <f t="shared" si="14"/>
        <v>0.24</v>
      </c>
      <c r="EK6" s="33">
        <f t="shared" si="14"/>
        <v>0.15</v>
      </c>
      <c r="EL6" s="33">
        <f t="shared" si="14"/>
        <v>0.11</v>
      </c>
      <c r="EM6" s="33">
        <f t="shared" si="14"/>
        <v>0.09</v>
      </c>
      <c r="EN6" s="32" t="str">
        <f>IF(EN7="","",IF(EN7="-","【-】","【"&amp;SUBSTITUTE(TEXT(EN7,"#,##0.00"),"-","△")&amp;"】"))</f>
        <v>【0.23】</v>
      </c>
    </row>
    <row r="7" spans="1:147" s="34" customFormat="1">
      <c r="A7" s="26"/>
      <c r="B7" s="35">
        <v>2015</v>
      </c>
      <c r="C7" s="35">
        <v>452041</v>
      </c>
      <c r="D7" s="35">
        <v>46</v>
      </c>
      <c r="E7" s="35">
        <v>17</v>
      </c>
      <c r="F7" s="35">
        <v>1</v>
      </c>
      <c r="G7" s="35">
        <v>0</v>
      </c>
      <c r="H7" s="35" t="s">
        <v>95</v>
      </c>
      <c r="I7" s="35" t="s">
        <v>96</v>
      </c>
      <c r="J7" s="35" t="s">
        <v>97</v>
      </c>
      <c r="K7" s="35" t="s">
        <v>98</v>
      </c>
      <c r="L7" s="35" t="s">
        <v>99</v>
      </c>
      <c r="M7" s="36" t="s">
        <v>100</v>
      </c>
      <c r="N7" s="36">
        <v>50.26</v>
      </c>
      <c r="O7" s="36">
        <v>33.47</v>
      </c>
      <c r="P7" s="36">
        <v>82.18</v>
      </c>
      <c r="Q7" s="36">
        <v>2700</v>
      </c>
      <c r="R7" s="36">
        <v>55848</v>
      </c>
      <c r="S7" s="36">
        <v>536.11</v>
      </c>
      <c r="T7" s="36">
        <v>104.17</v>
      </c>
      <c r="U7" s="36">
        <v>18508</v>
      </c>
      <c r="V7" s="36">
        <v>5.64</v>
      </c>
      <c r="W7" s="36">
        <v>3281.56</v>
      </c>
      <c r="X7" s="36">
        <v>100.69</v>
      </c>
      <c r="Y7" s="36">
        <v>102.2</v>
      </c>
      <c r="Z7" s="36">
        <v>101.74</v>
      </c>
      <c r="AA7" s="36">
        <v>102.23</v>
      </c>
      <c r="AB7" s="36">
        <v>103.82</v>
      </c>
      <c r="AC7" s="36">
        <v>111.7</v>
      </c>
      <c r="AD7" s="36">
        <v>110.02</v>
      </c>
      <c r="AE7" s="36">
        <v>109.71</v>
      </c>
      <c r="AF7" s="36">
        <v>107.31</v>
      </c>
      <c r="AG7" s="36">
        <v>115.25</v>
      </c>
      <c r="AH7" s="36">
        <v>108.23</v>
      </c>
      <c r="AI7" s="36">
        <v>88.71</v>
      </c>
      <c r="AJ7" s="36">
        <v>83.31</v>
      </c>
      <c r="AK7" s="36">
        <v>81.55</v>
      </c>
      <c r="AL7" s="36">
        <v>0</v>
      </c>
      <c r="AM7" s="36">
        <v>0</v>
      </c>
      <c r="AN7" s="36">
        <v>68.02</v>
      </c>
      <c r="AO7" s="36">
        <v>67.48</v>
      </c>
      <c r="AP7" s="36">
        <v>67.930000000000007</v>
      </c>
      <c r="AQ7" s="36">
        <v>24.54</v>
      </c>
      <c r="AR7" s="36">
        <v>19.440000000000001</v>
      </c>
      <c r="AS7" s="36">
        <v>4.45</v>
      </c>
      <c r="AT7" s="36">
        <v>148.71</v>
      </c>
      <c r="AU7" s="36">
        <v>154.22</v>
      </c>
      <c r="AV7" s="36">
        <v>162.59</v>
      </c>
      <c r="AW7" s="36">
        <v>64.66</v>
      </c>
      <c r="AX7" s="36">
        <v>72.62</v>
      </c>
      <c r="AY7" s="36">
        <v>73.83</v>
      </c>
      <c r="AZ7" s="36">
        <v>103.96</v>
      </c>
      <c r="BA7" s="36">
        <v>133.77000000000001</v>
      </c>
      <c r="BB7" s="36">
        <v>56.94</v>
      </c>
      <c r="BC7" s="36">
        <v>71.52</v>
      </c>
      <c r="BD7" s="36">
        <v>57.41</v>
      </c>
      <c r="BE7" s="36">
        <v>2378.35</v>
      </c>
      <c r="BF7" s="36">
        <v>2759.01</v>
      </c>
      <c r="BG7" s="36">
        <v>2645.67</v>
      </c>
      <c r="BH7" s="36">
        <v>2328.3000000000002</v>
      </c>
      <c r="BI7" s="36">
        <v>2573.5500000000002</v>
      </c>
      <c r="BJ7" s="36">
        <v>793.1</v>
      </c>
      <c r="BK7" s="36">
        <v>759.86</v>
      </c>
      <c r="BL7" s="36">
        <v>739.53</v>
      </c>
      <c r="BM7" s="36">
        <v>721.06</v>
      </c>
      <c r="BN7" s="36">
        <v>862.87</v>
      </c>
      <c r="BO7" s="36">
        <v>763.62</v>
      </c>
      <c r="BP7" s="36">
        <v>102.35</v>
      </c>
      <c r="BQ7" s="36">
        <v>70.75</v>
      </c>
      <c r="BR7" s="36">
        <v>70.78</v>
      </c>
      <c r="BS7" s="36">
        <v>81.739999999999995</v>
      </c>
      <c r="BT7" s="36">
        <v>99.03</v>
      </c>
      <c r="BU7" s="36">
        <v>85.47</v>
      </c>
      <c r="BV7" s="36">
        <v>85.6</v>
      </c>
      <c r="BW7" s="36">
        <v>84.05</v>
      </c>
      <c r="BX7" s="36">
        <v>84.86</v>
      </c>
      <c r="BY7" s="36">
        <v>85.39</v>
      </c>
      <c r="BZ7" s="36">
        <v>98.53</v>
      </c>
      <c r="CA7" s="36">
        <v>104.08</v>
      </c>
      <c r="CB7" s="36">
        <v>150</v>
      </c>
      <c r="CC7" s="36">
        <v>150</v>
      </c>
      <c r="CD7" s="36">
        <v>150.01</v>
      </c>
      <c r="CE7" s="36">
        <v>149.49</v>
      </c>
      <c r="CF7" s="36">
        <v>184.8</v>
      </c>
      <c r="CG7" s="36">
        <v>185.04</v>
      </c>
      <c r="CH7" s="36">
        <v>190.12</v>
      </c>
      <c r="CI7" s="36">
        <v>188.14</v>
      </c>
      <c r="CJ7" s="36">
        <v>188.79</v>
      </c>
      <c r="CK7" s="36">
        <v>139.69999999999999</v>
      </c>
      <c r="CL7" s="36">
        <v>42.37</v>
      </c>
      <c r="CM7" s="36">
        <v>42.2</v>
      </c>
      <c r="CN7" s="36">
        <v>43.52</v>
      </c>
      <c r="CO7" s="36">
        <v>41.88</v>
      </c>
      <c r="CP7" s="36">
        <v>42.63</v>
      </c>
      <c r="CQ7" s="36">
        <v>61.95</v>
      </c>
      <c r="CR7" s="36">
        <v>61.91</v>
      </c>
      <c r="CS7" s="36">
        <v>63.6</v>
      </c>
      <c r="CT7" s="36">
        <v>64.23</v>
      </c>
      <c r="CU7" s="36">
        <v>59.4</v>
      </c>
      <c r="CV7" s="36">
        <v>60.01</v>
      </c>
      <c r="CW7" s="36">
        <v>79.13</v>
      </c>
      <c r="CX7" s="36">
        <v>79.87</v>
      </c>
      <c r="CY7" s="36">
        <v>79.900000000000006</v>
      </c>
      <c r="CZ7" s="36">
        <v>79.91</v>
      </c>
      <c r="DA7" s="36">
        <v>79.77</v>
      </c>
      <c r="DB7" s="36">
        <v>90.37</v>
      </c>
      <c r="DC7" s="36">
        <v>90.89</v>
      </c>
      <c r="DD7" s="36">
        <v>90.98</v>
      </c>
      <c r="DE7" s="36">
        <v>90.22</v>
      </c>
      <c r="DF7" s="36">
        <v>89.81</v>
      </c>
      <c r="DG7" s="36">
        <v>94.73</v>
      </c>
      <c r="DH7" s="36">
        <v>19.21</v>
      </c>
      <c r="DI7" s="36">
        <v>19.72</v>
      </c>
      <c r="DJ7" s="36">
        <v>20.32</v>
      </c>
      <c r="DK7" s="36">
        <v>44.39</v>
      </c>
      <c r="DL7" s="36">
        <v>45.38</v>
      </c>
      <c r="DM7" s="36">
        <v>18.34</v>
      </c>
      <c r="DN7" s="36">
        <v>19.329999999999998</v>
      </c>
      <c r="DO7" s="36">
        <v>20.43</v>
      </c>
      <c r="DP7" s="36">
        <v>33.46</v>
      </c>
      <c r="DQ7" s="36">
        <v>30.5</v>
      </c>
      <c r="DR7" s="36">
        <v>36.85</v>
      </c>
      <c r="DS7" s="36">
        <v>1.95</v>
      </c>
      <c r="DT7" s="36">
        <v>2.15</v>
      </c>
      <c r="DU7" s="36">
        <v>2.54</v>
      </c>
      <c r="DV7" s="36">
        <v>3.81</v>
      </c>
      <c r="DW7" s="36">
        <v>0.15</v>
      </c>
      <c r="DX7" s="36">
        <v>1.0900000000000001</v>
      </c>
      <c r="DY7" s="36">
        <v>1.48</v>
      </c>
      <c r="DZ7" s="36">
        <v>1.73</v>
      </c>
      <c r="EA7" s="36">
        <v>3.12</v>
      </c>
      <c r="EB7" s="36">
        <v>3</v>
      </c>
      <c r="EC7" s="36">
        <v>4.5599999999999996</v>
      </c>
      <c r="ED7" s="36">
        <v>0</v>
      </c>
      <c r="EE7" s="36">
        <v>0</v>
      </c>
      <c r="EF7" s="36">
        <v>0</v>
      </c>
      <c r="EG7" s="36">
        <v>0.06</v>
      </c>
      <c r="EH7" s="36">
        <v>0.05</v>
      </c>
      <c r="EI7" s="36">
        <v>0.05</v>
      </c>
      <c r="EJ7" s="36">
        <v>0.24</v>
      </c>
      <c r="EK7" s="36">
        <v>0.15</v>
      </c>
      <c r="EL7" s="36">
        <v>0.11</v>
      </c>
      <c r="EM7" s="36">
        <v>0.09</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2017-02-22T01:08:12Z</cp:lastPrinted>
  <dcterms:created xsi:type="dcterms:W3CDTF">2017-02-08T02:37:58Z</dcterms:created>
  <dcterms:modified xsi:type="dcterms:W3CDTF">2017-02-22T01:08:44Z</dcterms:modified>
  <cp:category/>
</cp:coreProperties>
</file>