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defaultThemeVersion="124226"/>
  <mc:AlternateContent xmlns:mc="http://schemas.openxmlformats.org/markup-compatibility/2006">
    <mc:Choice Requires="x15">
      <x15ac:absPath xmlns:x15ac="http://schemas.microsoft.com/office/spreadsheetml/2010/11/ac" url="K:\05 財政・地方債担当\02 個別事業(現年分)フォルダ\03-02 【決　算】公営企業(現年分のみ)\平成２８年度\01各種照会・回答\290120【】公営企業に係る「経営比較分析表」の分析等について\06県ホームページ掲載\03公共下水道事業（法適用）\"/>
    </mc:Choice>
  </mc:AlternateContent>
  <workbookProtection workbookAlgorithmName="SHA-512" workbookHashValue="bmt8olRML0X5dnmAAW3YR66u5Xh9GLWuZ453WdDxFvIP5RwSUKLlzDR305OW9B053z40BRPENdZY5Lc+PkSADw==" workbookSaltValue="7+TugN8wDk2so++jDqK0zw==" workbookSpinCount="100000" lockStructure="1"/>
  <bookViews>
    <workbookView xWindow="0" yWindow="0" windowWidth="20616" windowHeight="9408"/>
  </bookViews>
  <sheets>
    <sheet name="法適用_下水道事業" sheetId="4" r:id="rId1"/>
    <sheet name="データ" sheetId="5" state="hidden" r:id="rId2"/>
  </sheets>
  <calcPr calcId="171027" concurrentManualCount="2"/>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R6" i="5"/>
  <c r="Q6" i="5"/>
  <c r="AD10" i="4" s="1"/>
  <c r="P6" i="5"/>
  <c r="W10" i="4" s="1"/>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P10" i="4"/>
  <c r="I10" i="4"/>
  <c r="AT8" i="4"/>
  <c r="AL8" i="4"/>
  <c r="P8" i="4"/>
  <c r="I8" i="4"/>
  <c r="B8" i="4"/>
  <c r="C10" i="5" l="1"/>
  <c r="D10" i="5"/>
  <c r="E10" i="5"/>
  <c r="B10" i="5"/>
</calcChain>
</file>

<file path=xl/sharedStrings.xml><?xml version="1.0" encoding="utf-8"?>
<sst xmlns="http://schemas.openxmlformats.org/spreadsheetml/2006/main" count="286" uniqueCount="110">
  <si>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</si>
  <si>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</si>
  <si>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</si>
  <si>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</si>
  <si>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</si>
  <si>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</si>
  <si>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</si>
  <si>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</si>
  <si>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</si>
  <si>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</si>
  <si>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</si>
  <si>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</si>
  <si>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</si>
  <si>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</si>
  <si>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</si>
  <si>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</si>
  <si>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</si>
  <si>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</si>
  <si>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</si>
  <si>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</si>
  <si>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</si>
  <si>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</si>
  <si>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</si>
  <si>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</si>
  <si>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</si>
  <si>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</si>
  <si>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</si>
  <si>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</si>
  <si>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</si>
  <si>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</si>
  <si>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</si>
  <si>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</si>
  <si>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</si>
  <si>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</si>
  <si>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</si>
  <si>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</si>
  <si>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</si>
  <si>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</si>
  <si>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</si>
  <si>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</si>
  <si>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</si>
  <si>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</si>
  <si>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</si>
  <si>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</si>
  <si>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</si>
  <si>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</si>
  <si>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</si>
  <si>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</si>
  <si>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</si>
  <si>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</si>
  <si>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</si>
  <si>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</si>
  <si>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</si>
  <si>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</si>
  <si>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</si>
  <si>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</si>
  <si>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</si>
  <si>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</si>
  <si>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</si>
  <si>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</si>
  <si>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</si>
  <si>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</si>
  <si>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</si>
  <si>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</si>
  <si>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</si>
  <si>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</si>
  <si>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</si>
  <si>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</si>
  <si>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</si>
  <si>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</si>
  <si>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</si>
  <si>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</si>
  <si>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</si>
  <si>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</si>
  <si>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</si>
  <si>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</si>
  <si>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</si>
  <si>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</si>
  <si>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</si>
  <si>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</si>
  <si>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</si>
  <si>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</si>
  <si>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</si>
  <si>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</si>
  <si>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</si>
  <si>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</si>
  <si>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</si>
  <si>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</si>
  <si>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</si>
  <si>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</si>
  <si>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</si>
  <si>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</si>
  <si>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</si>
  <si>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</si>
  <si>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</si>
  <si>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</si>
  <si>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日向市</t>
  </si>
  <si>
    <t>法適用</t>
  </si>
  <si>
    <t>下水道事業</t>
  </si>
  <si>
    <t>公共下水道</t>
  </si>
  <si>
    <t>Bd1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</si>
  <si>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</si>
  <si>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</si>
  <si>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</si>
  <si>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</si>
  <si>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</si>
  <si>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</si>
  <si>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は、地方公営企業法適用から２年目で、減価償却費の積上げが少ないことや長寿命化計画に基づいたポンプ場等の更新工事を行っており低い数値となっています。管渠老朽化率は、法定耐用年数を超えた汚水管は無く、雨水管のみのため低い数値となっています。</t>
    <rPh sb="1" eb="3">
      <t>ユウケイ</t>
    </rPh>
    <rPh sb="3" eb="5">
      <t>コテイ</t>
    </rPh>
    <rPh sb="5" eb="7">
      <t>シサン</t>
    </rPh>
    <rPh sb="7" eb="9">
      <t>ゲンカ</t>
    </rPh>
    <rPh sb="9" eb="11">
      <t>ショウキャク</t>
    </rPh>
    <rPh sb="11" eb="12">
      <t>リツ</t>
    </rPh>
    <rPh sb="14" eb="16">
      <t>チホウ</t>
    </rPh>
    <rPh sb="16" eb="18">
      <t>コウエイ</t>
    </rPh>
    <rPh sb="18" eb="20">
      <t>キギョウ</t>
    </rPh>
    <rPh sb="20" eb="21">
      <t>ホウ</t>
    </rPh>
    <rPh sb="21" eb="23">
      <t>テキヨウ</t>
    </rPh>
    <rPh sb="27" eb="28">
      <t>メ</t>
    </rPh>
    <rPh sb="30" eb="32">
      <t>ゲンカ</t>
    </rPh>
    <rPh sb="32" eb="34">
      <t>ショウキャク</t>
    </rPh>
    <rPh sb="34" eb="35">
      <t>ヒ</t>
    </rPh>
    <rPh sb="36" eb="38">
      <t>ツミア</t>
    </rPh>
    <rPh sb="40" eb="41">
      <t>スク</t>
    </rPh>
    <rPh sb="46" eb="47">
      <t>チョウ</t>
    </rPh>
    <rPh sb="47" eb="50">
      <t>ジュミョウカ</t>
    </rPh>
    <rPh sb="50" eb="52">
      <t>ケイカク</t>
    </rPh>
    <rPh sb="53" eb="54">
      <t>モト</t>
    </rPh>
    <rPh sb="60" eb="61">
      <t>ジョウ</t>
    </rPh>
    <rPh sb="61" eb="62">
      <t>トウ</t>
    </rPh>
    <rPh sb="63" eb="65">
      <t>コウシン</t>
    </rPh>
    <rPh sb="65" eb="67">
      <t>コウジ</t>
    </rPh>
    <rPh sb="68" eb="69">
      <t>オコナ</t>
    </rPh>
    <rPh sb="73" eb="74">
      <t>ヒク</t>
    </rPh>
    <rPh sb="75" eb="77">
      <t>スウチ</t>
    </rPh>
    <rPh sb="85" eb="87">
      <t>カンキョ</t>
    </rPh>
    <rPh sb="87" eb="90">
      <t>ロウキュウカ</t>
    </rPh>
    <rPh sb="90" eb="91">
      <t>リツ</t>
    </rPh>
    <rPh sb="93" eb="95">
      <t>ホウテイ</t>
    </rPh>
    <rPh sb="95" eb="97">
      <t>タイヨウ</t>
    </rPh>
    <rPh sb="97" eb="99">
      <t>ネンスウ</t>
    </rPh>
    <rPh sb="100" eb="101">
      <t>コ</t>
    </rPh>
    <rPh sb="103" eb="105">
      <t>オスイ</t>
    </rPh>
    <rPh sb="105" eb="106">
      <t>カン</t>
    </rPh>
    <rPh sb="107" eb="108">
      <t>ナ</t>
    </rPh>
    <rPh sb="110" eb="112">
      <t>ウスイ</t>
    </rPh>
    <rPh sb="112" eb="113">
      <t>カン</t>
    </rPh>
    <rPh sb="118" eb="119">
      <t>ヒク</t>
    </rPh>
    <rPh sb="120" eb="122">
      <t>スウチ</t>
    </rPh>
    <phoneticPr fontId="4"/>
  </si>
  <si>
    <t>　経常収支比率は100％以上ですが、費用を下水道使用料だけでは賄えず、一般会計からの繰入金に依存している状況となっています。このため、適正な使用料収入の確保や維持管理費の削減を行い、経営の健全性の向上を図る必要があります。
　施設の効率性については、施設利用率は類似団体と概ね同等であり、適正な施設の管理を行っていると考えられます。
　老朽化の状況については、類似団体に比べて低い状態となっていますが、ポンプ場や処理場の更新工事は年次的に行っている状況です。
　今後、ストックマネジメントや経営戦略などの中長期の計画を策定し、施設の計画的かつ効率的な管理や使用料の見直しを行い、良質な下水道サービスを将来にわたって安定して提供できるよう事業を進めていく必要があります。</t>
    <rPh sb="1" eb="7">
      <t>ケイジョウシュウシヒリツ</t>
    </rPh>
    <rPh sb="12" eb="14">
      <t>イジョウ</t>
    </rPh>
    <rPh sb="18" eb="20">
      <t>ヒヨウ</t>
    </rPh>
    <rPh sb="21" eb="24">
      <t>ゲスイドウ</t>
    </rPh>
    <rPh sb="24" eb="27">
      <t>シヨウリョウ</t>
    </rPh>
    <rPh sb="31" eb="32">
      <t>マカナ</t>
    </rPh>
    <rPh sb="35" eb="37">
      <t>イッパン</t>
    </rPh>
    <rPh sb="37" eb="39">
      <t>カイケイ</t>
    </rPh>
    <rPh sb="42" eb="43">
      <t>ク</t>
    </rPh>
    <rPh sb="43" eb="44">
      <t>イ</t>
    </rPh>
    <rPh sb="44" eb="45">
      <t>キン</t>
    </rPh>
    <rPh sb="46" eb="48">
      <t>イゾン</t>
    </rPh>
    <rPh sb="52" eb="54">
      <t>ジョウキョウ</t>
    </rPh>
    <rPh sb="67" eb="69">
      <t>テキセイ</t>
    </rPh>
    <rPh sb="70" eb="73">
      <t>シヨウリョウ</t>
    </rPh>
    <rPh sb="73" eb="75">
      <t>シュウニュウ</t>
    </rPh>
    <rPh sb="76" eb="78">
      <t>カクホ</t>
    </rPh>
    <rPh sb="79" eb="81">
      <t>イジ</t>
    </rPh>
    <rPh sb="81" eb="84">
      <t>カンリヒ</t>
    </rPh>
    <rPh sb="85" eb="87">
      <t>サクゲン</t>
    </rPh>
    <rPh sb="88" eb="89">
      <t>オコナ</t>
    </rPh>
    <rPh sb="91" eb="93">
      <t>ケイエイ</t>
    </rPh>
    <rPh sb="94" eb="96">
      <t>ケンゼン</t>
    </rPh>
    <rPh sb="96" eb="97">
      <t>セイ</t>
    </rPh>
    <rPh sb="98" eb="100">
      <t>コウジョウ</t>
    </rPh>
    <rPh sb="101" eb="102">
      <t>ハカ</t>
    </rPh>
    <rPh sb="103" eb="105">
      <t>ヒツヨウ</t>
    </rPh>
    <rPh sb="113" eb="115">
      <t>シセツ</t>
    </rPh>
    <rPh sb="116" eb="119">
      <t>コウリツセイ</t>
    </rPh>
    <rPh sb="125" eb="127">
      <t>シセツ</t>
    </rPh>
    <rPh sb="127" eb="130">
      <t>リヨウリツ</t>
    </rPh>
    <rPh sb="131" eb="133">
      <t>ルイジ</t>
    </rPh>
    <rPh sb="133" eb="135">
      <t>ダンタイ</t>
    </rPh>
    <rPh sb="136" eb="137">
      <t>オオム</t>
    </rPh>
    <rPh sb="138" eb="140">
      <t>ドウトウ</t>
    </rPh>
    <rPh sb="144" eb="146">
      <t>テキセイ</t>
    </rPh>
    <rPh sb="147" eb="149">
      <t>シセツ</t>
    </rPh>
    <rPh sb="150" eb="152">
      <t>カンリ</t>
    </rPh>
    <rPh sb="153" eb="154">
      <t>オコナ</t>
    </rPh>
    <rPh sb="159" eb="160">
      <t>カンガ</t>
    </rPh>
    <rPh sb="168" eb="171">
      <t>ロウキュウカ</t>
    </rPh>
    <rPh sb="172" eb="174">
      <t>ジョウキョウ</t>
    </rPh>
    <rPh sb="180" eb="182">
      <t>ルイジ</t>
    </rPh>
    <rPh sb="182" eb="184">
      <t>ダンタイ</t>
    </rPh>
    <rPh sb="185" eb="186">
      <t>クラ</t>
    </rPh>
    <rPh sb="188" eb="189">
      <t>ヒク</t>
    </rPh>
    <rPh sb="190" eb="192">
      <t>ジョウタイ</t>
    </rPh>
    <rPh sb="204" eb="205">
      <t>バ</t>
    </rPh>
    <rPh sb="206" eb="208">
      <t>ショリ</t>
    </rPh>
    <rPh sb="208" eb="209">
      <t>ジョウ</t>
    </rPh>
    <rPh sb="210" eb="212">
      <t>コウシン</t>
    </rPh>
    <rPh sb="212" eb="214">
      <t>コウジ</t>
    </rPh>
    <rPh sb="215" eb="217">
      <t>ネンジ</t>
    </rPh>
    <rPh sb="217" eb="218">
      <t>テキ</t>
    </rPh>
    <rPh sb="219" eb="220">
      <t>オコナ</t>
    </rPh>
    <rPh sb="224" eb="226">
      <t>ジョウキョウ</t>
    </rPh>
    <rPh sb="231" eb="233">
      <t>コンゴ</t>
    </rPh>
    <rPh sb="245" eb="247">
      <t>ケイエイ</t>
    </rPh>
    <rPh sb="247" eb="249">
      <t>センリャク</t>
    </rPh>
    <rPh sb="256" eb="258">
      <t>ケイカク</t>
    </rPh>
    <rPh sb="259" eb="261">
      <t>サクテイ</t>
    </rPh>
    <rPh sb="263" eb="265">
      <t>シセツ</t>
    </rPh>
    <rPh sb="266" eb="269">
      <t>ケイカクテキ</t>
    </rPh>
    <rPh sb="271" eb="274">
      <t>コウリツテキ</t>
    </rPh>
    <rPh sb="275" eb="277">
      <t>カンリ</t>
    </rPh>
    <rPh sb="278" eb="281">
      <t>シヨウリョウ</t>
    </rPh>
    <rPh sb="282" eb="284">
      <t>ミナオ</t>
    </rPh>
    <rPh sb="286" eb="287">
      <t>オコナ</t>
    </rPh>
    <rPh sb="289" eb="290">
      <t>リョウ</t>
    </rPh>
    <rPh sb="290" eb="291">
      <t>シツ</t>
    </rPh>
    <rPh sb="292" eb="295">
      <t>ゲスイドウ</t>
    </rPh>
    <rPh sb="300" eb="302">
      <t>ショウライ</t>
    </rPh>
    <rPh sb="307" eb="309">
      <t>アンテイ</t>
    </rPh>
    <rPh sb="311" eb="313">
      <t>テイキョウ</t>
    </rPh>
    <rPh sb="318" eb="320">
      <t>ジギョウ</t>
    </rPh>
    <rPh sb="321" eb="322">
      <t>スス</t>
    </rPh>
    <rPh sb="326" eb="328">
      <t>ヒツヨウ</t>
    </rPh>
    <phoneticPr fontId="4"/>
  </si>
  <si>
    <t xml:space="preserve">　経常収支比率は、前年度に引き続き100％を上回っていることから黒字を維持しており、累積欠損金も発生していませんので、比較的経営の安定性は保たれています。しかし、経費回収率は前年度に引き続き100％を下回る状況にあり、汚水処理に係る費用を使用料以外の収入により賄っている状況が続いています。「料金水準の適切性」を図るため今後使用料改定も視野に入れて改善していく必要があります。
　流動比率は前年度に比べると増加していますが、類似団体と比較すると依然低い数値となっています。保有現金が少なく、企業債償還金が多額であることが要因で、償還時には一時借入れをするなど資金繰りが厳しい状況となっています。
　企業債残高対事業規模比率は、類似団体と比較すると低い数値となっていますが、今後、整備区域の拡大や長寿命化計画に基づいた施設の改築・更新工事など投資が増大する見込みであり、計画的な事業の推進が必要となります。
 汚水処理原価は、償還利息の減少や有収水量の増加で前年度に比べると低い数値となっていますが、今後さらに維持管理費の削減や、水洗化率の向上と併せて有収水量の増加を図っていく必要があります。
　施設利用率は平均値を上回っており、比較的効率性の高い経営となっています。
</t>
    <rPh sb="1" eb="3">
      <t>ケイジョウ</t>
    </rPh>
    <rPh sb="3" eb="5">
      <t>シュウシ</t>
    </rPh>
    <rPh sb="5" eb="7">
      <t>ヒリツ</t>
    </rPh>
    <rPh sb="9" eb="12">
      <t>ゼンネンド</t>
    </rPh>
    <rPh sb="13" eb="14">
      <t>ヒ</t>
    </rPh>
    <rPh sb="15" eb="16">
      <t>ツヅ</t>
    </rPh>
    <rPh sb="22" eb="23">
      <t>ウワ</t>
    </rPh>
    <rPh sb="23" eb="24">
      <t>マワ</t>
    </rPh>
    <rPh sb="32" eb="34">
      <t>クロジ</t>
    </rPh>
    <rPh sb="35" eb="37">
      <t>イジ</t>
    </rPh>
    <rPh sb="42" eb="44">
      <t>ルイセキ</t>
    </rPh>
    <rPh sb="44" eb="47">
      <t>ケッソンキン</t>
    </rPh>
    <rPh sb="48" eb="50">
      <t>ハッセイ</t>
    </rPh>
    <rPh sb="59" eb="62">
      <t>ヒカクテキ</t>
    </rPh>
    <rPh sb="62" eb="64">
      <t>ケイエイ</t>
    </rPh>
    <rPh sb="65" eb="68">
      <t>アンテイセイ</t>
    </rPh>
    <rPh sb="69" eb="70">
      <t>タモ</t>
    </rPh>
    <rPh sb="81" eb="83">
      <t>ケイヒ</t>
    </rPh>
    <rPh sb="83" eb="85">
      <t>カイシュウ</t>
    </rPh>
    <rPh sb="85" eb="86">
      <t>リツ</t>
    </rPh>
    <rPh sb="87" eb="90">
      <t>ゼンネンド</t>
    </rPh>
    <rPh sb="91" eb="92">
      <t>ヒ</t>
    </rPh>
    <rPh sb="93" eb="94">
      <t>ツヅ</t>
    </rPh>
    <rPh sb="100" eb="102">
      <t>シタマワ</t>
    </rPh>
    <rPh sb="103" eb="105">
      <t>ジョウキョウ</t>
    </rPh>
    <rPh sb="109" eb="111">
      <t>オスイ</t>
    </rPh>
    <rPh sb="111" eb="113">
      <t>ショリ</t>
    </rPh>
    <rPh sb="114" eb="115">
      <t>カカ</t>
    </rPh>
    <rPh sb="116" eb="118">
      <t>ヒヨウ</t>
    </rPh>
    <rPh sb="119" eb="122">
      <t>シヨウリョウ</t>
    </rPh>
    <rPh sb="122" eb="124">
      <t>イガイ</t>
    </rPh>
    <rPh sb="125" eb="127">
      <t>シュウニュウ</t>
    </rPh>
    <rPh sb="130" eb="131">
      <t>マカナ</t>
    </rPh>
    <rPh sb="135" eb="137">
      <t>ジョウキョウ</t>
    </rPh>
    <rPh sb="138" eb="139">
      <t>ツヅ</t>
    </rPh>
    <rPh sb="146" eb="148">
      <t>リョウキン</t>
    </rPh>
    <rPh sb="148" eb="150">
      <t>スイジュン</t>
    </rPh>
    <rPh sb="151" eb="154">
      <t>テキセツセイ</t>
    </rPh>
    <rPh sb="156" eb="157">
      <t>ハカ</t>
    </rPh>
    <rPh sb="160" eb="162">
      <t>コンゴ</t>
    </rPh>
    <rPh sb="162" eb="165">
      <t>シヨウリョウ</t>
    </rPh>
    <rPh sb="165" eb="167">
      <t>カイテイ</t>
    </rPh>
    <rPh sb="168" eb="170">
      <t>シヤ</t>
    </rPh>
    <rPh sb="171" eb="172">
      <t>イ</t>
    </rPh>
    <rPh sb="174" eb="176">
      <t>カイゼン</t>
    </rPh>
    <rPh sb="180" eb="182">
      <t>ヒツヨウ</t>
    </rPh>
    <rPh sb="190" eb="192">
      <t>リュウドウ</t>
    </rPh>
    <rPh sb="192" eb="194">
      <t>ヒリツ</t>
    </rPh>
    <rPh sb="195" eb="198">
      <t>ゼンネンド</t>
    </rPh>
    <rPh sb="199" eb="200">
      <t>クラ</t>
    </rPh>
    <rPh sb="203" eb="205">
      <t>ゾウカ</t>
    </rPh>
    <rPh sb="212" eb="214">
      <t>ルイジ</t>
    </rPh>
    <rPh sb="214" eb="216">
      <t>ダンタイ</t>
    </rPh>
    <rPh sb="217" eb="219">
      <t>ヒカク</t>
    </rPh>
    <rPh sb="222" eb="224">
      <t>イゼン</t>
    </rPh>
    <rPh sb="224" eb="225">
      <t>ヒク</t>
    </rPh>
    <rPh sb="226" eb="228">
      <t>スウチ</t>
    </rPh>
    <rPh sb="236" eb="238">
      <t>ホユウ</t>
    </rPh>
    <rPh sb="238" eb="240">
      <t>ゲンキン</t>
    </rPh>
    <rPh sb="241" eb="242">
      <t>スク</t>
    </rPh>
    <rPh sb="245" eb="247">
      <t>キギョウ</t>
    </rPh>
    <rPh sb="247" eb="248">
      <t>サイ</t>
    </rPh>
    <rPh sb="248" eb="251">
      <t>ショウカンキン</t>
    </rPh>
    <rPh sb="252" eb="254">
      <t>タガク</t>
    </rPh>
    <rPh sb="260" eb="262">
      <t>ヨウイン</t>
    </rPh>
    <rPh sb="264" eb="266">
      <t>ショウカン</t>
    </rPh>
    <rPh sb="266" eb="267">
      <t>ジ</t>
    </rPh>
    <rPh sb="269" eb="271">
      <t>イチジ</t>
    </rPh>
    <rPh sb="271" eb="273">
      <t>カリイレ</t>
    </rPh>
    <rPh sb="279" eb="281">
      <t>シキン</t>
    </rPh>
    <rPh sb="281" eb="282">
      <t>グ</t>
    </rPh>
    <rPh sb="284" eb="285">
      <t>キビ</t>
    </rPh>
    <rPh sb="287" eb="289">
      <t>ジョウキョウ</t>
    </rPh>
    <rPh sb="299" eb="301">
      <t>キギョウ</t>
    </rPh>
    <rPh sb="301" eb="302">
      <t>サイ</t>
    </rPh>
    <rPh sb="302" eb="304">
      <t>ザンダカ</t>
    </rPh>
    <rPh sb="304" eb="305">
      <t>タイ</t>
    </rPh>
    <rPh sb="305" eb="307">
      <t>ジギョウ</t>
    </rPh>
    <rPh sb="307" eb="309">
      <t>キボ</t>
    </rPh>
    <rPh sb="309" eb="311">
      <t>ヒリツ</t>
    </rPh>
    <rPh sb="313" eb="315">
      <t>ルイジ</t>
    </rPh>
    <rPh sb="315" eb="317">
      <t>ダンタイ</t>
    </rPh>
    <rPh sb="318" eb="320">
      <t>ヒカク</t>
    </rPh>
    <rPh sb="323" eb="324">
      <t>ヒク</t>
    </rPh>
    <rPh sb="325" eb="327">
      <t>スウチ</t>
    </rPh>
    <rPh sb="336" eb="338">
      <t>コンゴ</t>
    </rPh>
    <rPh sb="339" eb="341">
      <t>セイビ</t>
    </rPh>
    <rPh sb="341" eb="343">
      <t>クイキ</t>
    </rPh>
    <rPh sb="344" eb="346">
      <t>カクダイ</t>
    </rPh>
    <rPh sb="347" eb="348">
      <t>チョウ</t>
    </rPh>
    <rPh sb="348" eb="351">
      <t>ジュミョウカ</t>
    </rPh>
    <rPh sb="351" eb="353">
      <t>ケイカク</t>
    </rPh>
    <rPh sb="354" eb="355">
      <t>モト</t>
    </rPh>
    <rPh sb="358" eb="360">
      <t>シセツ</t>
    </rPh>
    <rPh sb="361" eb="363">
      <t>カイチク</t>
    </rPh>
    <rPh sb="364" eb="366">
      <t>コウシン</t>
    </rPh>
    <rPh sb="366" eb="368">
      <t>コウジ</t>
    </rPh>
    <rPh sb="370" eb="372">
      <t>トウシ</t>
    </rPh>
    <rPh sb="373" eb="375">
      <t>ゾウダイ</t>
    </rPh>
    <rPh sb="377" eb="379">
      <t>ミコ</t>
    </rPh>
    <rPh sb="384" eb="387">
      <t>ケイカクテキ</t>
    </rPh>
    <rPh sb="388" eb="390">
      <t>ジギョウ</t>
    </rPh>
    <rPh sb="391" eb="393">
      <t>スイシン</t>
    </rPh>
    <rPh sb="394" eb="396">
      <t>ヒツヨウ</t>
    </rPh>
    <rPh sb="404" eb="406">
      <t>オスイ</t>
    </rPh>
    <rPh sb="406" eb="408">
      <t>ショリ</t>
    </rPh>
    <rPh sb="408" eb="410">
      <t>ゲンカ</t>
    </rPh>
    <rPh sb="412" eb="414">
      <t>ショウカン</t>
    </rPh>
    <rPh sb="414" eb="416">
      <t>リソク</t>
    </rPh>
    <rPh sb="417" eb="419">
      <t>ゲンショウ</t>
    </rPh>
    <rPh sb="420" eb="422">
      <t>ユウシュウ</t>
    </rPh>
    <rPh sb="422" eb="424">
      <t>スイリョウ</t>
    </rPh>
    <rPh sb="425" eb="427">
      <t>ゾウカ</t>
    </rPh>
    <rPh sb="428" eb="429">
      <t>ゼン</t>
    </rPh>
    <rPh sb="436" eb="437">
      <t>ヒク</t>
    </rPh>
    <rPh sb="438" eb="440">
      <t>スウチ</t>
    </rPh>
    <rPh sb="449" eb="451">
      <t>コンゴ</t>
    </rPh>
    <rPh sb="454" eb="456">
      <t>イジ</t>
    </rPh>
    <rPh sb="456" eb="459">
      <t>カンリヒ</t>
    </rPh>
    <rPh sb="460" eb="462">
      <t>サクゲン</t>
    </rPh>
    <rPh sb="464" eb="467">
      <t>スイセンカ</t>
    </rPh>
    <rPh sb="467" eb="468">
      <t>リツ</t>
    </rPh>
    <rPh sb="469" eb="471">
      <t>コウジョウ</t>
    </rPh>
    <rPh sb="472" eb="473">
      <t>アワ</t>
    </rPh>
    <rPh sb="475" eb="477">
      <t>ユウシュウ</t>
    </rPh>
    <rPh sb="477" eb="479">
      <t>スイリョウ</t>
    </rPh>
    <rPh sb="480" eb="482">
      <t>ゾウカ</t>
    </rPh>
    <rPh sb="483" eb="484">
      <t>ハカ</t>
    </rPh>
    <rPh sb="488" eb="490">
      <t>ヒツヨウ</t>
    </rPh>
    <rPh sb="498" eb="500">
      <t>シセツ</t>
    </rPh>
    <rPh sb="500" eb="502">
      <t>リヨウ</t>
    </rPh>
    <rPh sb="502" eb="503">
      <t>リツ</t>
    </rPh>
    <rPh sb="504" eb="506">
      <t>ヘイキン</t>
    </rPh>
    <rPh sb="506" eb="507">
      <t>チ</t>
    </rPh>
    <rPh sb="508" eb="510">
      <t>ウワマワ</t>
    </rPh>
    <rPh sb="515" eb="518">
      <t>ヒカクテキ</t>
    </rPh>
    <rPh sb="518" eb="521">
      <t>コウリツセイ</t>
    </rPh>
    <rPh sb="522" eb="523">
      <t>タカ</t>
    </rPh>
    <rPh sb="524" eb="526">
      <t>ケイエイ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</si>
</sst>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A33-4BDB-9E57-35F69132DA3D}"/>
            </c:ext>
          </c:extLst>
        </c:ser>
        <c:dLbls>
          <c:showLegendKey val="0"/>
          <c:showVal val="0"/>
          <c:showCatName val="0"/>
          <c:showSerName val="0"/>
          <c:showPercent val="0"/>
          <c:showBubbleSize val="0"/>
        </c:dLbls>
        <c:gapWidth val="150"/>
        <c:axId val="237450368"/>
        <c:axId val="23745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0.1</c:v>
                </c:pt>
                <c:pt idx="4">
                  <c:v>0.27</c:v>
                </c:pt>
              </c:numCache>
            </c:numRef>
          </c:val>
          <c:smooth val="0"/>
          <c:extLst>
            <c:ext xmlns:c16="http://schemas.microsoft.com/office/drawing/2014/chart" uri="{C3380CC4-5D6E-409C-BE32-E72D297353CC}">
              <c16:uniqueId val="{00000001-EA33-4BDB-9E57-35F69132DA3D}"/>
            </c:ext>
          </c:extLst>
        </c:ser>
        <c:dLbls>
          <c:showLegendKey val="0"/>
          <c:showVal val="0"/>
          <c:showCatName val="0"/>
          <c:showSerName val="0"/>
          <c:showPercent val="0"/>
          <c:showBubbleSize val="0"/>
        </c:dLbls>
        <c:marker val="1"/>
        <c:smooth val="0"/>
        <c:axId val="237450368"/>
        <c:axId val="237452288"/>
      </c:lineChart>
      <c:dateAx>
        <c:axId val="237450368"/>
        <c:scaling>
          <c:orientation val="minMax"/>
        </c:scaling>
        <c:delete val="1"/>
        <c:axPos val="b"/>
        <c:numFmt formatCode="ge" sourceLinked="1"/>
        <c:majorTickMark val="none"/>
        <c:minorTickMark val="none"/>
        <c:tickLblPos val="none"/>
        <c:crossAx val="237452288"/>
        <c:crosses val="autoZero"/>
        <c:auto val="1"/>
        <c:lblOffset val="100"/>
        <c:baseTimeUnit val="years"/>
      </c:dateAx>
      <c:valAx>
        <c:axId val="23745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45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69.94</c:v>
                </c:pt>
                <c:pt idx="4">
                  <c:v>68.97</c:v>
                </c:pt>
              </c:numCache>
            </c:numRef>
          </c:val>
          <c:extLst>
            <c:ext xmlns:c16="http://schemas.microsoft.com/office/drawing/2014/chart" uri="{C3380CC4-5D6E-409C-BE32-E72D297353CC}">
              <c16:uniqueId val="{00000000-6826-4732-A46B-B27E58E64C51}"/>
            </c:ext>
          </c:extLst>
        </c:ser>
        <c:dLbls>
          <c:showLegendKey val="0"/>
          <c:showVal val="0"/>
          <c:showCatName val="0"/>
          <c:showSerName val="0"/>
          <c:showPercent val="0"/>
          <c:showBubbleSize val="0"/>
        </c:dLbls>
        <c:gapWidth val="150"/>
        <c:axId val="237132416"/>
        <c:axId val="23713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64.87</c:v>
                </c:pt>
                <c:pt idx="4">
                  <c:v>65.62</c:v>
                </c:pt>
              </c:numCache>
            </c:numRef>
          </c:val>
          <c:smooth val="0"/>
          <c:extLst>
            <c:ext xmlns:c16="http://schemas.microsoft.com/office/drawing/2014/chart" uri="{C3380CC4-5D6E-409C-BE32-E72D297353CC}">
              <c16:uniqueId val="{00000001-6826-4732-A46B-B27E58E64C51}"/>
            </c:ext>
          </c:extLst>
        </c:ser>
        <c:dLbls>
          <c:showLegendKey val="0"/>
          <c:showVal val="0"/>
          <c:showCatName val="0"/>
          <c:showSerName val="0"/>
          <c:showPercent val="0"/>
          <c:showBubbleSize val="0"/>
        </c:dLbls>
        <c:marker val="1"/>
        <c:smooth val="0"/>
        <c:axId val="237132416"/>
        <c:axId val="237134592"/>
      </c:lineChart>
      <c:dateAx>
        <c:axId val="237132416"/>
        <c:scaling>
          <c:orientation val="minMax"/>
        </c:scaling>
        <c:delete val="1"/>
        <c:axPos val="b"/>
        <c:numFmt formatCode="ge" sourceLinked="1"/>
        <c:majorTickMark val="none"/>
        <c:minorTickMark val="none"/>
        <c:tickLblPos val="none"/>
        <c:crossAx val="237134592"/>
        <c:crosses val="autoZero"/>
        <c:auto val="1"/>
        <c:lblOffset val="100"/>
        <c:baseTimeUnit val="years"/>
      </c:dateAx>
      <c:valAx>
        <c:axId val="23713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13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0</c:v>
                </c:pt>
                <c:pt idx="2">
                  <c:v>0</c:v>
                </c:pt>
                <c:pt idx="3">
                  <c:v>90.21</c:v>
                </c:pt>
                <c:pt idx="4">
                  <c:v>90.61</c:v>
                </c:pt>
              </c:numCache>
            </c:numRef>
          </c:val>
          <c:extLst>
            <c:ext xmlns:c16="http://schemas.microsoft.com/office/drawing/2014/chart" uri="{C3380CC4-5D6E-409C-BE32-E72D297353CC}">
              <c16:uniqueId val="{00000000-BC29-4852-85B9-0B612C70E961}"/>
            </c:ext>
          </c:extLst>
        </c:ser>
        <c:dLbls>
          <c:showLegendKey val="0"/>
          <c:showVal val="0"/>
          <c:showCatName val="0"/>
          <c:showSerName val="0"/>
          <c:showPercent val="0"/>
          <c:showBubbleSize val="0"/>
        </c:dLbls>
        <c:gapWidth val="150"/>
        <c:axId val="237152512"/>
        <c:axId val="23715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91.11</c:v>
                </c:pt>
                <c:pt idx="4">
                  <c:v>91.44</c:v>
                </c:pt>
              </c:numCache>
            </c:numRef>
          </c:val>
          <c:smooth val="0"/>
          <c:extLst>
            <c:ext xmlns:c16="http://schemas.microsoft.com/office/drawing/2014/chart" uri="{C3380CC4-5D6E-409C-BE32-E72D297353CC}">
              <c16:uniqueId val="{00000001-BC29-4852-85B9-0B612C70E961}"/>
            </c:ext>
          </c:extLst>
        </c:ser>
        <c:dLbls>
          <c:showLegendKey val="0"/>
          <c:showVal val="0"/>
          <c:showCatName val="0"/>
          <c:showSerName val="0"/>
          <c:showPercent val="0"/>
          <c:showBubbleSize val="0"/>
        </c:dLbls>
        <c:marker val="1"/>
        <c:smooth val="0"/>
        <c:axId val="237152512"/>
        <c:axId val="237154688"/>
      </c:lineChart>
      <c:dateAx>
        <c:axId val="237152512"/>
        <c:scaling>
          <c:orientation val="minMax"/>
        </c:scaling>
        <c:delete val="1"/>
        <c:axPos val="b"/>
        <c:numFmt formatCode="ge" sourceLinked="1"/>
        <c:majorTickMark val="none"/>
        <c:minorTickMark val="none"/>
        <c:tickLblPos val="none"/>
        <c:crossAx val="237154688"/>
        <c:crosses val="autoZero"/>
        <c:auto val="1"/>
        <c:lblOffset val="100"/>
        <c:baseTimeUnit val="years"/>
      </c:dateAx>
      <c:valAx>
        <c:axId val="23715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15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0</c:v>
                </c:pt>
                <c:pt idx="2">
                  <c:v>0</c:v>
                </c:pt>
                <c:pt idx="3">
                  <c:v>104.81</c:v>
                </c:pt>
                <c:pt idx="4">
                  <c:v>111.13</c:v>
                </c:pt>
              </c:numCache>
            </c:numRef>
          </c:val>
          <c:extLst>
            <c:ext xmlns:c16="http://schemas.microsoft.com/office/drawing/2014/chart" uri="{C3380CC4-5D6E-409C-BE32-E72D297353CC}">
              <c16:uniqueId val="{00000000-9913-43C3-A633-9D2271785D41}"/>
            </c:ext>
          </c:extLst>
        </c:ser>
        <c:dLbls>
          <c:showLegendKey val="0"/>
          <c:showVal val="0"/>
          <c:showCatName val="0"/>
          <c:showSerName val="0"/>
          <c:showPercent val="0"/>
          <c:showBubbleSize val="0"/>
        </c:dLbls>
        <c:gapWidth val="150"/>
        <c:axId val="254063744"/>
        <c:axId val="25406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108.77</c:v>
                </c:pt>
                <c:pt idx="4">
                  <c:v>109.48</c:v>
                </c:pt>
              </c:numCache>
            </c:numRef>
          </c:val>
          <c:smooth val="0"/>
          <c:extLst>
            <c:ext xmlns:c16="http://schemas.microsoft.com/office/drawing/2014/chart" uri="{C3380CC4-5D6E-409C-BE32-E72D297353CC}">
              <c16:uniqueId val="{00000001-9913-43C3-A633-9D2271785D41}"/>
            </c:ext>
          </c:extLst>
        </c:ser>
        <c:dLbls>
          <c:showLegendKey val="0"/>
          <c:showVal val="0"/>
          <c:showCatName val="0"/>
          <c:showSerName val="0"/>
          <c:showPercent val="0"/>
          <c:showBubbleSize val="0"/>
        </c:dLbls>
        <c:marker val="1"/>
        <c:smooth val="0"/>
        <c:axId val="254063744"/>
        <c:axId val="254065664"/>
      </c:lineChart>
      <c:dateAx>
        <c:axId val="254063744"/>
        <c:scaling>
          <c:orientation val="minMax"/>
        </c:scaling>
        <c:delete val="1"/>
        <c:axPos val="b"/>
        <c:numFmt formatCode="ge" sourceLinked="1"/>
        <c:majorTickMark val="none"/>
        <c:minorTickMark val="none"/>
        <c:tickLblPos val="none"/>
        <c:crossAx val="254065664"/>
        <c:crosses val="autoZero"/>
        <c:auto val="1"/>
        <c:lblOffset val="100"/>
        <c:baseTimeUnit val="years"/>
      </c:dateAx>
      <c:valAx>
        <c:axId val="25406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06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0</c:v>
                </c:pt>
                <c:pt idx="1">
                  <c:v>0</c:v>
                </c:pt>
                <c:pt idx="2">
                  <c:v>0</c:v>
                </c:pt>
                <c:pt idx="3">
                  <c:v>4.45</c:v>
                </c:pt>
                <c:pt idx="4">
                  <c:v>7.84</c:v>
                </c:pt>
              </c:numCache>
            </c:numRef>
          </c:val>
          <c:extLst>
            <c:ext xmlns:c16="http://schemas.microsoft.com/office/drawing/2014/chart" uri="{C3380CC4-5D6E-409C-BE32-E72D297353CC}">
              <c16:uniqueId val="{00000000-830E-430C-9757-1CE9248ABCC9}"/>
            </c:ext>
          </c:extLst>
        </c:ser>
        <c:dLbls>
          <c:showLegendKey val="0"/>
          <c:showVal val="0"/>
          <c:showCatName val="0"/>
          <c:showSerName val="0"/>
          <c:showPercent val="0"/>
          <c:showBubbleSize val="0"/>
        </c:dLbls>
        <c:gapWidth val="150"/>
        <c:axId val="204202368"/>
        <c:axId val="20420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25.52</c:v>
                </c:pt>
                <c:pt idx="4">
                  <c:v>25.89</c:v>
                </c:pt>
              </c:numCache>
            </c:numRef>
          </c:val>
          <c:smooth val="0"/>
          <c:extLst>
            <c:ext xmlns:c16="http://schemas.microsoft.com/office/drawing/2014/chart" uri="{C3380CC4-5D6E-409C-BE32-E72D297353CC}">
              <c16:uniqueId val="{00000001-830E-430C-9757-1CE9248ABCC9}"/>
            </c:ext>
          </c:extLst>
        </c:ser>
        <c:dLbls>
          <c:showLegendKey val="0"/>
          <c:showVal val="0"/>
          <c:showCatName val="0"/>
          <c:showSerName val="0"/>
          <c:showPercent val="0"/>
          <c:showBubbleSize val="0"/>
        </c:dLbls>
        <c:marker val="1"/>
        <c:smooth val="0"/>
        <c:axId val="204202368"/>
        <c:axId val="204203520"/>
      </c:lineChart>
      <c:dateAx>
        <c:axId val="204202368"/>
        <c:scaling>
          <c:orientation val="minMax"/>
        </c:scaling>
        <c:delete val="1"/>
        <c:axPos val="b"/>
        <c:numFmt formatCode="ge" sourceLinked="1"/>
        <c:majorTickMark val="none"/>
        <c:minorTickMark val="none"/>
        <c:tickLblPos val="none"/>
        <c:crossAx val="204203520"/>
        <c:crosses val="autoZero"/>
        <c:auto val="1"/>
        <c:lblOffset val="100"/>
        <c:baseTimeUnit val="years"/>
      </c:dateAx>
      <c:valAx>
        <c:axId val="20420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20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0.13</c:v>
                </c:pt>
                <c:pt idx="4" formatCode="#,##0.00;&quot;△&quot;#,##0.00">
                  <c:v>0.26</c:v>
                </c:pt>
              </c:numCache>
            </c:numRef>
          </c:val>
          <c:extLst>
            <c:ext xmlns:c16="http://schemas.microsoft.com/office/drawing/2014/chart" uri="{C3380CC4-5D6E-409C-BE32-E72D297353CC}">
              <c16:uniqueId val="{00000000-1B0C-486F-A585-8E2E981E4F04}"/>
            </c:ext>
          </c:extLst>
        </c:ser>
        <c:dLbls>
          <c:showLegendKey val="0"/>
          <c:showVal val="0"/>
          <c:showCatName val="0"/>
          <c:showSerName val="0"/>
          <c:showPercent val="0"/>
          <c:showBubbleSize val="0"/>
        </c:dLbls>
        <c:gapWidth val="150"/>
        <c:axId val="208538240"/>
        <c:axId val="23652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0.76</c:v>
                </c:pt>
                <c:pt idx="4">
                  <c:v>0.71</c:v>
                </c:pt>
              </c:numCache>
            </c:numRef>
          </c:val>
          <c:smooth val="0"/>
          <c:extLst>
            <c:ext xmlns:c16="http://schemas.microsoft.com/office/drawing/2014/chart" uri="{C3380CC4-5D6E-409C-BE32-E72D297353CC}">
              <c16:uniqueId val="{00000001-1B0C-486F-A585-8E2E981E4F04}"/>
            </c:ext>
          </c:extLst>
        </c:ser>
        <c:dLbls>
          <c:showLegendKey val="0"/>
          <c:showVal val="0"/>
          <c:showCatName val="0"/>
          <c:showSerName val="0"/>
          <c:showPercent val="0"/>
          <c:showBubbleSize val="0"/>
        </c:dLbls>
        <c:marker val="1"/>
        <c:smooth val="0"/>
        <c:axId val="208538240"/>
        <c:axId val="236520192"/>
      </c:lineChart>
      <c:dateAx>
        <c:axId val="208538240"/>
        <c:scaling>
          <c:orientation val="minMax"/>
        </c:scaling>
        <c:delete val="1"/>
        <c:axPos val="b"/>
        <c:numFmt formatCode="ge" sourceLinked="1"/>
        <c:majorTickMark val="none"/>
        <c:minorTickMark val="none"/>
        <c:tickLblPos val="none"/>
        <c:crossAx val="236520192"/>
        <c:crosses val="autoZero"/>
        <c:auto val="1"/>
        <c:lblOffset val="100"/>
        <c:baseTimeUnit val="years"/>
      </c:dateAx>
      <c:valAx>
        <c:axId val="23652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53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0BE-4041-930B-512F6001E18A}"/>
            </c:ext>
          </c:extLst>
        </c:ser>
        <c:dLbls>
          <c:showLegendKey val="0"/>
          <c:showVal val="0"/>
          <c:showCatName val="0"/>
          <c:showSerName val="0"/>
          <c:showPercent val="0"/>
          <c:showBubbleSize val="0"/>
        </c:dLbls>
        <c:gapWidth val="150"/>
        <c:axId val="236528384"/>
        <c:axId val="23653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21.47</c:v>
                </c:pt>
                <c:pt idx="4">
                  <c:v>16.34</c:v>
                </c:pt>
              </c:numCache>
            </c:numRef>
          </c:val>
          <c:smooth val="0"/>
          <c:extLst>
            <c:ext xmlns:c16="http://schemas.microsoft.com/office/drawing/2014/chart" uri="{C3380CC4-5D6E-409C-BE32-E72D297353CC}">
              <c16:uniqueId val="{00000001-C0BE-4041-930B-512F6001E18A}"/>
            </c:ext>
          </c:extLst>
        </c:ser>
        <c:dLbls>
          <c:showLegendKey val="0"/>
          <c:showVal val="0"/>
          <c:showCatName val="0"/>
          <c:showSerName val="0"/>
          <c:showPercent val="0"/>
          <c:showBubbleSize val="0"/>
        </c:dLbls>
        <c:marker val="1"/>
        <c:smooth val="0"/>
        <c:axId val="236528384"/>
        <c:axId val="236530304"/>
      </c:lineChart>
      <c:dateAx>
        <c:axId val="236528384"/>
        <c:scaling>
          <c:orientation val="minMax"/>
        </c:scaling>
        <c:delete val="1"/>
        <c:axPos val="b"/>
        <c:numFmt formatCode="ge" sourceLinked="1"/>
        <c:majorTickMark val="none"/>
        <c:minorTickMark val="none"/>
        <c:tickLblPos val="none"/>
        <c:crossAx val="236530304"/>
        <c:crosses val="autoZero"/>
        <c:auto val="1"/>
        <c:lblOffset val="100"/>
        <c:baseTimeUnit val="years"/>
      </c:dateAx>
      <c:valAx>
        <c:axId val="23653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52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0</c:v>
                </c:pt>
                <c:pt idx="1">
                  <c:v>0</c:v>
                </c:pt>
                <c:pt idx="2">
                  <c:v>0</c:v>
                </c:pt>
                <c:pt idx="3">
                  <c:v>25.82</c:v>
                </c:pt>
                <c:pt idx="4">
                  <c:v>33.43</c:v>
                </c:pt>
              </c:numCache>
            </c:numRef>
          </c:val>
          <c:extLst>
            <c:ext xmlns:c16="http://schemas.microsoft.com/office/drawing/2014/chart" uri="{C3380CC4-5D6E-409C-BE32-E72D297353CC}">
              <c16:uniqueId val="{00000000-9F22-495F-B41E-2E940CAD2539}"/>
            </c:ext>
          </c:extLst>
        </c:ser>
        <c:dLbls>
          <c:showLegendKey val="0"/>
          <c:showVal val="0"/>
          <c:showCatName val="0"/>
          <c:showSerName val="0"/>
          <c:showPercent val="0"/>
          <c:showBubbleSize val="0"/>
        </c:dLbls>
        <c:gapWidth val="150"/>
        <c:axId val="236544384"/>
        <c:axId val="23654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79.239999999999995</c:v>
                </c:pt>
                <c:pt idx="4">
                  <c:v>78.930000000000007</c:v>
                </c:pt>
              </c:numCache>
            </c:numRef>
          </c:val>
          <c:smooth val="0"/>
          <c:extLst>
            <c:ext xmlns:c16="http://schemas.microsoft.com/office/drawing/2014/chart" uri="{C3380CC4-5D6E-409C-BE32-E72D297353CC}">
              <c16:uniqueId val="{00000001-9F22-495F-B41E-2E940CAD2539}"/>
            </c:ext>
          </c:extLst>
        </c:ser>
        <c:dLbls>
          <c:showLegendKey val="0"/>
          <c:showVal val="0"/>
          <c:showCatName val="0"/>
          <c:showSerName val="0"/>
          <c:showPercent val="0"/>
          <c:showBubbleSize val="0"/>
        </c:dLbls>
        <c:marker val="1"/>
        <c:smooth val="0"/>
        <c:axId val="236544384"/>
        <c:axId val="236546304"/>
      </c:lineChart>
      <c:dateAx>
        <c:axId val="236544384"/>
        <c:scaling>
          <c:orientation val="minMax"/>
        </c:scaling>
        <c:delete val="1"/>
        <c:axPos val="b"/>
        <c:numFmt formatCode="ge" sourceLinked="1"/>
        <c:majorTickMark val="none"/>
        <c:minorTickMark val="none"/>
        <c:tickLblPos val="none"/>
        <c:crossAx val="236546304"/>
        <c:crosses val="autoZero"/>
        <c:auto val="1"/>
        <c:lblOffset val="100"/>
        <c:baseTimeUnit val="years"/>
      </c:dateAx>
      <c:valAx>
        <c:axId val="23654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54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528.5</c:v>
                </c:pt>
                <c:pt idx="4">
                  <c:v>467.55</c:v>
                </c:pt>
              </c:numCache>
            </c:numRef>
          </c:val>
          <c:extLst>
            <c:ext xmlns:c16="http://schemas.microsoft.com/office/drawing/2014/chart" uri="{C3380CC4-5D6E-409C-BE32-E72D297353CC}">
              <c16:uniqueId val="{00000000-FA40-4406-970F-B100ADC0521B}"/>
            </c:ext>
          </c:extLst>
        </c:ser>
        <c:dLbls>
          <c:showLegendKey val="0"/>
          <c:showVal val="0"/>
          <c:showCatName val="0"/>
          <c:showSerName val="0"/>
          <c:showPercent val="0"/>
          <c:showBubbleSize val="0"/>
        </c:dLbls>
        <c:gapWidth val="150"/>
        <c:axId val="236564480"/>
        <c:axId val="23656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854.16</c:v>
                </c:pt>
                <c:pt idx="4">
                  <c:v>848.31</c:v>
                </c:pt>
              </c:numCache>
            </c:numRef>
          </c:val>
          <c:smooth val="0"/>
          <c:extLst>
            <c:ext xmlns:c16="http://schemas.microsoft.com/office/drawing/2014/chart" uri="{C3380CC4-5D6E-409C-BE32-E72D297353CC}">
              <c16:uniqueId val="{00000001-FA40-4406-970F-B100ADC0521B}"/>
            </c:ext>
          </c:extLst>
        </c:ser>
        <c:dLbls>
          <c:showLegendKey val="0"/>
          <c:showVal val="0"/>
          <c:showCatName val="0"/>
          <c:showSerName val="0"/>
          <c:showPercent val="0"/>
          <c:showBubbleSize val="0"/>
        </c:dLbls>
        <c:marker val="1"/>
        <c:smooth val="0"/>
        <c:axId val="236564480"/>
        <c:axId val="236566400"/>
      </c:lineChart>
      <c:dateAx>
        <c:axId val="236564480"/>
        <c:scaling>
          <c:orientation val="minMax"/>
        </c:scaling>
        <c:delete val="1"/>
        <c:axPos val="b"/>
        <c:numFmt formatCode="ge" sourceLinked="1"/>
        <c:majorTickMark val="none"/>
        <c:minorTickMark val="none"/>
        <c:tickLblPos val="none"/>
        <c:crossAx val="236566400"/>
        <c:crosses val="autoZero"/>
        <c:auto val="1"/>
        <c:lblOffset val="100"/>
        <c:baseTimeUnit val="years"/>
      </c:dateAx>
      <c:valAx>
        <c:axId val="23656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56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0</c:v>
                </c:pt>
                <c:pt idx="3">
                  <c:v>82.85</c:v>
                </c:pt>
                <c:pt idx="4">
                  <c:v>85.51</c:v>
                </c:pt>
              </c:numCache>
            </c:numRef>
          </c:val>
          <c:extLst>
            <c:ext xmlns:c16="http://schemas.microsoft.com/office/drawing/2014/chart" uri="{C3380CC4-5D6E-409C-BE32-E72D297353CC}">
              <c16:uniqueId val="{00000000-E90C-41AE-919A-BF249550B52A}"/>
            </c:ext>
          </c:extLst>
        </c:ser>
        <c:dLbls>
          <c:showLegendKey val="0"/>
          <c:showVal val="0"/>
          <c:showCatName val="0"/>
          <c:showSerName val="0"/>
          <c:showPercent val="0"/>
          <c:showBubbleSize val="0"/>
        </c:dLbls>
        <c:gapWidth val="150"/>
        <c:axId val="236580224"/>
        <c:axId val="23658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93.13</c:v>
                </c:pt>
                <c:pt idx="4">
                  <c:v>94.38</c:v>
                </c:pt>
              </c:numCache>
            </c:numRef>
          </c:val>
          <c:smooth val="0"/>
          <c:extLst>
            <c:ext xmlns:c16="http://schemas.microsoft.com/office/drawing/2014/chart" uri="{C3380CC4-5D6E-409C-BE32-E72D297353CC}">
              <c16:uniqueId val="{00000001-E90C-41AE-919A-BF249550B52A}"/>
            </c:ext>
          </c:extLst>
        </c:ser>
        <c:dLbls>
          <c:showLegendKey val="0"/>
          <c:showVal val="0"/>
          <c:showCatName val="0"/>
          <c:showSerName val="0"/>
          <c:showPercent val="0"/>
          <c:showBubbleSize val="0"/>
        </c:dLbls>
        <c:marker val="1"/>
        <c:smooth val="0"/>
        <c:axId val="236580224"/>
        <c:axId val="236582400"/>
      </c:lineChart>
      <c:dateAx>
        <c:axId val="236580224"/>
        <c:scaling>
          <c:orientation val="minMax"/>
        </c:scaling>
        <c:delete val="1"/>
        <c:axPos val="b"/>
        <c:numFmt formatCode="ge" sourceLinked="1"/>
        <c:majorTickMark val="none"/>
        <c:minorTickMark val="none"/>
        <c:tickLblPos val="none"/>
        <c:crossAx val="236582400"/>
        <c:crosses val="autoZero"/>
        <c:auto val="1"/>
        <c:lblOffset val="100"/>
        <c:baseTimeUnit val="years"/>
      </c:dateAx>
      <c:valAx>
        <c:axId val="23658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58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0</c:v>
                </c:pt>
                <c:pt idx="2">
                  <c:v>0</c:v>
                </c:pt>
                <c:pt idx="3">
                  <c:v>150.04</c:v>
                </c:pt>
                <c:pt idx="4">
                  <c:v>145.69</c:v>
                </c:pt>
              </c:numCache>
            </c:numRef>
          </c:val>
          <c:extLst>
            <c:ext xmlns:c16="http://schemas.microsoft.com/office/drawing/2014/chart" uri="{C3380CC4-5D6E-409C-BE32-E72D297353CC}">
              <c16:uniqueId val="{00000000-4F2C-48DD-A463-AA0DC2A3359A}"/>
            </c:ext>
          </c:extLst>
        </c:ser>
        <c:dLbls>
          <c:showLegendKey val="0"/>
          <c:showVal val="0"/>
          <c:showCatName val="0"/>
          <c:showSerName val="0"/>
          <c:showPercent val="0"/>
          <c:showBubbleSize val="0"/>
        </c:dLbls>
        <c:gapWidth val="150"/>
        <c:axId val="237116416"/>
        <c:axId val="23711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167.97</c:v>
                </c:pt>
                <c:pt idx="4">
                  <c:v>165.45</c:v>
                </c:pt>
              </c:numCache>
            </c:numRef>
          </c:val>
          <c:smooth val="0"/>
          <c:extLst>
            <c:ext xmlns:c16="http://schemas.microsoft.com/office/drawing/2014/chart" uri="{C3380CC4-5D6E-409C-BE32-E72D297353CC}">
              <c16:uniqueId val="{00000001-4F2C-48DD-A463-AA0DC2A3359A}"/>
            </c:ext>
          </c:extLst>
        </c:ser>
        <c:dLbls>
          <c:showLegendKey val="0"/>
          <c:showVal val="0"/>
          <c:showCatName val="0"/>
          <c:showSerName val="0"/>
          <c:showPercent val="0"/>
          <c:showBubbleSize val="0"/>
        </c:dLbls>
        <c:marker val="1"/>
        <c:smooth val="0"/>
        <c:axId val="237116416"/>
        <c:axId val="237118592"/>
      </c:lineChart>
      <c:dateAx>
        <c:axId val="237116416"/>
        <c:scaling>
          <c:orientation val="minMax"/>
        </c:scaling>
        <c:delete val="1"/>
        <c:axPos val="b"/>
        <c:numFmt formatCode="ge" sourceLinked="1"/>
        <c:majorTickMark val="none"/>
        <c:minorTickMark val="none"/>
        <c:tickLblPos val="none"/>
        <c:crossAx val="237118592"/>
        <c:crosses val="autoZero"/>
        <c:auto val="1"/>
        <c:lblOffset val="100"/>
        <c:baseTimeUnit val="years"/>
      </c:dateAx>
      <c:valAx>
        <c:axId val="23711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11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宮崎県　日向市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Bd1</v>
      </c>
      <c r="X8" s="70"/>
      <c r="Y8" s="70"/>
      <c r="Z8" s="70"/>
      <c r="AA8" s="70"/>
      <c r="AB8" s="70"/>
      <c r="AC8" s="70"/>
      <c r="AD8" s="3"/>
      <c r="AE8" s="3"/>
      <c r="AF8" s="3"/>
      <c r="AG8" s="3"/>
      <c r="AH8" s="3"/>
      <c r="AI8" s="3"/>
      <c r="AJ8" s="3"/>
      <c r="AK8" s="3"/>
      <c r="AL8" s="64">
        <f>データ!R6</f>
        <v>63013</v>
      </c>
      <c r="AM8" s="64"/>
      <c r="AN8" s="64"/>
      <c r="AO8" s="64"/>
      <c r="AP8" s="64"/>
      <c r="AQ8" s="64"/>
      <c r="AR8" s="64"/>
      <c r="AS8" s="64"/>
      <c r="AT8" s="63">
        <f>データ!S6</f>
        <v>336.93</v>
      </c>
      <c r="AU8" s="63"/>
      <c r="AV8" s="63"/>
      <c r="AW8" s="63"/>
      <c r="AX8" s="63"/>
      <c r="AY8" s="63"/>
      <c r="AZ8" s="63"/>
      <c r="BA8" s="63"/>
      <c r="BB8" s="63">
        <f>データ!T6</f>
        <v>187.02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44.35</v>
      </c>
      <c r="J10" s="63"/>
      <c r="K10" s="63"/>
      <c r="L10" s="63"/>
      <c r="M10" s="63"/>
      <c r="N10" s="63"/>
      <c r="O10" s="63"/>
      <c r="P10" s="63">
        <f>データ!O6</f>
        <v>55.72</v>
      </c>
      <c r="Q10" s="63"/>
      <c r="R10" s="63"/>
      <c r="S10" s="63"/>
      <c r="T10" s="63"/>
      <c r="U10" s="63"/>
      <c r="V10" s="63"/>
      <c r="W10" s="63">
        <f>データ!P6</f>
        <v>90.62</v>
      </c>
      <c r="X10" s="63"/>
      <c r="Y10" s="63"/>
      <c r="Z10" s="63"/>
      <c r="AA10" s="63"/>
      <c r="AB10" s="63"/>
      <c r="AC10" s="63"/>
      <c r="AD10" s="64">
        <f>データ!Q6</f>
        <v>2700</v>
      </c>
      <c r="AE10" s="64"/>
      <c r="AF10" s="64"/>
      <c r="AG10" s="64"/>
      <c r="AH10" s="64"/>
      <c r="AI10" s="64"/>
      <c r="AJ10" s="64"/>
      <c r="AK10" s="2"/>
      <c r="AL10" s="64">
        <f>データ!U6</f>
        <v>34947</v>
      </c>
      <c r="AM10" s="64"/>
      <c r="AN10" s="64"/>
      <c r="AO10" s="64"/>
      <c r="AP10" s="64"/>
      <c r="AQ10" s="64"/>
      <c r="AR10" s="64"/>
      <c r="AS10" s="64"/>
      <c r="AT10" s="63">
        <f>データ!V6</f>
        <v>8.1</v>
      </c>
      <c r="AU10" s="63"/>
      <c r="AV10" s="63"/>
      <c r="AW10" s="63"/>
      <c r="AX10" s="63"/>
      <c r="AY10" s="63"/>
      <c r="AZ10" s="63"/>
      <c r="BA10" s="63"/>
      <c r="BB10" s="63">
        <f>データ!W6</f>
        <v>4314.4399999999996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algorithmName="SHA-512" hashValue="R3vobhM4QLDf2+8oC5VgJzj8BHYMDm+NjtzK7uL0I54+CO2LkM6ka4fIGPtd4k9A8ebxO6pkm3Ax2jgka7sEqw==" saltValue="ZItJxfZ2rbGJECyeBY281w==" spinCount="100000"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topLeftCell="DK1" workbookViewId="0">
      <selection activeCell="DW8" sqref="DW8"/>
    </sheetView>
  </sheetViews>
  <sheetFormatPr defaultRowHeight="13.2"/>
  <cols>
    <col min="2" max="143" width="11.8867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452068</v>
      </c>
      <c r="D6" s="31">
        <f t="shared" si="3"/>
        <v>46</v>
      </c>
      <c r="E6" s="31">
        <f t="shared" si="3"/>
        <v>17</v>
      </c>
      <c r="F6" s="31">
        <f t="shared" si="3"/>
        <v>1</v>
      </c>
      <c r="G6" s="31">
        <f t="shared" si="3"/>
        <v>0</v>
      </c>
      <c r="H6" s="31" t="str">
        <f t="shared" si="3"/>
        <v>宮崎県　日向市</v>
      </c>
      <c r="I6" s="31" t="str">
        <f t="shared" si="3"/>
        <v>法適用</v>
      </c>
      <c r="J6" s="31" t="str">
        <f t="shared" si="3"/>
        <v>下水道事業</v>
      </c>
      <c r="K6" s="31" t="str">
        <f t="shared" si="3"/>
        <v>公共下水道</v>
      </c>
      <c r="L6" s="31" t="str">
        <f t="shared" si="3"/>
        <v>Bd1</v>
      </c>
      <c r="M6" s="32" t="str">
        <f t="shared" si="3"/>
        <v>-</v>
      </c>
      <c r="N6" s="32">
        <f t="shared" si="3"/>
        <v>44.35</v>
      </c>
      <c r="O6" s="32">
        <f t="shared" si="3"/>
        <v>55.72</v>
      </c>
      <c r="P6" s="32">
        <f t="shared" si="3"/>
        <v>90.62</v>
      </c>
      <c r="Q6" s="32">
        <f t="shared" si="3"/>
        <v>2700</v>
      </c>
      <c r="R6" s="32">
        <f t="shared" si="3"/>
        <v>63013</v>
      </c>
      <c r="S6" s="32">
        <f t="shared" si="3"/>
        <v>336.93</v>
      </c>
      <c r="T6" s="32">
        <f t="shared" si="3"/>
        <v>187.02</v>
      </c>
      <c r="U6" s="32">
        <f t="shared" si="3"/>
        <v>34947</v>
      </c>
      <c r="V6" s="32">
        <f t="shared" si="3"/>
        <v>8.1</v>
      </c>
      <c r="W6" s="32">
        <f t="shared" si="3"/>
        <v>4314.4399999999996</v>
      </c>
      <c r="X6" s="33" t="str">
        <f>IF(X7="",NA(),X7)</f>
        <v>-</v>
      </c>
      <c r="Y6" s="33" t="str">
        <f t="shared" ref="Y6:AG6" si="4">IF(Y7="",NA(),Y7)</f>
        <v>-</v>
      </c>
      <c r="Z6" s="33" t="str">
        <f t="shared" si="4"/>
        <v>-</v>
      </c>
      <c r="AA6" s="33">
        <f t="shared" si="4"/>
        <v>104.81</v>
      </c>
      <c r="AB6" s="33">
        <f t="shared" si="4"/>
        <v>111.13</v>
      </c>
      <c r="AC6" s="33" t="str">
        <f t="shared" si="4"/>
        <v>-</v>
      </c>
      <c r="AD6" s="33" t="str">
        <f t="shared" si="4"/>
        <v>-</v>
      </c>
      <c r="AE6" s="33" t="str">
        <f t="shared" si="4"/>
        <v>-</v>
      </c>
      <c r="AF6" s="33">
        <f t="shared" si="4"/>
        <v>108.77</v>
      </c>
      <c r="AG6" s="33">
        <f t="shared" si="4"/>
        <v>109.48</v>
      </c>
      <c r="AH6" s="32" t="str">
        <f>IF(AH7="","",IF(AH7="-","【-】","【"&amp;SUBSTITUTE(TEXT(AH7,"#,##0.00"),"-","△")&amp;"】"))</f>
        <v>【108.23】</v>
      </c>
      <c r="AI6" s="33" t="str">
        <f>IF(AI7="",NA(),AI7)</f>
        <v>-</v>
      </c>
      <c r="AJ6" s="33" t="str">
        <f t="shared" ref="AJ6:AR6" si="5">IF(AJ7="",NA(),AJ7)</f>
        <v>-</v>
      </c>
      <c r="AK6" s="33" t="str">
        <f t="shared" si="5"/>
        <v>-</v>
      </c>
      <c r="AL6" s="32">
        <f t="shared" si="5"/>
        <v>0</v>
      </c>
      <c r="AM6" s="32">
        <f t="shared" si="5"/>
        <v>0</v>
      </c>
      <c r="AN6" s="33" t="str">
        <f t="shared" si="5"/>
        <v>-</v>
      </c>
      <c r="AO6" s="33" t="str">
        <f t="shared" si="5"/>
        <v>-</v>
      </c>
      <c r="AP6" s="33" t="str">
        <f t="shared" si="5"/>
        <v>-</v>
      </c>
      <c r="AQ6" s="33">
        <f t="shared" si="5"/>
        <v>21.47</v>
      </c>
      <c r="AR6" s="33">
        <f t="shared" si="5"/>
        <v>16.34</v>
      </c>
      <c r="AS6" s="32" t="str">
        <f>IF(AS7="","",IF(AS7="-","【-】","【"&amp;SUBSTITUTE(TEXT(AS7,"#,##0.00"),"-","△")&amp;"】"))</f>
        <v>【4.45】</v>
      </c>
      <c r="AT6" s="33" t="str">
        <f>IF(AT7="",NA(),AT7)</f>
        <v>-</v>
      </c>
      <c r="AU6" s="33" t="str">
        <f t="shared" ref="AU6:BC6" si="6">IF(AU7="",NA(),AU7)</f>
        <v>-</v>
      </c>
      <c r="AV6" s="33" t="str">
        <f t="shared" si="6"/>
        <v>-</v>
      </c>
      <c r="AW6" s="33">
        <f t="shared" si="6"/>
        <v>25.82</v>
      </c>
      <c r="AX6" s="33">
        <f t="shared" si="6"/>
        <v>33.43</v>
      </c>
      <c r="AY6" s="33" t="str">
        <f t="shared" si="6"/>
        <v>-</v>
      </c>
      <c r="AZ6" s="33" t="str">
        <f t="shared" si="6"/>
        <v>-</v>
      </c>
      <c r="BA6" s="33" t="str">
        <f t="shared" si="6"/>
        <v>-</v>
      </c>
      <c r="BB6" s="33">
        <f t="shared" si="6"/>
        <v>79.239999999999995</v>
      </c>
      <c r="BC6" s="33">
        <f t="shared" si="6"/>
        <v>78.930000000000007</v>
      </c>
      <c r="BD6" s="32" t="str">
        <f>IF(BD7="","",IF(BD7="-","【-】","【"&amp;SUBSTITUTE(TEXT(BD7,"#,##0.00"),"-","△")&amp;"】"))</f>
        <v>【57.41】</v>
      </c>
      <c r="BE6" s="33" t="str">
        <f>IF(BE7="",NA(),BE7)</f>
        <v>-</v>
      </c>
      <c r="BF6" s="33" t="str">
        <f t="shared" ref="BF6:BN6" si="7">IF(BF7="",NA(),BF7)</f>
        <v>-</v>
      </c>
      <c r="BG6" s="33" t="str">
        <f t="shared" si="7"/>
        <v>-</v>
      </c>
      <c r="BH6" s="33">
        <f t="shared" si="7"/>
        <v>528.5</v>
      </c>
      <c r="BI6" s="33">
        <f t="shared" si="7"/>
        <v>467.55</v>
      </c>
      <c r="BJ6" s="33" t="str">
        <f t="shared" si="7"/>
        <v>-</v>
      </c>
      <c r="BK6" s="33" t="str">
        <f t="shared" si="7"/>
        <v>-</v>
      </c>
      <c r="BL6" s="33" t="str">
        <f t="shared" si="7"/>
        <v>-</v>
      </c>
      <c r="BM6" s="33">
        <f t="shared" si="7"/>
        <v>854.16</v>
      </c>
      <c r="BN6" s="33">
        <f t="shared" si="7"/>
        <v>848.31</v>
      </c>
      <c r="BO6" s="32" t="str">
        <f>IF(BO7="","",IF(BO7="-","【-】","【"&amp;SUBSTITUTE(TEXT(BO7,"#,##0.00"),"-","△")&amp;"】"))</f>
        <v>【763.62】</v>
      </c>
      <c r="BP6" s="33" t="str">
        <f>IF(BP7="",NA(),BP7)</f>
        <v>-</v>
      </c>
      <c r="BQ6" s="33" t="str">
        <f t="shared" ref="BQ6:BY6" si="8">IF(BQ7="",NA(),BQ7)</f>
        <v>-</v>
      </c>
      <c r="BR6" s="33" t="str">
        <f t="shared" si="8"/>
        <v>-</v>
      </c>
      <c r="BS6" s="33">
        <f t="shared" si="8"/>
        <v>82.85</v>
      </c>
      <c r="BT6" s="33">
        <f t="shared" si="8"/>
        <v>85.51</v>
      </c>
      <c r="BU6" s="33" t="str">
        <f t="shared" si="8"/>
        <v>-</v>
      </c>
      <c r="BV6" s="33" t="str">
        <f t="shared" si="8"/>
        <v>-</v>
      </c>
      <c r="BW6" s="33" t="str">
        <f t="shared" si="8"/>
        <v>-</v>
      </c>
      <c r="BX6" s="33">
        <f t="shared" si="8"/>
        <v>93.13</v>
      </c>
      <c r="BY6" s="33">
        <f t="shared" si="8"/>
        <v>94.38</v>
      </c>
      <c r="BZ6" s="32" t="str">
        <f>IF(BZ7="","",IF(BZ7="-","【-】","【"&amp;SUBSTITUTE(TEXT(BZ7,"#,##0.00"),"-","△")&amp;"】"))</f>
        <v>【98.53】</v>
      </c>
      <c r="CA6" s="33" t="str">
        <f>IF(CA7="",NA(),CA7)</f>
        <v>-</v>
      </c>
      <c r="CB6" s="33" t="str">
        <f t="shared" ref="CB6:CJ6" si="9">IF(CB7="",NA(),CB7)</f>
        <v>-</v>
      </c>
      <c r="CC6" s="33" t="str">
        <f t="shared" si="9"/>
        <v>-</v>
      </c>
      <c r="CD6" s="33">
        <f t="shared" si="9"/>
        <v>150.04</v>
      </c>
      <c r="CE6" s="33">
        <f t="shared" si="9"/>
        <v>145.69</v>
      </c>
      <c r="CF6" s="33" t="str">
        <f t="shared" si="9"/>
        <v>-</v>
      </c>
      <c r="CG6" s="33" t="str">
        <f t="shared" si="9"/>
        <v>-</v>
      </c>
      <c r="CH6" s="33" t="str">
        <f t="shared" si="9"/>
        <v>-</v>
      </c>
      <c r="CI6" s="33">
        <f t="shared" si="9"/>
        <v>167.97</v>
      </c>
      <c r="CJ6" s="33">
        <f t="shared" si="9"/>
        <v>165.45</v>
      </c>
      <c r="CK6" s="32" t="str">
        <f>IF(CK7="","",IF(CK7="-","【-】","【"&amp;SUBSTITUTE(TEXT(CK7,"#,##0.00"),"-","△")&amp;"】"))</f>
        <v>【139.70】</v>
      </c>
      <c r="CL6" s="33" t="str">
        <f>IF(CL7="",NA(),CL7)</f>
        <v>-</v>
      </c>
      <c r="CM6" s="33" t="str">
        <f t="shared" ref="CM6:CU6" si="10">IF(CM7="",NA(),CM7)</f>
        <v>-</v>
      </c>
      <c r="CN6" s="33" t="str">
        <f t="shared" si="10"/>
        <v>-</v>
      </c>
      <c r="CO6" s="33">
        <f t="shared" si="10"/>
        <v>69.94</v>
      </c>
      <c r="CP6" s="33">
        <f t="shared" si="10"/>
        <v>68.97</v>
      </c>
      <c r="CQ6" s="33" t="str">
        <f t="shared" si="10"/>
        <v>-</v>
      </c>
      <c r="CR6" s="33" t="str">
        <f t="shared" si="10"/>
        <v>-</v>
      </c>
      <c r="CS6" s="33" t="str">
        <f t="shared" si="10"/>
        <v>-</v>
      </c>
      <c r="CT6" s="33">
        <f t="shared" si="10"/>
        <v>64.87</v>
      </c>
      <c r="CU6" s="33">
        <f t="shared" si="10"/>
        <v>65.62</v>
      </c>
      <c r="CV6" s="32" t="str">
        <f>IF(CV7="","",IF(CV7="-","【-】","【"&amp;SUBSTITUTE(TEXT(CV7,"#,##0.00"),"-","△")&amp;"】"))</f>
        <v>【60.01】</v>
      </c>
      <c r="CW6" s="33" t="str">
        <f>IF(CW7="",NA(),CW7)</f>
        <v>-</v>
      </c>
      <c r="CX6" s="33" t="str">
        <f t="shared" ref="CX6:DF6" si="11">IF(CX7="",NA(),CX7)</f>
        <v>-</v>
      </c>
      <c r="CY6" s="33" t="str">
        <f t="shared" si="11"/>
        <v>-</v>
      </c>
      <c r="CZ6" s="33">
        <f t="shared" si="11"/>
        <v>90.21</v>
      </c>
      <c r="DA6" s="33">
        <f t="shared" si="11"/>
        <v>90.61</v>
      </c>
      <c r="DB6" s="33" t="str">
        <f t="shared" si="11"/>
        <v>-</v>
      </c>
      <c r="DC6" s="33" t="str">
        <f t="shared" si="11"/>
        <v>-</v>
      </c>
      <c r="DD6" s="33" t="str">
        <f t="shared" si="11"/>
        <v>-</v>
      </c>
      <c r="DE6" s="33">
        <f t="shared" si="11"/>
        <v>91.11</v>
      </c>
      <c r="DF6" s="33">
        <f t="shared" si="11"/>
        <v>91.44</v>
      </c>
      <c r="DG6" s="32" t="str">
        <f>IF(DG7="","",IF(DG7="-","【-】","【"&amp;SUBSTITUTE(TEXT(DG7,"#,##0.00"),"-","△")&amp;"】"))</f>
        <v>【94.73】</v>
      </c>
      <c r="DH6" s="33" t="str">
        <f>IF(DH7="",NA(),DH7)</f>
        <v>-</v>
      </c>
      <c r="DI6" s="33" t="str">
        <f t="shared" ref="DI6:DQ6" si="12">IF(DI7="",NA(),DI7)</f>
        <v>-</v>
      </c>
      <c r="DJ6" s="33" t="str">
        <f t="shared" si="12"/>
        <v>-</v>
      </c>
      <c r="DK6" s="33">
        <f t="shared" si="12"/>
        <v>4.45</v>
      </c>
      <c r="DL6" s="33">
        <f t="shared" si="12"/>
        <v>7.84</v>
      </c>
      <c r="DM6" s="33" t="str">
        <f t="shared" si="12"/>
        <v>-</v>
      </c>
      <c r="DN6" s="33" t="str">
        <f t="shared" si="12"/>
        <v>-</v>
      </c>
      <c r="DO6" s="33" t="str">
        <f t="shared" si="12"/>
        <v>-</v>
      </c>
      <c r="DP6" s="33">
        <f t="shared" si="12"/>
        <v>25.52</v>
      </c>
      <c r="DQ6" s="33">
        <f t="shared" si="12"/>
        <v>25.89</v>
      </c>
      <c r="DR6" s="32" t="str">
        <f>IF(DR7="","",IF(DR7="-","【-】","【"&amp;SUBSTITUTE(TEXT(DR7,"#,##0.00"),"-","△")&amp;"】"))</f>
        <v>【36.85】</v>
      </c>
      <c r="DS6" s="33" t="str">
        <f>IF(DS7="",NA(),DS7)</f>
        <v>-</v>
      </c>
      <c r="DT6" s="33" t="str">
        <f t="shared" ref="DT6:EB6" si="13">IF(DT7="",NA(),DT7)</f>
        <v>-</v>
      </c>
      <c r="DU6" s="33" t="str">
        <f t="shared" si="13"/>
        <v>-</v>
      </c>
      <c r="DV6" s="33">
        <f t="shared" si="13"/>
        <v>0.13</v>
      </c>
      <c r="DW6" s="32">
        <f t="shared" si="13"/>
        <v>0.26</v>
      </c>
      <c r="DX6" s="33" t="str">
        <f t="shared" si="13"/>
        <v>-</v>
      </c>
      <c r="DY6" s="33" t="str">
        <f t="shared" si="13"/>
        <v>-</v>
      </c>
      <c r="DZ6" s="33" t="str">
        <f t="shared" si="13"/>
        <v>-</v>
      </c>
      <c r="EA6" s="33">
        <f t="shared" si="13"/>
        <v>0.76</v>
      </c>
      <c r="EB6" s="33">
        <f t="shared" si="13"/>
        <v>0.71</v>
      </c>
      <c r="EC6" s="32" t="str">
        <f>IF(EC7="","",IF(EC7="-","【-】","【"&amp;SUBSTITUTE(TEXT(EC7,"#,##0.00"),"-","△")&amp;"】"))</f>
        <v>【4.56】</v>
      </c>
      <c r="ED6" s="33" t="str">
        <f>IF(ED7="",NA(),ED7)</f>
        <v>-</v>
      </c>
      <c r="EE6" s="33" t="str">
        <f t="shared" ref="EE6:EM6" si="14">IF(EE7="",NA(),EE7)</f>
        <v>-</v>
      </c>
      <c r="EF6" s="33" t="str">
        <f t="shared" si="14"/>
        <v>-</v>
      </c>
      <c r="EG6" s="32">
        <f t="shared" si="14"/>
        <v>0</v>
      </c>
      <c r="EH6" s="32">
        <f t="shared" si="14"/>
        <v>0</v>
      </c>
      <c r="EI6" s="33" t="str">
        <f t="shared" si="14"/>
        <v>-</v>
      </c>
      <c r="EJ6" s="33" t="str">
        <f t="shared" si="14"/>
        <v>-</v>
      </c>
      <c r="EK6" s="33" t="str">
        <f t="shared" si="14"/>
        <v>-</v>
      </c>
      <c r="EL6" s="33">
        <f t="shared" si="14"/>
        <v>0.1</v>
      </c>
      <c r="EM6" s="33">
        <f t="shared" si="14"/>
        <v>0.27</v>
      </c>
      <c r="EN6" s="32" t="str">
        <f>IF(EN7="","",IF(EN7="-","【-】","【"&amp;SUBSTITUTE(TEXT(EN7,"#,##0.00"),"-","△")&amp;"】"))</f>
        <v>【0.23】</v>
      </c>
    </row>
    <row r="7" spans="1:147" s="34" customFormat="1">
      <c r="A7" s="26"/>
      <c r="B7" s="35">
        <v>2015</v>
      </c>
      <c r="C7" s="35">
        <v>452068</v>
      </c>
      <c r="D7" s="35">
        <v>46</v>
      </c>
      <c r="E7" s="35">
        <v>17</v>
      </c>
      <c r="F7" s="35">
        <v>1</v>
      </c>
      <c r="G7" s="35">
        <v>0</v>
      </c>
      <c r="H7" s="35" t="s">
        <v>96</v>
      </c>
      <c r="I7" s="35" t="s">
        <v>97</v>
      </c>
      <c r="J7" s="35" t="s">
        <v>98</v>
      </c>
      <c r="K7" s="35" t="s">
        <v>99</v>
      </c>
      <c r="L7" s="35" t="s">
        <v>100</v>
      </c>
      <c r="M7" s="36" t="s">
        <v>101</v>
      </c>
      <c r="N7" s="36">
        <v>44.35</v>
      </c>
      <c r="O7" s="36">
        <v>55.72</v>
      </c>
      <c r="P7" s="36">
        <v>90.62</v>
      </c>
      <c r="Q7" s="36">
        <v>2700</v>
      </c>
      <c r="R7" s="36">
        <v>63013</v>
      </c>
      <c r="S7" s="36">
        <v>336.93</v>
      </c>
      <c r="T7" s="36">
        <v>187.02</v>
      </c>
      <c r="U7" s="36">
        <v>34947</v>
      </c>
      <c r="V7" s="36">
        <v>8.1</v>
      </c>
      <c r="W7" s="36">
        <v>4314.4399999999996</v>
      </c>
      <c r="X7" s="36" t="s">
        <v>101</v>
      </c>
      <c r="Y7" s="36" t="s">
        <v>101</v>
      </c>
      <c r="Z7" s="36" t="s">
        <v>101</v>
      </c>
      <c r="AA7" s="36">
        <v>104.81</v>
      </c>
      <c r="AB7" s="36">
        <v>111.13</v>
      </c>
      <c r="AC7" s="36" t="s">
        <v>101</v>
      </c>
      <c r="AD7" s="36" t="s">
        <v>101</v>
      </c>
      <c r="AE7" s="36" t="s">
        <v>101</v>
      </c>
      <c r="AF7" s="36">
        <v>108.77</v>
      </c>
      <c r="AG7" s="36">
        <v>109.48</v>
      </c>
      <c r="AH7" s="36">
        <v>108.23</v>
      </c>
      <c r="AI7" s="36" t="s">
        <v>101</v>
      </c>
      <c r="AJ7" s="36" t="s">
        <v>101</v>
      </c>
      <c r="AK7" s="36" t="s">
        <v>101</v>
      </c>
      <c r="AL7" s="36">
        <v>0</v>
      </c>
      <c r="AM7" s="36">
        <v>0</v>
      </c>
      <c r="AN7" s="36" t="s">
        <v>101</v>
      </c>
      <c r="AO7" s="36" t="s">
        <v>101</v>
      </c>
      <c r="AP7" s="36" t="s">
        <v>101</v>
      </c>
      <c r="AQ7" s="36">
        <v>21.47</v>
      </c>
      <c r="AR7" s="36">
        <v>16.34</v>
      </c>
      <c r="AS7" s="36">
        <v>4.45</v>
      </c>
      <c r="AT7" s="36" t="s">
        <v>101</v>
      </c>
      <c r="AU7" s="36" t="s">
        <v>101</v>
      </c>
      <c r="AV7" s="36" t="s">
        <v>101</v>
      </c>
      <c r="AW7" s="36">
        <v>25.82</v>
      </c>
      <c r="AX7" s="36">
        <v>33.43</v>
      </c>
      <c r="AY7" s="36" t="s">
        <v>101</v>
      </c>
      <c r="AZ7" s="36" t="s">
        <v>101</v>
      </c>
      <c r="BA7" s="36" t="s">
        <v>101</v>
      </c>
      <c r="BB7" s="36">
        <v>79.239999999999995</v>
      </c>
      <c r="BC7" s="36">
        <v>78.930000000000007</v>
      </c>
      <c r="BD7" s="36">
        <v>57.41</v>
      </c>
      <c r="BE7" s="36" t="s">
        <v>101</v>
      </c>
      <c r="BF7" s="36" t="s">
        <v>101</v>
      </c>
      <c r="BG7" s="36" t="s">
        <v>101</v>
      </c>
      <c r="BH7" s="36">
        <v>528.5</v>
      </c>
      <c r="BI7" s="36">
        <v>467.55</v>
      </c>
      <c r="BJ7" s="36" t="s">
        <v>101</v>
      </c>
      <c r="BK7" s="36" t="s">
        <v>101</v>
      </c>
      <c r="BL7" s="36" t="s">
        <v>101</v>
      </c>
      <c r="BM7" s="36">
        <v>854.16</v>
      </c>
      <c r="BN7" s="36">
        <v>848.31</v>
      </c>
      <c r="BO7" s="36">
        <v>763.62</v>
      </c>
      <c r="BP7" s="36" t="s">
        <v>101</v>
      </c>
      <c r="BQ7" s="36" t="s">
        <v>101</v>
      </c>
      <c r="BR7" s="36" t="s">
        <v>101</v>
      </c>
      <c r="BS7" s="36">
        <v>82.85</v>
      </c>
      <c r="BT7" s="36">
        <v>85.51</v>
      </c>
      <c r="BU7" s="36" t="s">
        <v>101</v>
      </c>
      <c r="BV7" s="36" t="s">
        <v>101</v>
      </c>
      <c r="BW7" s="36" t="s">
        <v>101</v>
      </c>
      <c r="BX7" s="36">
        <v>93.13</v>
      </c>
      <c r="BY7" s="36">
        <v>94.38</v>
      </c>
      <c r="BZ7" s="36">
        <v>98.53</v>
      </c>
      <c r="CA7" s="36" t="s">
        <v>101</v>
      </c>
      <c r="CB7" s="36" t="s">
        <v>101</v>
      </c>
      <c r="CC7" s="36" t="s">
        <v>101</v>
      </c>
      <c r="CD7" s="36">
        <v>150.04</v>
      </c>
      <c r="CE7" s="36">
        <v>145.69</v>
      </c>
      <c r="CF7" s="36" t="s">
        <v>101</v>
      </c>
      <c r="CG7" s="36" t="s">
        <v>101</v>
      </c>
      <c r="CH7" s="36" t="s">
        <v>101</v>
      </c>
      <c r="CI7" s="36">
        <v>167.97</v>
      </c>
      <c r="CJ7" s="36">
        <v>165.45</v>
      </c>
      <c r="CK7" s="36">
        <v>139.69999999999999</v>
      </c>
      <c r="CL7" s="36" t="s">
        <v>101</v>
      </c>
      <c r="CM7" s="36" t="s">
        <v>101</v>
      </c>
      <c r="CN7" s="36" t="s">
        <v>101</v>
      </c>
      <c r="CO7" s="36">
        <v>69.94</v>
      </c>
      <c r="CP7" s="36">
        <v>68.97</v>
      </c>
      <c r="CQ7" s="36" t="s">
        <v>101</v>
      </c>
      <c r="CR7" s="36" t="s">
        <v>101</v>
      </c>
      <c r="CS7" s="36" t="s">
        <v>101</v>
      </c>
      <c r="CT7" s="36">
        <v>64.87</v>
      </c>
      <c r="CU7" s="36">
        <v>65.62</v>
      </c>
      <c r="CV7" s="36">
        <v>60.01</v>
      </c>
      <c r="CW7" s="36" t="s">
        <v>101</v>
      </c>
      <c r="CX7" s="36" t="s">
        <v>101</v>
      </c>
      <c r="CY7" s="36" t="s">
        <v>101</v>
      </c>
      <c r="CZ7" s="36">
        <v>90.21</v>
      </c>
      <c r="DA7" s="36">
        <v>90.61</v>
      </c>
      <c r="DB7" s="36" t="s">
        <v>101</v>
      </c>
      <c r="DC7" s="36" t="s">
        <v>101</v>
      </c>
      <c r="DD7" s="36" t="s">
        <v>101</v>
      </c>
      <c r="DE7" s="36">
        <v>91.11</v>
      </c>
      <c r="DF7" s="36">
        <v>91.44</v>
      </c>
      <c r="DG7" s="36">
        <v>94.73</v>
      </c>
      <c r="DH7" s="36" t="s">
        <v>101</v>
      </c>
      <c r="DI7" s="36" t="s">
        <v>101</v>
      </c>
      <c r="DJ7" s="36" t="s">
        <v>101</v>
      </c>
      <c r="DK7" s="36">
        <v>4.45</v>
      </c>
      <c r="DL7" s="36">
        <v>7.84</v>
      </c>
      <c r="DM7" s="36" t="s">
        <v>101</v>
      </c>
      <c r="DN7" s="36" t="s">
        <v>101</v>
      </c>
      <c r="DO7" s="36" t="s">
        <v>101</v>
      </c>
      <c r="DP7" s="36">
        <v>25.52</v>
      </c>
      <c r="DQ7" s="36">
        <v>25.89</v>
      </c>
      <c r="DR7" s="36">
        <v>36.85</v>
      </c>
      <c r="DS7" s="36" t="s">
        <v>101</v>
      </c>
      <c r="DT7" s="36" t="s">
        <v>101</v>
      </c>
      <c r="DU7" s="36" t="s">
        <v>101</v>
      </c>
      <c r="DV7" s="36">
        <v>0.13</v>
      </c>
      <c r="DW7" s="36">
        <v>0.26</v>
      </c>
      <c r="DX7" s="36" t="s">
        <v>101</v>
      </c>
      <c r="DY7" s="36" t="s">
        <v>101</v>
      </c>
      <c r="DZ7" s="36" t="s">
        <v>101</v>
      </c>
      <c r="EA7" s="36">
        <v>0.76</v>
      </c>
      <c r="EB7" s="36">
        <v>0.71</v>
      </c>
      <c r="EC7" s="36">
        <v>4.5599999999999996</v>
      </c>
      <c r="ED7" s="36" t="s">
        <v>101</v>
      </c>
      <c r="EE7" s="36" t="s">
        <v>101</v>
      </c>
      <c r="EF7" s="36" t="s">
        <v>101</v>
      </c>
      <c r="EG7" s="36">
        <v>0</v>
      </c>
      <c r="EH7" s="36">
        <v>0</v>
      </c>
      <c r="EI7" s="36" t="s">
        <v>101</v>
      </c>
      <c r="EJ7" s="36" t="s">
        <v>101</v>
      </c>
      <c r="EK7" s="36" t="s">
        <v>101</v>
      </c>
      <c r="EL7" s="36">
        <v>0.1</v>
      </c>
      <c r="EM7" s="36">
        <v>0.27</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河野 智憲</cp:lastModifiedBy>
  <cp:lastPrinted>2017-02-13T07:25:54Z</cp:lastPrinted>
  <dcterms:created xsi:type="dcterms:W3CDTF">2017-02-08T02:37:59Z</dcterms:created>
  <dcterms:modified xsi:type="dcterms:W3CDTF">2017-02-22T01:09:42Z</dcterms:modified>
</cp:coreProperties>
</file>