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4．日南市\"/>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AL8" i="4" s="1"/>
  <c r="Q6" i="5"/>
  <c r="AD10" i="4" s="1"/>
  <c r="P6" i="5"/>
  <c r="W10" i="4" s="1"/>
  <c r="O6" i="5"/>
  <c r="P10" i="4" s="1"/>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I10" i="4"/>
  <c r="AT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<sst xmlns="http://schemas.openxmlformats.org/spreadsheetml/2006/main" count="220" uniqueCount="110">
  <si>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</si>
  <si>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</si>
  <si>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</si>
  <si>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</si>
  <si>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</si>
  <si>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</si>
  <si>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</si>
  <si>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</si>
  <si>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</si>
  <si>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</si>
  <si>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</si>
  <si>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</si>
  <si>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</si>
  <si>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</si>
  <si>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</si>
  <si>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</si>
  <si>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</si>
  <si>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</si>
  <si>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</si>
  <si>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</si>
  <si>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</si>
  <si>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</si>
  <si>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</si>
  <si>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</si>
  <si>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</si>
  <si>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</si>
  <si>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</si>
  <si>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</si>
  <si>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</si>
  <si>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</si>
  <si>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</si>
  <si>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</si>
  <si>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</si>
  <si>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</si>
  <si>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</si>
  <si>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</si>
  <si>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</si>
  <si>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</si>
  <si>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</si>
  <si>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</si>
  <si>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</si>
  <si>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</si>
  <si>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</si>
  <si>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</si>
  <si>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</si>
  <si>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</si>
  <si>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</si>
  <si>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</si>
  <si>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</si>
  <si>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</si>
  <si>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</si>
  <si>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</si>
  <si>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</si>
  <si>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</si>
  <si>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</si>
  <si>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</si>
  <si>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</si>
  <si>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</si>
  <si>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</si>
  <si>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</si>
  <si>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</si>
  <si>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</si>
  <si>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</si>
  <si>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</si>
  <si>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</si>
  <si>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</si>
  <si>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</si>
  <si>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</si>
  <si>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</si>
  <si>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</si>
  <si>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</si>
  <si>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</si>
  <si>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</si>
  <si>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</si>
  <si>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</si>
  <si>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</si>
  <si>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</si>
  <si>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</si>
  <si>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</si>
  <si>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</si>
  <si>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</si>
  <si>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</si>
  <si>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</si>
  <si>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</si>
  <si>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</si>
  <si>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</si>
  <si>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</si>
  <si>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</si>
  <si>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</si>
  <si>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</si>
  <si>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</si>
  <si>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</si>
  <si>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</si>
  <si>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</si>
  <si>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</si>
  <si>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</si>
  <si>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</si>
  <si>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</si>
  <si>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</si>
  <si>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</si>
  <si>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</si>
  <si>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</si>
  <si>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</si>
  <si>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</si>
  <si>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</si>
  <si>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</si>
  <si>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</si>
  <si>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老朽化状況について、平成25年度に</t>
    </r>
    <r>
      <rPr>
        <sz val="11"/>
        <rFont val="ＭＳ ゴシック"/>
        <family val="3"/>
        <charset val="128"/>
      </rPr>
      <t>整備事業</t>
    </r>
    <r>
      <rPr>
        <sz val="11"/>
        <color theme="1"/>
        <rFont val="ＭＳ ゴシック"/>
        <family val="3"/>
        <charset val="128"/>
      </rPr>
      <t>を完了しておりますが、管渠につきましては、事業開始が新しいため老朽化対策は</t>
    </r>
    <r>
      <rPr>
        <sz val="11"/>
        <rFont val="ＭＳ ゴシック"/>
        <family val="3"/>
        <charset val="128"/>
      </rPr>
      <t>実施しなければならない状況ではありません。</t>
    </r>
    <r>
      <rPr>
        <sz val="11"/>
        <color theme="1"/>
        <rFont val="ＭＳ ゴシック"/>
        <family val="3"/>
        <charset val="128"/>
      </rPr>
      <t xml:space="preserve">
　</t>
    </r>
    <r>
      <rPr>
        <sz val="11"/>
        <rFont val="ＭＳ ゴシック"/>
        <family val="3"/>
        <charset val="128"/>
      </rPr>
      <t>ただし、</t>
    </r>
    <r>
      <rPr>
        <sz val="11"/>
        <color theme="1"/>
        <rFont val="ＭＳ ゴシック"/>
        <family val="3"/>
        <charset val="128"/>
      </rPr>
      <t>処理施設については耐用年数を超えるものも出てきますので、長寿命化計画を策定し、年次的な更新を進めていきたいと考えております。</t>
    </r>
    <rPh sb="1" eb="4">
      <t>ロウキュウカ</t>
    </rPh>
    <rPh sb="4" eb="6">
      <t>ジョウキョウ</t>
    </rPh>
    <rPh sb="11" eb="13">
      <t>ヘイセイ</t>
    </rPh>
    <rPh sb="15" eb="17">
      <t>ネンド</t>
    </rPh>
    <rPh sb="18" eb="20">
      <t>セイビ</t>
    </rPh>
    <rPh sb="20" eb="22">
      <t>ジギョウ</t>
    </rPh>
    <rPh sb="23" eb="25">
      <t>カンリョウ</t>
    </rPh>
    <rPh sb="59" eb="61">
      <t>ジッシ</t>
    </rPh>
    <rPh sb="70" eb="72">
      <t>ジョウキョウ</t>
    </rPh>
    <rPh sb="86" eb="88">
      <t>ショリ</t>
    </rPh>
    <rPh sb="88" eb="90">
      <t>シセツ</t>
    </rPh>
    <rPh sb="95" eb="97">
      <t>タイヨウ</t>
    </rPh>
    <rPh sb="97" eb="99">
      <t>ネンスウ</t>
    </rPh>
    <rPh sb="100" eb="101">
      <t>コ</t>
    </rPh>
    <rPh sb="106" eb="107">
      <t>デ</t>
    </rPh>
    <rPh sb="114" eb="115">
      <t>チョウ</t>
    </rPh>
    <rPh sb="115" eb="117">
      <t>ジュミョウ</t>
    </rPh>
    <rPh sb="117" eb="118">
      <t>カ</t>
    </rPh>
    <rPh sb="118" eb="120">
      <t>ケイカク</t>
    </rPh>
    <rPh sb="121" eb="123">
      <t>サクテイ</t>
    </rPh>
    <rPh sb="125" eb="127">
      <t>ネンジ</t>
    </rPh>
    <rPh sb="127" eb="128">
      <t>テキ</t>
    </rPh>
    <rPh sb="129" eb="131">
      <t>コウシン</t>
    </rPh>
    <rPh sb="132" eb="133">
      <t>スス</t>
    </rPh>
    <rPh sb="140" eb="141">
      <t>カンガ</t>
    </rPh>
    <phoneticPr fontId="4"/>
  </si>
  <si>
    <r>
      <t>　特定環境保全公共下水道においては、黒字経営となって</t>
    </r>
    <r>
      <rPr>
        <sz val="11"/>
        <rFont val="ＭＳ ゴシック"/>
        <family val="3"/>
        <charset val="128"/>
      </rPr>
      <t>います。</t>
    </r>
    <r>
      <rPr>
        <sz val="11"/>
        <color theme="1"/>
        <rFont val="ＭＳ ゴシック"/>
        <family val="3"/>
        <charset val="128"/>
      </rPr>
      <t xml:space="preserve">
　現在、一般会計から補助金を繰入されていることもあり、また、農業集落事業の廃止が計画されておりますが、本事業がその受け皿となり、その場合、連絡管布設による管渠工事が計画されているため、今後の施設・整備の合理的な投資状況及び財務状況の現状把握と分析を行い、将来の使用料改定について検討していく必要があります。　</t>
    </r>
    <rPh sb="1" eb="3">
      <t>トクテイ</t>
    </rPh>
    <rPh sb="3" eb="5">
      <t>カンキョウ</t>
    </rPh>
    <rPh sb="5" eb="7">
      <t>ホゼン</t>
    </rPh>
    <rPh sb="7" eb="9">
      <t>コウキョウ</t>
    </rPh>
    <rPh sb="9" eb="12">
      <t>ゲスイドウ</t>
    </rPh>
    <rPh sb="18" eb="20">
      <t>クロジ</t>
    </rPh>
    <rPh sb="20" eb="22">
      <t>ケイエイ</t>
    </rPh>
    <rPh sb="32" eb="33">
      <t>ゲン</t>
    </rPh>
    <rPh sb="33" eb="34">
      <t>ザイ</t>
    </rPh>
    <rPh sb="35" eb="37">
      <t>イッパン</t>
    </rPh>
    <rPh sb="37" eb="39">
      <t>カイケイ</t>
    </rPh>
    <rPh sb="41" eb="44">
      <t>ホジョキン</t>
    </rPh>
    <rPh sb="45" eb="47">
      <t>クリイレ</t>
    </rPh>
    <rPh sb="61" eb="63">
      <t>ノウギョウ</t>
    </rPh>
    <rPh sb="63" eb="65">
      <t>シュウラク</t>
    </rPh>
    <rPh sb="65" eb="67">
      <t>ジギョウ</t>
    </rPh>
    <rPh sb="68" eb="70">
      <t>ハイシ</t>
    </rPh>
    <rPh sb="71" eb="73">
      <t>ケイカク</t>
    </rPh>
    <rPh sb="82" eb="83">
      <t>ホン</t>
    </rPh>
    <rPh sb="83" eb="85">
      <t>ジギョウ</t>
    </rPh>
    <rPh sb="88" eb="89">
      <t>ウ</t>
    </rPh>
    <rPh sb="90" eb="91">
      <t>ザラ</t>
    </rPh>
    <rPh sb="97" eb="99">
      <t>バアイ</t>
    </rPh>
    <rPh sb="100" eb="102">
      <t>レンラク</t>
    </rPh>
    <rPh sb="102" eb="103">
      <t>カン</t>
    </rPh>
    <rPh sb="103" eb="105">
      <t>フセツ</t>
    </rPh>
    <rPh sb="108" eb="109">
      <t>カン</t>
    </rPh>
    <rPh sb="109" eb="110">
      <t>キョ</t>
    </rPh>
    <rPh sb="110" eb="112">
      <t>コウジ</t>
    </rPh>
    <rPh sb="113" eb="115">
      <t>ケイカク</t>
    </rPh>
    <rPh sb="123" eb="125">
      <t>コンゴ</t>
    </rPh>
    <rPh sb="126" eb="128">
      <t>シセツ</t>
    </rPh>
    <rPh sb="129" eb="131">
      <t>セイビ</t>
    </rPh>
    <rPh sb="132" eb="135">
      <t>ゴウリテキ</t>
    </rPh>
    <rPh sb="136" eb="138">
      <t>トウシ</t>
    </rPh>
    <rPh sb="138" eb="140">
      <t>ジョウキョウ</t>
    </rPh>
    <rPh sb="140" eb="141">
      <t>オヨ</t>
    </rPh>
    <rPh sb="142" eb="144">
      <t>ザイム</t>
    </rPh>
    <rPh sb="144" eb="146">
      <t>ジョウキョウ</t>
    </rPh>
    <rPh sb="147" eb="149">
      <t>ゲンジョウ</t>
    </rPh>
    <rPh sb="149" eb="151">
      <t>ハアク</t>
    </rPh>
    <rPh sb="152" eb="154">
      <t>ブンセキ</t>
    </rPh>
    <rPh sb="155" eb="156">
      <t>オコナ</t>
    </rPh>
    <rPh sb="158" eb="160">
      <t>ショウライ</t>
    </rPh>
    <rPh sb="161" eb="164">
      <t>シヨウリョウ</t>
    </rPh>
    <rPh sb="164" eb="166">
      <t>カイテイ</t>
    </rPh>
    <rPh sb="170" eb="172">
      <t>ケントウ</t>
    </rPh>
    <rPh sb="176" eb="178">
      <t>ヒツヨウ</t>
    </rPh>
    <phoneticPr fontId="4"/>
  </si>
  <si>
    <r>
      <t>　「経常収支比率」については、平均値を上回って黒字となって</t>
    </r>
    <r>
      <rPr>
        <sz val="10.5"/>
        <rFont val="ＭＳ ゴシック"/>
        <family val="3"/>
        <charset val="128"/>
      </rPr>
      <t>おり、経営の健全性は確保されています。</t>
    </r>
    <r>
      <rPr>
        <sz val="10.5"/>
        <color theme="1"/>
        <rFont val="ＭＳ ゴシック"/>
        <family val="3"/>
        <charset val="128"/>
      </rPr>
      <t>この水準を維持するよう引き続き費用の削減及び黒字の確保に努力していきたいと考えております。
　「流動比率」については、前年度と比較し流動負債が減少したことで数値は改善しておりますが、類似団体平均値や全国平均値を下回っているため、引き続き健全経営に向けて比率の上昇を目指していきたいと思います。
　「企業債残高」については、事業費の関連もありますが、少しでも減少させていきたいと考えております。
　「経費回収率」については、平均値よりも良い数値となっておりますが、昨年度よりは減少しておりますので、更なる経費の節減に努めてまいりたいと思います。
　「汚水処理原価」については、平均値よりも低い数値となっておりますので、費用の削減を通じて、できるかぎり改善させたいと思います。
　「施設利用率」が示しているように、</t>
    </r>
    <r>
      <rPr>
        <sz val="10.5"/>
        <rFont val="ＭＳ ゴシック"/>
        <family val="3"/>
        <charset val="128"/>
      </rPr>
      <t>平均を上回っておりますが、経営の効率性における課題となっています。</t>
    </r>
    <r>
      <rPr>
        <sz val="10.5"/>
        <color theme="1"/>
        <rFont val="ＭＳ ゴシック"/>
        <family val="3"/>
        <charset val="128"/>
      </rPr>
      <t>引き続き、下水道への接続を図り、施設利用率の向上に向けて取り組んで参ります。
　「水洗化率」については、平均を下回っております。
　これは、人口減少、高齢化及び地理的要因等と推測しておりますが、引き続き水洗化率の向上に向けて取り組んでまいります。</t>
    </r>
    <rPh sb="2" eb="4">
      <t>ケイジョウ</t>
    </rPh>
    <rPh sb="4" eb="6">
      <t>シュウシ</t>
    </rPh>
    <rPh sb="6" eb="8">
      <t>ヒリツ</t>
    </rPh>
    <rPh sb="15" eb="18">
      <t>ヘイキンチ</t>
    </rPh>
    <rPh sb="19" eb="21">
      <t>ウワマワ</t>
    </rPh>
    <rPh sb="23" eb="25">
      <t>クロジ</t>
    </rPh>
    <rPh sb="32" eb="34">
      <t>ケイエイ</t>
    </rPh>
    <rPh sb="35" eb="38">
      <t>ケンゼンセイ</t>
    </rPh>
    <rPh sb="39" eb="41">
      <t>カクホ</t>
    </rPh>
    <rPh sb="50" eb="52">
      <t>スイジュン</t>
    </rPh>
    <rPh sb="53" eb="55">
      <t>イジ</t>
    </rPh>
    <rPh sb="59" eb="60">
      <t>ヒ</t>
    </rPh>
    <rPh sb="61" eb="62">
      <t>ツヅ</t>
    </rPh>
    <rPh sb="63" eb="65">
      <t>ヒヨウ</t>
    </rPh>
    <rPh sb="66" eb="68">
      <t>サクゲン</t>
    </rPh>
    <rPh sb="68" eb="69">
      <t>オヨ</t>
    </rPh>
    <rPh sb="70" eb="72">
      <t>クロジ</t>
    </rPh>
    <rPh sb="73" eb="75">
      <t>カクホ</t>
    </rPh>
    <rPh sb="76" eb="78">
      <t>ドリョク</t>
    </rPh>
    <rPh sb="85" eb="86">
      <t>カンガ</t>
    </rPh>
    <rPh sb="96" eb="98">
      <t>リュウドウ</t>
    </rPh>
    <rPh sb="98" eb="100">
      <t>ヒリツ</t>
    </rPh>
    <rPh sb="107" eb="110">
      <t>ゼンネンド</t>
    </rPh>
    <rPh sb="111" eb="113">
      <t>ヒカク</t>
    </rPh>
    <rPh sb="114" eb="116">
      <t>リュウドウ</t>
    </rPh>
    <rPh sb="116" eb="118">
      <t>フサイ</t>
    </rPh>
    <rPh sb="119" eb="121">
      <t>ゲンショウ</t>
    </rPh>
    <rPh sb="126" eb="128">
      <t>スウチ</t>
    </rPh>
    <rPh sb="129" eb="131">
      <t>カイゼン</t>
    </rPh>
    <rPh sb="139" eb="141">
      <t>ルイジ</t>
    </rPh>
    <rPh sb="141" eb="143">
      <t>ダンタイ</t>
    </rPh>
    <rPh sb="143" eb="145">
      <t>ヘイキン</t>
    </rPh>
    <rPh sb="145" eb="146">
      <t>アタイ</t>
    </rPh>
    <rPh sb="147" eb="149">
      <t>ゼンコク</t>
    </rPh>
    <rPh sb="149" eb="152">
      <t>ヘイキンチ</t>
    </rPh>
    <rPh sb="153" eb="155">
      <t>シタマワ</t>
    </rPh>
    <rPh sb="162" eb="163">
      <t>ヒ</t>
    </rPh>
    <rPh sb="164" eb="165">
      <t>ツヅ</t>
    </rPh>
    <rPh sb="166" eb="168">
      <t>ケンゼン</t>
    </rPh>
    <rPh sb="168" eb="170">
      <t>ケイエイ</t>
    </rPh>
    <rPh sb="171" eb="172">
      <t>ム</t>
    </rPh>
    <rPh sb="174" eb="176">
      <t>ヒリツ</t>
    </rPh>
    <rPh sb="177" eb="179">
      <t>ジョウショウ</t>
    </rPh>
    <rPh sb="180" eb="182">
      <t>メザ</t>
    </rPh>
    <rPh sb="189" eb="190">
      <t>オモ</t>
    </rPh>
    <rPh sb="197" eb="199">
      <t>キギョウ</t>
    </rPh>
    <rPh sb="199" eb="200">
      <t>サイ</t>
    </rPh>
    <rPh sb="200" eb="202">
      <t>ザンダカ</t>
    </rPh>
    <rPh sb="209" eb="212">
      <t>ジギョウヒ</t>
    </rPh>
    <rPh sb="213" eb="215">
      <t>カンレン</t>
    </rPh>
    <rPh sb="222" eb="223">
      <t>スコ</t>
    </rPh>
    <rPh sb="226" eb="228">
      <t>ゲンショウ</t>
    </rPh>
    <rPh sb="236" eb="237">
      <t>カンガ</t>
    </rPh>
    <rPh sb="247" eb="249">
      <t>ケイヒ</t>
    </rPh>
    <rPh sb="249" eb="251">
      <t>カイシュウ</t>
    </rPh>
    <rPh sb="251" eb="252">
      <t>リツ</t>
    </rPh>
    <rPh sb="265" eb="266">
      <t>ヨ</t>
    </rPh>
    <rPh sb="279" eb="282">
      <t>サクネンド</t>
    </rPh>
    <rPh sb="285" eb="287">
      <t>ゲンショウ</t>
    </rPh>
    <rPh sb="296" eb="297">
      <t>サラ</t>
    </rPh>
    <rPh sb="299" eb="301">
      <t>ケイヒ</t>
    </rPh>
    <rPh sb="302" eb="304">
      <t>セツゲン</t>
    </rPh>
    <rPh sb="314" eb="315">
      <t>オモ</t>
    </rPh>
    <rPh sb="335" eb="337">
      <t>ヘイキン</t>
    </rPh>
    <rPh sb="337" eb="338">
      <t>アタイ</t>
    </rPh>
    <rPh sb="341" eb="342">
      <t>ヒク</t>
    </rPh>
    <rPh sb="343" eb="345">
      <t>スウチ</t>
    </rPh>
    <rPh sb="356" eb="358">
      <t>ヒヨウ</t>
    </rPh>
    <rPh sb="359" eb="361">
      <t>サクゲン</t>
    </rPh>
    <rPh sb="362" eb="363">
      <t>ツウ</t>
    </rPh>
    <rPh sb="372" eb="374">
      <t>カイゼン</t>
    </rPh>
    <rPh sb="379" eb="380">
      <t>オモ</t>
    </rPh>
    <rPh sb="387" eb="389">
      <t>シセツ</t>
    </rPh>
    <rPh sb="389" eb="392">
      <t>リヨウリツ</t>
    </rPh>
    <rPh sb="394" eb="395">
      <t>シメ</t>
    </rPh>
    <rPh sb="416" eb="418">
      <t>ケイエイ</t>
    </rPh>
    <rPh sb="419" eb="422">
      <t>コウリツセイ</t>
    </rPh>
    <rPh sb="426" eb="428">
      <t>カダイ</t>
    </rPh>
    <rPh sb="436" eb="437">
      <t>ヒ</t>
    </rPh>
    <rPh sb="438" eb="439">
      <t>ツヅ</t>
    </rPh>
    <rPh sb="441" eb="444">
      <t>ゲスイドウ</t>
    </rPh>
    <rPh sb="446" eb="448">
      <t>セツゾク</t>
    </rPh>
    <rPh sb="449" eb="450">
      <t>ハカ</t>
    </rPh>
    <rPh sb="452" eb="454">
      <t>シセツ</t>
    </rPh>
    <rPh sb="454" eb="457">
      <t>リヨウリツ</t>
    </rPh>
    <rPh sb="458" eb="460">
      <t>コウジョウ</t>
    </rPh>
    <rPh sb="461" eb="462">
      <t>ム</t>
    </rPh>
    <rPh sb="464" eb="465">
      <t>ト</t>
    </rPh>
    <rPh sb="466" eb="467">
      <t>ク</t>
    </rPh>
    <rPh sb="469" eb="470">
      <t>マイ</t>
    </rPh>
    <rPh sb="477" eb="480">
      <t>スイセンカ</t>
    </rPh>
    <rPh sb="480" eb="481">
      <t>リツ</t>
    </rPh>
    <rPh sb="488" eb="490">
      <t>ヘイキン</t>
    </rPh>
    <rPh sb="491" eb="493">
      <t>シタマワ</t>
    </rPh>
    <rPh sb="511" eb="514">
      <t>コウレイカ</t>
    </rPh>
    <rPh sb="514" eb="515">
      <t>オヨ</t>
    </rPh>
    <rPh sb="521" eb="522">
      <t>トウ</t>
    </rPh>
    <rPh sb="523" eb="525">
      <t>スイソク</t>
    </rPh>
    <rPh sb="533" eb="534">
      <t>ヒ</t>
    </rPh>
    <rPh sb="535" eb="53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</si>
</sst>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B8-4064-A4EB-87362F32BE21}"/>
            </c:ext>
          </c:extLst>
        </c:ser>
        <c:dLbls>
          <c:showLegendKey val="0"/>
          <c:showVal val="0"/>
          <c:showCatName val="0"/>
          <c:showSerName val="0"/>
          <c:showPercent val="0"/>
          <c:showBubbleSize val="0"/>
        </c:dLbls>
        <c:gapWidth val="150"/>
        <c:axId val="475978176"/>
        <c:axId val="47597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65B8-4064-A4EB-87362F32BE21}"/>
            </c:ext>
          </c:extLst>
        </c:ser>
        <c:dLbls>
          <c:showLegendKey val="0"/>
          <c:showVal val="0"/>
          <c:showCatName val="0"/>
          <c:showSerName val="0"/>
          <c:showPercent val="0"/>
          <c:showBubbleSize val="0"/>
        </c:dLbls>
        <c:marker val="1"/>
        <c:smooth val="0"/>
        <c:axId val="475978176"/>
        <c:axId val="475978568"/>
      </c:lineChart>
      <c:dateAx>
        <c:axId val="475978176"/>
        <c:scaling>
          <c:orientation val="minMax"/>
        </c:scaling>
        <c:delete val="1"/>
        <c:axPos val="b"/>
        <c:numFmt formatCode="ge" sourceLinked="1"/>
        <c:majorTickMark val="none"/>
        <c:minorTickMark val="none"/>
        <c:tickLblPos val="none"/>
        <c:crossAx val="475978568"/>
        <c:crosses val="autoZero"/>
        <c:auto val="1"/>
        <c:lblOffset val="100"/>
        <c:baseTimeUnit val="years"/>
      </c:dateAx>
      <c:valAx>
        <c:axId val="47597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45.67</c:v>
                </c:pt>
                <c:pt idx="1">
                  <c:v>46.25</c:v>
                </c:pt>
                <c:pt idx="2">
                  <c:v>48.17</c:v>
                </c:pt>
                <c:pt idx="3">
                  <c:v>53.67</c:v>
                </c:pt>
                <c:pt idx="4">
                  <c:v>52.25</c:v>
                </c:pt>
              </c:numCache>
            </c:numRef>
          </c:val>
          <c:extLst>
            <c:ext xmlns:c16="http://schemas.microsoft.com/office/drawing/2014/chart" uri="{C3380CC4-5D6E-409C-BE32-E72D297353CC}">
              <c16:uniqueId val="{00000000-E838-4138-B47B-D7C6AEF58824}"/>
            </c:ext>
          </c:extLst>
        </c:ser>
        <c:dLbls>
          <c:showLegendKey val="0"/>
          <c:showVal val="0"/>
          <c:showCatName val="0"/>
          <c:showSerName val="0"/>
          <c:showPercent val="0"/>
          <c:showBubbleSize val="0"/>
        </c:dLbls>
        <c:gapWidth val="150"/>
        <c:axId val="483543392"/>
        <c:axId val="55080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E838-4138-B47B-D7C6AEF58824}"/>
            </c:ext>
          </c:extLst>
        </c:ser>
        <c:dLbls>
          <c:showLegendKey val="0"/>
          <c:showVal val="0"/>
          <c:showCatName val="0"/>
          <c:showSerName val="0"/>
          <c:showPercent val="0"/>
          <c:showBubbleSize val="0"/>
        </c:dLbls>
        <c:marker val="1"/>
        <c:smooth val="0"/>
        <c:axId val="483543392"/>
        <c:axId val="550809456"/>
      </c:lineChart>
      <c:dateAx>
        <c:axId val="483543392"/>
        <c:scaling>
          <c:orientation val="minMax"/>
        </c:scaling>
        <c:delete val="1"/>
        <c:axPos val="b"/>
        <c:numFmt formatCode="ge" sourceLinked="1"/>
        <c:majorTickMark val="none"/>
        <c:minorTickMark val="none"/>
        <c:tickLblPos val="none"/>
        <c:crossAx val="550809456"/>
        <c:crosses val="autoZero"/>
        <c:auto val="1"/>
        <c:lblOffset val="100"/>
        <c:baseTimeUnit val="years"/>
      </c:dateAx>
      <c:valAx>
        <c:axId val="55080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58.84</c:v>
                </c:pt>
                <c:pt idx="1">
                  <c:v>60.82</c:v>
                </c:pt>
                <c:pt idx="2">
                  <c:v>56.65</c:v>
                </c:pt>
                <c:pt idx="3">
                  <c:v>56.48</c:v>
                </c:pt>
                <c:pt idx="4">
                  <c:v>57.98</c:v>
                </c:pt>
              </c:numCache>
            </c:numRef>
          </c:val>
          <c:extLst>
            <c:ext xmlns:c16="http://schemas.microsoft.com/office/drawing/2014/chart" uri="{C3380CC4-5D6E-409C-BE32-E72D297353CC}">
              <c16:uniqueId val="{00000000-1ADF-42A6-9665-37FCA15754F0}"/>
            </c:ext>
          </c:extLst>
        </c:ser>
        <c:dLbls>
          <c:showLegendKey val="0"/>
          <c:showVal val="0"/>
          <c:showCatName val="0"/>
          <c:showSerName val="0"/>
          <c:showPercent val="0"/>
          <c:showBubbleSize val="0"/>
        </c:dLbls>
        <c:gapWidth val="150"/>
        <c:axId val="550810632"/>
        <c:axId val="55081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1ADF-42A6-9665-37FCA15754F0}"/>
            </c:ext>
          </c:extLst>
        </c:ser>
        <c:dLbls>
          <c:showLegendKey val="0"/>
          <c:showVal val="0"/>
          <c:showCatName val="0"/>
          <c:showSerName val="0"/>
          <c:showPercent val="0"/>
          <c:showBubbleSize val="0"/>
        </c:dLbls>
        <c:marker val="1"/>
        <c:smooth val="0"/>
        <c:axId val="550810632"/>
        <c:axId val="550811024"/>
      </c:lineChart>
      <c:dateAx>
        <c:axId val="550810632"/>
        <c:scaling>
          <c:orientation val="minMax"/>
        </c:scaling>
        <c:delete val="1"/>
        <c:axPos val="b"/>
        <c:numFmt formatCode="ge" sourceLinked="1"/>
        <c:majorTickMark val="none"/>
        <c:minorTickMark val="none"/>
        <c:tickLblPos val="none"/>
        <c:crossAx val="550811024"/>
        <c:crosses val="autoZero"/>
        <c:auto val="1"/>
        <c:lblOffset val="100"/>
        <c:baseTimeUnit val="years"/>
      </c:dateAx>
      <c:valAx>
        <c:axId val="55081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1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103.02</c:v>
                </c:pt>
                <c:pt idx="1">
                  <c:v>102.17</c:v>
                </c:pt>
                <c:pt idx="2">
                  <c:v>103.29</c:v>
                </c:pt>
                <c:pt idx="3">
                  <c:v>107.71</c:v>
                </c:pt>
                <c:pt idx="4">
                  <c:v>105.07</c:v>
                </c:pt>
              </c:numCache>
            </c:numRef>
          </c:val>
          <c:extLst>
            <c:ext xmlns:c16="http://schemas.microsoft.com/office/drawing/2014/chart" uri="{C3380CC4-5D6E-409C-BE32-E72D297353CC}">
              <c16:uniqueId val="{00000000-1CB9-459B-8F1C-4C2B6459E7A9}"/>
            </c:ext>
          </c:extLst>
        </c:ser>
        <c:dLbls>
          <c:showLegendKey val="0"/>
          <c:showVal val="0"/>
          <c:showCatName val="0"/>
          <c:showSerName val="0"/>
          <c:showPercent val="0"/>
          <c:showBubbleSize val="0"/>
        </c:dLbls>
        <c:gapWidth val="150"/>
        <c:axId val="482516304"/>
        <c:axId val="48251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extLst>
            <c:ext xmlns:c16="http://schemas.microsoft.com/office/drawing/2014/chart" uri="{C3380CC4-5D6E-409C-BE32-E72D297353CC}">
              <c16:uniqueId val="{00000001-1CB9-459B-8F1C-4C2B6459E7A9}"/>
            </c:ext>
          </c:extLst>
        </c:ser>
        <c:dLbls>
          <c:showLegendKey val="0"/>
          <c:showVal val="0"/>
          <c:showCatName val="0"/>
          <c:showSerName val="0"/>
          <c:showPercent val="0"/>
          <c:showBubbleSize val="0"/>
        </c:dLbls>
        <c:marker val="1"/>
        <c:smooth val="0"/>
        <c:axId val="482516304"/>
        <c:axId val="482516696"/>
      </c:lineChart>
      <c:dateAx>
        <c:axId val="482516304"/>
        <c:scaling>
          <c:orientation val="minMax"/>
        </c:scaling>
        <c:delete val="1"/>
        <c:axPos val="b"/>
        <c:numFmt formatCode="ge" sourceLinked="1"/>
        <c:majorTickMark val="none"/>
        <c:minorTickMark val="none"/>
        <c:tickLblPos val="none"/>
        <c:crossAx val="482516696"/>
        <c:crosses val="autoZero"/>
        <c:auto val="1"/>
        <c:lblOffset val="100"/>
        <c:baseTimeUnit val="years"/>
      </c:dateAx>
      <c:valAx>
        <c:axId val="48251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8.02</c:v>
                </c:pt>
                <c:pt idx="1">
                  <c:v>8.89</c:v>
                </c:pt>
                <c:pt idx="2">
                  <c:v>9.74</c:v>
                </c:pt>
                <c:pt idx="3">
                  <c:v>25.05</c:v>
                </c:pt>
                <c:pt idx="4">
                  <c:v>27.21</c:v>
                </c:pt>
              </c:numCache>
            </c:numRef>
          </c:val>
          <c:extLst>
            <c:ext xmlns:c16="http://schemas.microsoft.com/office/drawing/2014/chart" uri="{C3380CC4-5D6E-409C-BE32-E72D297353CC}">
              <c16:uniqueId val="{00000000-D2B6-402C-ABDB-4A4E0CEB8D4C}"/>
            </c:ext>
          </c:extLst>
        </c:ser>
        <c:dLbls>
          <c:showLegendKey val="0"/>
          <c:showVal val="0"/>
          <c:showCatName val="0"/>
          <c:showSerName val="0"/>
          <c:showPercent val="0"/>
          <c:showBubbleSize val="0"/>
        </c:dLbls>
        <c:gapWidth val="150"/>
        <c:axId val="546771368"/>
        <c:axId val="54677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extLst>
            <c:ext xmlns:c16="http://schemas.microsoft.com/office/drawing/2014/chart" uri="{C3380CC4-5D6E-409C-BE32-E72D297353CC}">
              <c16:uniqueId val="{00000001-D2B6-402C-ABDB-4A4E0CEB8D4C}"/>
            </c:ext>
          </c:extLst>
        </c:ser>
        <c:dLbls>
          <c:showLegendKey val="0"/>
          <c:showVal val="0"/>
          <c:showCatName val="0"/>
          <c:showSerName val="0"/>
          <c:showPercent val="0"/>
          <c:showBubbleSize val="0"/>
        </c:dLbls>
        <c:marker val="1"/>
        <c:smooth val="0"/>
        <c:axId val="546771368"/>
        <c:axId val="546771760"/>
      </c:lineChart>
      <c:dateAx>
        <c:axId val="546771368"/>
        <c:scaling>
          <c:orientation val="minMax"/>
        </c:scaling>
        <c:delete val="1"/>
        <c:axPos val="b"/>
        <c:numFmt formatCode="ge" sourceLinked="1"/>
        <c:majorTickMark val="none"/>
        <c:minorTickMark val="none"/>
        <c:tickLblPos val="none"/>
        <c:crossAx val="546771760"/>
        <c:crosses val="autoZero"/>
        <c:auto val="1"/>
        <c:lblOffset val="100"/>
        <c:baseTimeUnit val="years"/>
      </c:dateAx>
      <c:valAx>
        <c:axId val="5467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77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C0-4217-B66A-17FF7C773B9F}"/>
            </c:ext>
          </c:extLst>
        </c:ser>
        <c:dLbls>
          <c:showLegendKey val="0"/>
          <c:showVal val="0"/>
          <c:showCatName val="0"/>
          <c:showSerName val="0"/>
          <c:showPercent val="0"/>
          <c:showBubbleSize val="0"/>
        </c:dLbls>
        <c:gapWidth val="150"/>
        <c:axId val="546772936"/>
        <c:axId val="54677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C0-4217-B66A-17FF7C773B9F}"/>
            </c:ext>
          </c:extLst>
        </c:ser>
        <c:dLbls>
          <c:showLegendKey val="0"/>
          <c:showVal val="0"/>
          <c:showCatName val="0"/>
          <c:showSerName val="0"/>
          <c:showPercent val="0"/>
          <c:showBubbleSize val="0"/>
        </c:dLbls>
        <c:marker val="1"/>
        <c:smooth val="0"/>
        <c:axId val="546772936"/>
        <c:axId val="546773328"/>
      </c:lineChart>
      <c:dateAx>
        <c:axId val="546772936"/>
        <c:scaling>
          <c:orientation val="minMax"/>
        </c:scaling>
        <c:delete val="1"/>
        <c:axPos val="b"/>
        <c:numFmt formatCode="ge" sourceLinked="1"/>
        <c:majorTickMark val="none"/>
        <c:minorTickMark val="none"/>
        <c:tickLblPos val="none"/>
        <c:crossAx val="546773328"/>
        <c:crosses val="autoZero"/>
        <c:auto val="1"/>
        <c:lblOffset val="100"/>
        <c:baseTimeUnit val="years"/>
      </c:dateAx>
      <c:valAx>
        <c:axId val="54677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77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9-49C5-80AA-7F722786CB76}"/>
            </c:ext>
          </c:extLst>
        </c:ser>
        <c:dLbls>
          <c:showLegendKey val="0"/>
          <c:showVal val="0"/>
          <c:showCatName val="0"/>
          <c:showSerName val="0"/>
          <c:showPercent val="0"/>
          <c:showBubbleSize val="0"/>
        </c:dLbls>
        <c:gapWidth val="150"/>
        <c:axId val="546774504"/>
        <c:axId val="4861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extLst>
            <c:ext xmlns:c16="http://schemas.microsoft.com/office/drawing/2014/chart" uri="{C3380CC4-5D6E-409C-BE32-E72D297353CC}">
              <c16:uniqueId val="{00000001-28F9-49C5-80AA-7F722786CB76}"/>
            </c:ext>
          </c:extLst>
        </c:ser>
        <c:dLbls>
          <c:showLegendKey val="0"/>
          <c:showVal val="0"/>
          <c:showCatName val="0"/>
          <c:showSerName val="0"/>
          <c:showPercent val="0"/>
          <c:showBubbleSize val="0"/>
        </c:dLbls>
        <c:marker val="1"/>
        <c:smooth val="0"/>
        <c:axId val="546774504"/>
        <c:axId val="486113312"/>
      </c:lineChart>
      <c:dateAx>
        <c:axId val="546774504"/>
        <c:scaling>
          <c:orientation val="minMax"/>
        </c:scaling>
        <c:delete val="1"/>
        <c:axPos val="b"/>
        <c:numFmt formatCode="ge" sourceLinked="1"/>
        <c:majorTickMark val="none"/>
        <c:minorTickMark val="none"/>
        <c:tickLblPos val="none"/>
        <c:crossAx val="486113312"/>
        <c:crosses val="autoZero"/>
        <c:auto val="1"/>
        <c:lblOffset val="100"/>
        <c:baseTimeUnit val="years"/>
      </c:dateAx>
      <c:valAx>
        <c:axId val="4861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7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116.2</c:v>
                </c:pt>
                <c:pt idx="1">
                  <c:v>120.99</c:v>
                </c:pt>
                <c:pt idx="2">
                  <c:v>129.32</c:v>
                </c:pt>
                <c:pt idx="3">
                  <c:v>47.09</c:v>
                </c:pt>
                <c:pt idx="4">
                  <c:v>55.02</c:v>
                </c:pt>
              </c:numCache>
            </c:numRef>
          </c:val>
          <c:extLst>
            <c:ext xmlns:c16="http://schemas.microsoft.com/office/drawing/2014/chart" uri="{C3380CC4-5D6E-409C-BE32-E72D297353CC}">
              <c16:uniqueId val="{00000000-9E02-4ADD-B5FB-1F535345DD9A}"/>
            </c:ext>
          </c:extLst>
        </c:ser>
        <c:dLbls>
          <c:showLegendKey val="0"/>
          <c:showVal val="0"/>
          <c:showCatName val="0"/>
          <c:showSerName val="0"/>
          <c:showPercent val="0"/>
          <c:showBubbleSize val="0"/>
        </c:dLbls>
        <c:gapWidth val="150"/>
        <c:axId val="486114488"/>
        <c:axId val="486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extLst>
            <c:ext xmlns:c16="http://schemas.microsoft.com/office/drawing/2014/chart" uri="{C3380CC4-5D6E-409C-BE32-E72D297353CC}">
              <c16:uniqueId val="{00000001-9E02-4ADD-B5FB-1F535345DD9A}"/>
            </c:ext>
          </c:extLst>
        </c:ser>
        <c:dLbls>
          <c:showLegendKey val="0"/>
          <c:showVal val="0"/>
          <c:showCatName val="0"/>
          <c:showSerName val="0"/>
          <c:showPercent val="0"/>
          <c:showBubbleSize val="0"/>
        </c:dLbls>
        <c:marker val="1"/>
        <c:smooth val="0"/>
        <c:axId val="486114488"/>
        <c:axId val="486114880"/>
      </c:lineChart>
      <c:dateAx>
        <c:axId val="486114488"/>
        <c:scaling>
          <c:orientation val="minMax"/>
        </c:scaling>
        <c:delete val="1"/>
        <c:axPos val="b"/>
        <c:numFmt formatCode="ge" sourceLinked="1"/>
        <c:majorTickMark val="none"/>
        <c:minorTickMark val="none"/>
        <c:tickLblPos val="none"/>
        <c:crossAx val="486114880"/>
        <c:crosses val="autoZero"/>
        <c:auto val="1"/>
        <c:lblOffset val="100"/>
        <c:baseTimeUnit val="years"/>
      </c:dateAx>
      <c:valAx>
        <c:axId val="486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1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3.77</c:v>
                </c:pt>
                <c:pt idx="1">
                  <c:v>0</c:v>
                </c:pt>
                <c:pt idx="2" formatCode="#,##0.00;&quot;△&quot;#,##0.00;&quot;-&quot;">
                  <c:v>193.98</c:v>
                </c:pt>
                <c:pt idx="3" formatCode="#,##0.00;&quot;△&quot;#,##0.00;&quot;-&quot;">
                  <c:v>88.84</c:v>
                </c:pt>
                <c:pt idx="4" formatCode="#,##0.00;&quot;△&quot;#,##0.00;&quot;-&quot;">
                  <c:v>27.09</c:v>
                </c:pt>
              </c:numCache>
            </c:numRef>
          </c:val>
          <c:extLst>
            <c:ext xmlns:c16="http://schemas.microsoft.com/office/drawing/2014/chart" uri="{C3380CC4-5D6E-409C-BE32-E72D297353CC}">
              <c16:uniqueId val="{00000000-EB5E-4DEE-8CE3-5C1E893367FA}"/>
            </c:ext>
          </c:extLst>
        </c:ser>
        <c:dLbls>
          <c:showLegendKey val="0"/>
          <c:showVal val="0"/>
          <c:showCatName val="0"/>
          <c:showSerName val="0"/>
          <c:showPercent val="0"/>
          <c:showBubbleSize val="0"/>
        </c:dLbls>
        <c:gapWidth val="150"/>
        <c:axId val="486116056"/>
        <c:axId val="4861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EB5E-4DEE-8CE3-5C1E893367FA}"/>
            </c:ext>
          </c:extLst>
        </c:ser>
        <c:dLbls>
          <c:showLegendKey val="0"/>
          <c:showVal val="0"/>
          <c:showCatName val="0"/>
          <c:showSerName val="0"/>
          <c:showPercent val="0"/>
          <c:showBubbleSize val="0"/>
        </c:dLbls>
        <c:marker val="1"/>
        <c:smooth val="0"/>
        <c:axId val="486116056"/>
        <c:axId val="486116448"/>
      </c:lineChart>
      <c:dateAx>
        <c:axId val="486116056"/>
        <c:scaling>
          <c:orientation val="minMax"/>
        </c:scaling>
        <c:delete val="1"/>
        <c:axPos val="b"/>
        <c:numFmt formatCode="ge" sourceLinked="1"/>
        <c:majorTickMark val="none"/>
        <c:minorTickMark val="none"/>
        <c:tickLblPos val="none"/>
        <c:crossAx val="486116448"/>
        <c:crosses val="autoZero"/>
        <c:auto val="1"/>
        <c:lblOffset val="100"/>
        <c:baseTimeUnit val="years"/>
      </c:dateAx>
      <c:valAx>
        <c:axId val="4861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11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82.77</c:v>
                </c:pt>
                <c:pt idx="1">
                  <c:v>89.22</c:v>
                </c:pt>
                <c:pt idx="2">
                  <c:v>89.07</c:v>
                </c:pt>
                <c:pt idx="3">
                  <c:v>95.01</c:v>
                </c:pt>
                <c:pt idx="4">
                  <c:v>92.59</c:v>
                </c:pt>
              </c:numCache>
            </c:numRef>
          </c:val>
          <c:extLst>
            <c:ext xmlns:c16="http://schemas.microsoft.com/office/drawing/2014/chart" uri="{C3380CC4-5D6E-409C-BE32-E72D297353CC}">
              <c16:uniqueId val="{00000000-71D5-43EE-8553-2FC3E5806A66}"/>
            </c:ext>
          </c:extLst>
        </c:ser>
        <c:dLbls>
          <c:showLegendKey val="0"/>
          <c:showVal val="0"/>
          <c:showCatName val="0"/>
          <c:showSerName val="0"/>
          <c:showPercent val="0"/>
          <c:showBubbleSize val="0"/>
        </c:dLbls>
        <c:gapWidth val="150"/>
        <c:axId val="483540256"/>
        <c:axId val="48354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71D5-43EE-8553-2FC3E5806A66}"/>
            </c:ext>
          </c:extLst>
        </c:ser>
        <c:dLbls>
          <c:showLegendKey val="0"/>
          <c:showVal val="0"/>
          <c:showCatName val="0"/>
          <c:showSerName val="0"/>
          <c:showPercent val="0"/>
          <c:showBubbleSize val="0"/>
        </c:dLbls>
        <c:marker val="1"/>
        <c:smooth val="0"/>
        <c:axId val="483540256"/>
        <c:axId val="483540648"/>
      </c:lineChart>
      <c:dateAx>
        <c:axId val="483540256"/>
        <c:scaling>
          <c:orientation val="minMax"/>
        </c:scaling>
        <c:delete val="1"/>
        <c:axPos val="b"/>
        <c:numFmt formatCode="ge" sourceLinked="1"/>
        <c:majorTickMark val="none"/>
        <c:minorTickMark val="none"/>
        <c:tickLblPos val="none"/>
        <c:crossAx val="483540648"/>
        <c:crosses val="autoZero"/>
        <c:auto val="1"/>
        <c:lblOffset val="100"/>
        <c:baseTimeUnit val="years"/>
      </c:dateAx>
      <c:valAx>
        <c:axId val="4835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160.22</c:v>
                </c:pt>
                <c:pt idx="1">
                  <c:v>150</c:v>
                </c:pt>
                <c:pt idx="2">
                  <c:v>150.28</c:v>
                </c:pt>
                <c:pt idx="3">
                  <c:v>150.02000000000001</c:v>
                </c:pt>
                <c:pt idx="4">
                  <c:v>166.22</c:v>
                </c:pt>
              </c:numCache>
            </c:numRef>
          </c:val>
          <c:extLst>
            <c:ext xmlns:c16="http://schemas.microsoft.com/office/drawing/2014/chart" uri="{C3380CC4-5D6E-409C-BE32-E72D297353CC}">
              <c16:uniqueId val="{00000000-8BB7-4224-A1BA-46539BB35950}"/>
            </c:ext>
          </c:extLst>
        </c:ser>
        <c:dLbls>
          <c:showLegendKey val="0"/>
          <c:showVal val="0"/>
          <c:showCatName val="0"/>
          <c:showSerName val="0"/>
          <c:showPercent val="0"/>
          <c:showBubbleSize val="0"/>
        </c:dLbls>
        <c:gapWidth val="150"/>
        <c:axId val="483541824"/>
        <c:axId val="4835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8BB7-4224-A1BA-46539BB35950}"/>
            </c:ext>
          </c:extLst>
        </c:ser>
        <c:dLbls>
          <c:showLegendKey val="0"/>
          <c:showVal val="0"/>
          <c:showCatName val="0"/>
          <c:showSerName val="0"/>
          <c:showPercent val="0"/>
          <c:showBubbleSize val="0"/>
        </c:dLbls>
        <c:marker val="1"/>
        <c:smooth val="0"/>
        <c:axId val="483541824"/>
        <c:axId val="483542216"/>
      </c:lineChart>
      <c:dateAx>
        <c:axId val="483541824"/>
        <c:scaling>
          <c:orientation val="minMax"/>
        </c:scaling>
        <c:delete val="1"/>
        <c:axPos val="b"/>
        <c:numFmt formatCode="ge" sourceLinked="1"/>
        <c:majorTickMark val="none"/>
        <c:minorTickMark val="none"/>
        <c:tickLblPos val="none"/>
        <c:crossAx val="483542216"/>
        <c:crosses val="autoZero"/>
        <c:auto val="1"/>
        <c:lblOffset val="100"/>
        <c:baseTimeUnit val="years"/>
      </c:dateAx>
      <c:valAx>
        <c:axId val="4835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日南市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D3</v>
      </c>
      <c r="X8" s="76"/>
      <c r="Y8" s="76"/>
      <c r="Z8" s="76"/>
      <c r="AA8" s="76"/>
      <c r="AB8" s="76"/>
      <c r="AC8" s="76"/>
      <c r="AD8" s="3"/>
      <c r="AE8" s="3"/>
      <c r="AF8" s="3"/>
      <c r="AG8" s="3"/>
      <c r="AH8" s="3"/>
      <c r="AI8" s="3"/>
      <c r="AJ8" s="3"/>
      <c r="AK8" s="3"/>
      <c r="AL8" s="70">
        <f>データ!R6</f>
        <v>55848</v>
      </c>
      <c r="AM8" s="70"/>
      <c r="AN8" s="70"/>
      <c r="AO8" s="70"/>
      <c r="AP8" s="70"/>
      <c r="AQ8" s="70"/>
      <c r="AR8" s="70"/>
      <c r="AS8" s="70"/>
      <c r="AT8" s="69">
        <f>データ!S6</f>
        <v>536.11</v>
      </c>
      <c r="AU8" s="69"/>
      <c r="AV8" s="69"/>
      <c r="AW8" s="69"/>
      <c r="AX8" s="69"/>
      <c r="AY8" s="69"/>
      <c r="AZ8" s="69"/>
      <c r="BA8" s="69"/>
      <c r="BB8" s="69">
        <f>データ!T6</f>
        <v>104.17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71.239999999999995</v>
      </c>
      <c r="J10" s="69"/>
      <c r="K10" s="69"/>
      <c r="L10" s="69"/>
      <c r="M10" s="69"/>
      <c r="N10" s="69"/>
      <c r="O10" s="69"/>
      <c r="P10" s="69">
        <f>データ!O6</f>
        <v>5.48</v>
      </c>
      <c r="Q10" s="69"/>
      <c r="R10" s="69"/>
      <c r="S10" s="69"/>
      <c r="T10" s="69"/>
      <c r="U10" s="69"/>
      <c r="V10" s="69"/>
      <c r="W10" s="69">
        <f>データ!P6</f>
        <v>93.71</v>
      </c>
      <c r="X10" s="69"/>
      <c r="Y10" s="69"/>
      <c r="Z10" s="69"/>
      <c r="AA10" s="69"/>
      <c r="AB10" s="69"/>
      <c r="AC10" s="69"/>
      <c r="AD10" s="70">
        <f>データ!Q6</f>
        <v>2700</v>
      </c>
      <c r="AE10" s="70"/>
      <c r="AF10" s="70"/>
      <c r="AG10" s="70"/>
      <c r="AH10" s="70"/>
      <c r="AI10" s="70"/>
      <c r="AJ10" s="70"/>
      <c r="AK10" s="2"/>
      <c r="AL10" s="70">
        <f>データ!U6</f>
        <v>3032</v>
      </c>
      <c r="AM10" s="70"/>
      <c r="AN10" s="70"/>
      <c r="AO10" s="70"/>
      <c r="AP10" s="70"/>
      <c r="AQ10" s="70"/>
      <c r="AR10" s="70"/>
      <c r="AS10" s="70"/>
      <c r="AT10" s="69">
        <f>データ!V6</f>
        <v>1.57</v>
      </c>
      <c r="AU10" s="69"/>
      <c r="AV10" s="69"/>
      <c r="AW10" s="69"/>
      <c r="AX10" s="69"/>
      <c r="AY10" s="69"/>
      <c r="AZ10" s="69"/>
      <c r="BA10" s="69"/>
      <c r="BB10" s="69">
        <f>データ!W6</f>
        <v>1931.21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452041</v>
      </c>
      <c r="D6" s="31">
        <f t="shared" si="3"/>
        <v>46</v>
      </c>
      <c r="E6" s="31">
        <f t="shared" si="3"/>
        <v>17</v>
      </c>
      <c r="F6" s="31">
        <f t="shared" si="3"/>
        <v>4</v>
      </c>
      <c r="G6" s="31">
        <f t="shared" si="3"/>
        <v>0</v>
      </c>
      <c r="H6" s="31" t="str">
        <f t="shared" si="3"/>
        <v>宮崎県　日南市</v>
      </c>
      <c r="I6" s="31" t="str">
        <f t="shared" si="3"/>
        <v>法適用</v>
      </c>
      <c r="J6" s="31" t="str">
        <f t="shared" si="3"/>
        <v>下水道事業</v>
      </c>
      <c r="K6" s="31" t="str">
        <f t="shared" si="3"/>
        <v>特定環境保全公共下水道</v>
      </c>
      <c r="L6" s="31" t="str">
        <f t="shared" si="3"/>
        <v>D3</v>
      </c>
      <c r="M6" s="32" t="str">
        <f t="shared" si="3"/>
        <v>-</v>
      </c>
      <c r="N6" s="32">
        <f t="shared" si="3"/>
        <v>71.239999999999995</v>
      </c>
      <c r="O6" s="32">
        <f t="shared" si="3"/>
        <v>5.48</v>
      </c>
      <c r="P6" s="32">
        <f t="shared" si="3"/>
        <v>93.71</v>
      </c>
      <c r="Q6" s="32">
        <f t="shared" si="3"/>
        <v>2700</v>
      </c>
      <c r="R6" s="32">
        <f t="shared" si="3"/>
        <v>55848</v>
      </c>
      <c r="S6" s="32">
        <f t="shared" si="3"/>
        <v>536.11</v>
      </c>
      <c r="T6" s="32">
        <f t="shared" si="3"/>
        <v>104.17</v>
      </c>
      <c r="U6" s="32">
        <f t="shared" si="3"/>
        <v>3032</v>
      </c>
      <c r="V6" s="32">
        <f t="shared" si="3"/>
        <v>1.57</v>
      </c>
      <c r="W6" s="32">
        <f t="shared" si="3"/>
        <v>1931.21</v>
      </c>
      <c r="X6" s="33">
        <f>IF(X7="",NA(),X7)</f>
        <v>103.02</v>
      </c>
      <c r="Y6" s="33">
        <f t="shared" ref="Y6:AG6" si="4">IF(Y7="",NA(),Y7)</f>
        <v>102.17</v>
      </c>
      <c r="Z6" s="33">
        <f t="shared" si="4"/>
        <v>103.29</v>
      </c>
      <c r="AA6" s="33">
        <f t="shared" si="4"/>
        <v>107.71</v>
      </c>
      <c r="AB6" s="33">
        <f t="shared" si="4"/>
        <v>105.07</v>
      </c>
      <c r="AC6" s="33">
        <f t="shared" si="4"/>
        <v>93.66</v>
      </c>
      <c r="AD6" s="33">
        <f t="shared" si="4"/>
        <v>93.85</v>
      </c>
      <c r="AE6" s="33">
        <f t="shared" si="4"/>
        <v>95.59</v>
      </c>
      <c r="AF6" s="33">
        <f t="shared" si="4"/>
        <v>96.83</v>
      </c>
      <c r="AG6" s="33">
        <f t="shared" si="4"/>
        <v>98.32</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137.81</v>
      </c>
      <c r="AQ6" s="33">
        <f t="shared" si="5"/>
        <v>172.52</v>
      </c>
      <c r="AR6" s="33">
        <f t="shared" si="5"/>
        <v>201.29</v>
      </c>
      <c r="AS6" s="32" t="str">
        <f>IF(AS7="","",IF(AS7="-","【-】","【"&amp;SUBSTITUTE(TEXT(AS7,"#,##0.00"),"-","△")&amp;"】"))</f>
        <v>【98.78】</v>
      </c>
      <c r="AT6" s="33">
        <f>IF(AT7="",NA(),AT7)</f>
        <v>116.2</v>
      </c>
      <c r="AU6" s="33">
        <f t="shared" ref="AU6:BC6" si="6">IF(AU7="",NA(),AU7)</f>
        <v>120.99</v>
      </c>
      <c r="AV6" s="33">
        <f t="shared" si="6"/>
        <v>129.32</v>
      </c>
      <c r="AW6" s="33">
        <f t="shared" si="6"/>
        <v>47.09</v>
      </c>
      <c r="AX6" s="33">
        <f t="shared" si="6"/>
        <v>55.02</v>
      </c>
      <c r="AY6" s="33">
        <f t="shared" si="6"/>
        <v>199.45</v>
      </c>
      <c r="AZ6" s="33">
        <f t="shared" si="6"/>
        <v>209.18</v>
      </c>
      <c r="BA6" s="33">
        <f t="shared" si="6"/>
        <v>189.4</v>
      </c>
      <c r="BB6" s="33">
        <f t="shared" si="6"/>
        <v>69.430000000000007</v>
      </c>
      <c r="BC6" s="33">
        <f t="shared" si="6"/>
        <v>81.19</v>
      </c>
      <c r="BD6" s="32" t="str">
        <f>IF(BD7="","",IF(BD7="-","【-】","【"&amp;SUBSTITUTE(TEXT(BD7,"#,##0.00"),"-","△")&amp;"】"))</f>
        <v>【58.70】</v>
      </c>
      <c r="BE6" s="33">
        <f>IF(BE7="",NA(),BE7)</f>
        <v>3.77</v>
      </c>
      <c r="BF6" s="32">
        <f t="shared" ref="BF6:BN6" si="7">IF(BF7="",NA(),BF7)</f>
        <v>0</v>
      </c>
      <c r="BG6" s="33">
        <f t="shared" si="7"/>
        <v>193.98</v>
      </c>
      <c r="BH6" s="33">
        <f t="shared" si="7"/>
        <v>88.84</v>
      </c>
      <c r="BI6" s="33">
        <f t="shared" si="7"/>
        <v>27.09</v>
      </c>
      <c r="BJ6" s="33">
        <f t="shared" si="7"/>
        <v>1835.56</v>
      </c>
      <c r="BK6" s="33">
        <f t="shared" si="7"/>
        <v>1716.82</v>
      </c>
      <c r="BL6" s="33">
        <f t="shared" si="7"/>
        <v>1554.05</v>
      </c>
      <c r="BM6" s="33">
        <f t="shared" si="7"/>
        <v>1671.86</v>
      </c>
      <c r="BN6" s="33">
        <f t="shared" si="7"/>
        <v>1673.47</v>
      </c>
      <c r="BO6" s="32" t="str">
        <f>IF(BO7="","",IF(BO7="-","【-】","【"&amp;SUBSTITUTE(TEXT(BO7,"#,##0.00"),"-","△")&amp;"】"))</f>
        <v>【1,457.06】</v>
      </c>
      <c r="BP6" s="33">
        <f>IF(BP7="",NA(),BP7)</f>
        <v>82.77</v>
      </c>
      <c r="BQ6" s="33">
        <f t="shared" ref="BQ6:BY6" si="8">IF(BQ7="",NA(),BQ7)</f>
        <v>89.22</v>
      </c>
      <c r="BR6" s="33">
        <f t="shared" si="8"/>
        <v>89.07</v>
      </c>
      <c r="BS6" s="33">
        <f t="shared" si="8"/>
        <v>95.01</v>
      </c>
      <c r="BT6" s="33">
        <f t="shared" si="8"/>
        <v>92.59</v>
      </c>
      <c r="BU6" s="33">
        <f t="shared" si="8"/>
        <v>52.89</v>
      </c>
      <c r="BV6" s="33">
        <f t="shared" si="8"/>
        <v>51.73</v>
      </c>
      <c r="BW6" s="33">
        <f t="shared" si="8"/>
        <v>53.01</v>
      </c>
      <c r="BX6" s="33">
        <f t="shared" si="8"/>
        <v>50.54</v>
      </c>
      <c r="BY6" s="33">
        <f t="shared" si="8"/>
        <v>49.22</v>
      </c>
      <c r="BZ6" s="32" t="str">
        <f>IF(BZ7="","",IF(BZ7="-","【-】","【"&amp;SUBSTITUTE(TEXT(BZ7,"#,##0.00"),"-","△")&amp;"】"))</f>
        <v>【64.73】</v>
      </c>
      <c r="CA6" s="33">
        <f>IF(CA7="",NA(),CA7)</f>
        <v>160.22</v>
      </c>
      <c r="CB6" s="33">
        <f t="shared" ref="CB6:CJ6" si="9">IF(CB7="",NA(),CB7)</f>
        <v>150</v>
      </c>
      <c r="CC6" s="33">
        <f t="shared" si="9"/>
        <v>150.28</v>
      </c>
      <c r="CD6" s="33">
        <f t="shared" si="9"/>
        <v>150.02000000000001</v>
      </c>
      <c r="CE6" s="33">
        <f t="shared" si="9"/>
        <v>166.22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45.67</v>
      </c>
      <c r="CM6" s="33">
        <f t="shared" ref="CM6:CU6" si="10">IF(CM7="",NA(),CM7)</f>
        <v>46.25</v>
      </c>
      <c r="CN6" s="33">
        <f t="shared" si="10"/>
        <v>48.17</v>
      </c>
      <c r="CO6" s="33">
        <f t="shared" si="10"/>
        <v>53.67</v>
      </c>
      <c r="CP6" s="33">
        <f t="shared" si="10"/>
        <v>52.25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58.84</v>
      </c>
      <c r="CX6" s="33">
        <f t="shared" ref="CX6:DF6" si="11">IF(CX7="",NA(),CX7)</f>
        <v>60.82</v>
      </c>
      <c r="CY6" s="33">
        <f t="shared" si="11"/>
        <v>56.65</v>
      </c>
      <c r="CZ6" s="33">
        <f t="shared" si="11"/>
        <v>56.48</v>
      </c>
      <c r="DA6" s="33">
        <f t="shared" si="11"/>
        <v>57.98</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8.02</v>
      </c>
      <c r="DI6" s="33">
        <f t="shared" ref="DI6:DQ6" si="12">IF(DI7="",NA(),DI7)</f>
        <v>8.89</v>
      </c>
      <c r="DJ6" s="33">
        <f t="shared" si="12"/>
        <v>9.74</v>
      </c>
      <c r="DK6" s="33">
        <f t="shared" si="12"/>
        <v>25.05</v>
      </c>
      <c r="DL6" s="33">
        <f t="shared" si="12"/>
        <v>27.21</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452041</v>
      </c>
      <c r="D7" s="35">
        <v>46</v>
      </c>
      <c r="E7" s="35">
        <v>17</v>
      </c>
      <c r="F7" s="35">
        <v>4</v>
      </c>
      <c r="G7" s="35">
        <v>0</v>
      </c>
      <c r="H7" s="35" t="s">
        <v>96</v>
      </c>
      <c r="I7" s="35" t="s">
        <v>97</v>
      </c>
      <c r="J7" s="35" t="s">
        <v>98</v>
      </c>
      <c r="K7" s="35" t="s">
        <v>99</v>
      </c>
      <c r="L7" s="35" t="s">
        <v>100</v>
      </c>
      <c r="M7" s="36" t="s">
        <v>101</v>
      </c>
      <c r="N7" s="36">
        <v>71.239999999999995</v>
      </c>
      <c r="O7" s="36">
        <v>5.48</v>
      </c>
      <c r="P7" s="36">
        <v>93.71</v>
      </c>
      <c r="Q7" s="36">
        <v>2700</v>
      </c>
      <c r="R7" s="36">
        <v>55848</v>
      </c>
      <c r="S7" s="36">
        <v>536.11</v>
      </c>
      <c r="T7" s="36">
        <v>104.17</v>
      </c>
      <c r="U7" s="36">
        <v>3032</v>
      </c>
      <c r="V7" s="36">
        <v>1.57</v>
      </c>
      <c r="W7" s="36">
        <v>1931.21</v>
      </c>
      <c r="X7" s="36">
        <v>103.02</v>
      </c>
      <c r="Y7" s="36">
        <v>102.17</v>
      </c>
      <c r="Z7" s="36">
        <v>103.29</v>
      </c>
      <c r="AA7" s="36">
        <v>107.71</v>
      </c>
      <c r="AB7" s="36">
        <v>105.07</v>
      </c>
      <c r="AC7" s="36">
        <v>93.66</v>
      </c>
      <c r="AD7" s="36">
        <v>93.85</v>
      </c>
      <c r="AE7" s="36">
        <v>95.59</v>
      </c>
      <c r="AF7" s="36">
        <v>96.83</v>
      </c>
      <c r="AG7" s="36">
        <v>98.32</v>
      </c>
      <c r="AH7" s="36">
        <v>100.36</v>
      </c>
      <c r="AI7" s="36">
        <v>0</v>
      </c>
      <c r="AJ7" s="36">
        <v>0</v>
      </c>
      <c r="AK7" s="36">
        <v>0</v>
      </c>
      <c r="AL7" s="36">
        <v>0</v>
      </c>
      <c r="AM7" s="36">
        <v>0</v>
      </c>
      <c r="AN7" s="36">
        <v>143.69</v>
      </c>
      <c r="AO7" s="36">
        <v>99.89</v>
      </c>
      <c r="AP7" s="36">
        <v>137.81</v>
      </c>
      <c r="AQ7" s="36">
        <v>172.52</v>
      </c>
      <c r="AR7" s="36">
        <v>201.29</v>
      </c>
      <c r="AS7" s="36">
        <v>98.78</v>
      </c>
      <c r="AT7" s="36">
        <v>116.2</v>
      </c>
      <c r="AU7" s="36">
        <v>120.99</v>
      </c>
      <c r="AV7" s="36">
        <v>129.32</v>
      </c>
      <c r="AW7" s="36">
        <v>47.09</v>
      </c>
      <c r="AX7" s="36">
        <v>55.02</v>
      </c>
      <c r="AY7" s="36">
        <v>199.45</v>
      </c>
      <c r="AZ7" s="36">
        <v>209.18</v>
      </c>
      <c r="BA7" s="36">
        <v>189.4</v>
      </c>
      <c r="BB7" s="36">
        <v>69.430000000000007</v>
      </c>
      <c r="BC7" s="36">
        <v>81.19</v>
      </c>
      <c r="BD7" s="36">
        <v>58.7</v>
      </c>
      <c r="BE7" s="36">
        <v>3.77</v>
      </c>
      <c r="BF7" s="36">
        <v>0</v>
      </c>
      <c r="BG7" s="36">
        <v>193.98</v>
      </c>
      <c r="BH7" s="36">
        <v>88.84</v>
      </c>
      <c r="BI7" s="36">
        <v>27.09</v>
      </c>
      <c r="BJ7" s="36">
        <v>1835.56</v>
      </c>
      <c r="BK7" s="36">
        <v>1716.82</v>
      </c>
      <c r="BL7" s="36">
        <v>1554.05</v>
      </c>
      <c r="BM7" s="36">
        <v>1671.86</v>
      </c>
      <c r="BN7" s="36">
        <v>1673.47</v>
      </c>
      <c r="BO7" s="36">
        <v>1457.06</v>
      </c>
      <c r="BP7" s="36">
        <v>82.77</v>
      </c>
      <c r="BQ7" s="36">
        <v>89.22</v>
      </c>
      <c r="BR7" s="36">
        <v>89.07</v>
      </c>
      <c r="BS7" s="36">
        <v>95.01</v>
      </c>
      <c r="BT7" s="36">
        <v>92.59</v>
      </c>
      <c r="BU7" s="36">
        <v>52.89</v>
      </c>
      <c r="BV7" s="36">
        <v>51.73</v>
      </c>
      <c r="BW7" s="36">
        <v>53.01</v>
      </c>
      <c r="BX7" s="36">
        <v>50.54</v>
      </c>
      <c r="BY7" s="36">
        <v>49.22</v>
      </c>
      <c r="BZ7" s="36">
        <v>64.73</v>
      </c>
      <c r="CA7" s="36">
        <v>160.22</v>
      </c>
      <c r="CB7" s="36">
        <v>150</v>
      </c>
      <c r="CC7" s="36">
        <v>150.28</v>
      </c>
      <c r="CD7" s="36">
        <v>150.02000000000001</v>
      </c>
      <c r="CE7" s="36">
        <v>166.22</v>
      </c>
      <c r="CF7" s="36">
        <v>300.52</v>
      </c>
      <c r="CG7" s="36">
        <v>310.47000000000003</v>
      </c>
      <c r="CH7" s="36">
        <v>299.39</v>
      </c>
      <c r="CI7" s="36">
        <v>320.36</v>
      </c>
      <c r="CJ7" s="36">
        <v>332.02</v>
      </c>
      <c r="CK7" s="36">
        <v>250.25</v>
      </c>
      <c r="CL7" s="36">
        <v>45.67</v>
      </c>
      <c r="CM7" s="36">
        <v>46.25</v>
      </c>
      <c r="CN7" s="36">
        <v>48.17</v>
      </c>
      <c r="CO7" s="36">
        <v>53.67</v>
      </c>
      <c r="CP7" s="36">
        <v>52.25</v>
      </c>
      <c r="CQ7" s="36">
        <v>36.799999999999997</v>
      </c>
      <c r="CR7" s="36">
        <v>36.67</v>
      </c>
      <c r="CS7" s="36">
        <v>36.200000000000003</v>
      </c>
      <c r="CT7" s="36">
        <v>34.74</v>
      </c>
      <c r="CU7" s="36">
        <v>36.65</v>
      </c>
      <c r="CV7" s="36">
        <v>40.31</v>
      </c>
      <c r="CW7" s="36">
        <v>58.84</v>
      </c>
      <c r="CX7" s="36">
        <v>60.82</v>
      </c>
      <c r="CY7" s="36">
        <v>56.65</v>
      </c>
      <c r="CZ7" s="36">
        <v>56.48</v>
      </c>
      <c r="DA7" s="36">
        <v>57.98</v>
      </c>
      <c r="DB7" s="36">
        <v>71.62</v>
      </c>
      <c r="DC7" s="36">
        <v>71.239999999999995</v>
      </c>
      <c r="DD7" s="36">
        <v>71.069999999999993</v>
      </c>
      <c r="DE7" s="36">
        <v>70.14</v>
      </c>
      <c r="DF7" s="36">
        <v>68.83</v>
      </c>
      <c r="DG7" s="36">
        <v>81.28</v>
      </c>
      <c r="DH7" s="36">
        <v>8.02</v>
      </c>
      <c r="DI7" s="36">
        <v>8.89</v>
      </c>
      <c r="DJ7" s="36">
        <v>9.74</v>
      </c>
      <c r="DK7" s="36">
        <v>25.05</v>
      </c>
      <c r="DL7" s="36">
        <v>27.21</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2017-02-22T01:14:20Z</cp:lastPrinted>
  <dcterms:created xsi:type="dcterms:W3CDTF">2017-02-08T02:40:19Z</dcterms:created>
  <dcterms:modified xsi:type="dcterms:W3CDTF">2017-02-22T01:15:33Z</dcterms:modified>
  <cp:category/>
</cp:coreProperties>
</file>