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03．延岡市\"/>
    </mc:Choice>
  </mc:AlternateContent>
  <workbookProtection workbookPassword="8649" lockStructure="1"/>
  <bookViews>
    <workbookView xWindow="240" yWindow="60" windowWidth="14940" windowHeight="7872"/>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<sst xmlns="http://schemas.openxmlformats.org/spreadsheetml/2006/main" count="220" uniqueCount="110">
  <si>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</si>
  <si>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</si>
  <si>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</si>
  <si>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</si>
  <si>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</si>
  <si>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</si>
  <si>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</si>
  <si>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</si>
  <si>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</si>
  <si>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</si>
  <si>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</si>
  <si>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</si>
  <si>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</si>
  <si>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</si>
  <si>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</si>
  <si>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</si>
  <si>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</si>
  <si>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</si>
  <si>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</si>
  <si>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</si>
  <si>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</si>
  <si>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</si>
  <si>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</si>
  <si>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</si>
  <si>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</si>
  <si>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</si>
  <si>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</si>
  <si>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</si>
  <si>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</si>
  <si>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</si>
  <si>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</si>
  <si>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</si>
  <si>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</si>
  <si>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</si>
  <si>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</si>
  <si>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</si>
  <si>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</si>
  <si>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</si>
  <si>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</si>
  <si>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</si>
  <si>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</si>
  <si>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</si>
  <si>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</si>
  <si>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</si>
  <si>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</si>
  <si>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</si>
  <si>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</si>
  <si>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</si>
  <si>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</si>
  <si>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</si>
  <si>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</si>
  <si>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</si>
  <si>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</si>
  <si>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</si>
  <si>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</si>
  <si>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</si>
  <si>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</si>
  <si>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</si>
  <si>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</si>
  <si>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</si>
  <si>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</si>
  <si>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</si>
  <si>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</si>
  <si>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</si>
  <si>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</si>
  <si>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</si>
  <si>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</si>
  <si>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</si>
  <si>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</si>
  <si>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</si>
  <si>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</si>
  <si>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</si>
  <si>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</si>
  <si>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</si>
  <si>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</si>
  <si>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</si>
  <si>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</si>
  <si>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</si>
  <si>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</si>
  <si>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</si>
  <si>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</si>
  <si>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</si>
  <si>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</si>
  <si>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</si>
  <si>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</si>
  <si>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</si>
  <si>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</si>
  <si>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</si>
  <si>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</si>
  <si>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</si>
  <si>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</si>
  <si>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</si>
  <si>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</si>
  <si>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</si>
  <si>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</si>
  <si>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</si>
  <si>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延岡市</t>
  </si>
  <si>
    <t>法適用</t>
  </si>
  <si>
    <t>下水道事業</t>
  </si>
  <si>
    <t>漁業集落排水</t>
  </si>
  <si>
    <t>H2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</si>
  <si>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</si>
  <si>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</si>
  <si>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</si>
  <si>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</si>
  <si>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</si>
  <si>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</si>
  <si>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有形固定資産減価償却率は、数値が100％に近いほど、保有資産が法定耐用年数に近づいていることを示しています。
　老朽化について、法定耐用年数を超えた管渠はないことから、現在必要な更新事業はない状況です。
　今後の老朽化を見据えて、将来の更新費用の財源確保と投資計画の見直し等を行う必要があります。</t>
    <phoneticPr fontId="4"/>
  </si>
  <si>
    <t>　今後、処理施設の老朽化に伴う費用の増加に対応するため、更新費用の財源となる使用料の見直しや新たな更新計画の策定も含めた効率的な改革が必要となっています。
　また、本地域内においても農業集落排水事業と同様に、不明水増加が大きな問題となっています。その影響による維持管理経費の増加も顕著に表れているため、早急な原因の究明と整備を行う必要があります。</t>
    <phoneticPr fontId="4"/>
  </si>
  <si>
    <t>漁業集落排水事業は、漁業を営む集落の生活排水を対象に水質汚濁防止や水洗化の促進を行う下水道事業です。
・単年度の収支は黒字を維持しており、累積欠損金も発生していません。また、経常収支比率も100％以上を維持していますので、比較的経営の健全性は保たれています。
・経費回収率は100％を下回っています。このことは、現行の使用料では全ての汚水処理経費を賄えていないことを示していますので、将来を見据え、維持管理費用に対する使用料水準について再検討していく必要があります。また、維持管理費の削減や不明水（特に雨天時に汚水量が増加する現象）対策に取り組み、有収水量の増加に努めます。
・流動比率は100％を下回っています。このことは、1年以内に現金化できる資産で、1年以内に支払わなければならない負債を賄えていないことを示していますが、負債の多くは建設改良費等の財源に充てるための企業債が占めており、これについては使用料等を原資として償還を予定しています。このことを踏まえた上で、支払能力を高めるためにも引き続き経営改善が必要となります。
・汚水処理原価や施設利用率は、平均値よりも優位な数値で推移しており、比較的効率性の高い経営となっています。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</si>
</sst>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644-49D0-9350-5C3A180ED0FA}"/>
            </c:ext>
          </c:extLst>
        </c:ser>
        <c:dLbls>
          <c:showLegendKey val="0"/>
          <c:showVal val="0"/>
          <c:showCatName val="0"/>
          <c:showSerName val="0"/>
          <c:showPercent val="0"/>
          <c:showBubbleSize val="0"/>
        </c:dLbls>
        <c:gapWidth val="150"/>
        <c:axId val="98096640"/>
        <c:axId val="98098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0.02</c:v>
                </c:pt>
                <c:pt idx="1">
                  <c:v>0</c:v>
                </c:pt>
                <c:pt idx="2" formatCode="#,##0.00;&quot;△&quot;#,##0.00;&quot;-&quot;">
                  <c:v>0.14000000000000001</c:v>
                </c:pt>
                <c:pt idx="3" formatCode="#,##0.00;&quot;△&quot;#,##0.00;&quot;-&quot;">
                  <c:v>0.05</c:v>
                </c:pt>
                <c:pt idx="4" formatCode="#,##0.00;&quot;△&quot;#,##0.00;&quot;-&quot;">
                  <c:v>0.18</c:v>
                </c:pt>
              </c:numCache>
            </c:numRef>
          </c:val>
          <c:smooth val="0"/>
          <c:extLst>
            <c:ext xmlns:c16="http://schemas.microsoft.com/office/drawing/2014/chart" uri="{C3380CC4-5D6E-409C-BE32-E72D297353CC}">
              <c16:uniqueId val="{00000001-9644-49D0-9350-5C3A180ED0FA}"/>
            </c:ext>
          </c:extLst>
        </c:ser>
        <c:dLbls>
          <c:showLegendKey val="0"/>
          <c:showVal val="0"/>
          <c:showCatName val="0"/>
          <c:showSerName val="0"/>
          <c:showPercent val="0"/>
          <c:showBubbleSize val="0"/>
        </c:dLbls>
        <c:marker val="1"/>
        <c:smooth val="0"/>
        <c:axId val="98096640"/>
        <c:axId val="98098560"/>
      </c:lineChart>
      <c:dateAx>
        <c:axId val="98096640"/>
        <c:scaling>
          <c:orientation val="minMax"/>
        </c:scaling>
        <c:delete val="1"/>
        <c:axPos val="b"/>
        <c:numFmt formatCode="ge" sourceLinked="1"/>
        <c:majorTickMark val="none"/>
        <c:minorTickMark val="none"/>
        <c:tickLblPos val="none"/>
        <c:crossAx val="98098560"/>
        <c:crosses val="autoZero"/>
        <c:auto val="1"/>
        <c:lblOffset val="100"/>
        <c:baseTimeUnit val="years"/>
      </c:dateAx>
      <c:valAx>
        <c:axId val="98098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9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48.19</c:v>
                </c:pt>
                <c:pt idx="1">
                  <c:v>46.19</c:v>
                </c:pt>
                <c:pt idx="2">
                  <c:v>43.57</c:v>
                </c:pt>
                <c:pt idx="3">
                  <c:v>43.57</c:v>
                </c:pt>
                <c:pt idx="4">
                  <c:v>41.95</c:v>
                </c:pt>
              </c:numCache>
            </c:numRef>
          </c:val>
          <c:extLst>
            <c:ext xmlns:c16="http://schemas.microsoft.com/office/drawing/2014/chart" uri="{C3380CC4-5D6E-409C-BE32-E72D297353CC}">
              <c16:uniqueId val="{00000000-0F0C-4E0A-AB0F-BBA0D2BA6ED4}"/>
            </c:ext>
          </c:extLst>
        </c:ser>
        <c:dLbls>
          <c:showLegendKey val="0"/>
          <c:showVal val="0"/>
          <c:showCatName val="0"/>
          <c:showSerName val="0"/>
          <c:showPercent val="0"/>
          <c:showBubbleSize val="0"/>
        </c:dLbls>
        <c:gapWidth val="150"/>
        <c:axId val="102106240"/>
        <c:axId val="10210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37.130000000000003</c:v>
                </c:pt>
                <c:pt idx="1">
                  <c:v>38.24</c:v>
                </c:pt>
                <c:pt idx="2">
                  <c:v>39.42</c:v>
                </c:pt>
                <c:pt idx="3">
                  <c:v>39.68</c:v>
                </c:pt>
                <c:pt idx="4">
                  <c:v>35.64</c:v>
                </c:pt>
              </c:numCache>
            </c:numRef>
          </c:val>
          <c:smooth val="0"/>
          <c:extLst>
            <c:ext xmlns:c16="http://schemas.microsoft.com/office/drawing/2014/chart" uri="{C3380CC4-5D6E-409C-BE32-E72D297353CC}">
              <c16:uniqueId val="{00000001-0F0C-4E0A-AB0F-BBA0D2BA6ED4}"/>
            </c:ext>
          </c:extLst>
        </c:ser>
        <c:dLbls>
          <c:showLegendKey val="0"/>
          <c:showVal val="0"/>
          <c:showCatName val="0"/>
          <c:showSerName val="0"/>
          <c:showPercent val="0"/>
          <c:showBubbleSize val="0"/>
        </c:dLbls>
        <c:marker val="1"/>
        <c:smooth val="0"/>
        <c:axId val="102106240"/>
        <c:axId val="102108160"/>
      </c:lineChart>
      <c:dateAx>
        <c:axId val="102106240"/>
        <c:scaling>
          <c:orientation val="minMax"/>
        </c:scaling>
        <c:delete val="1"/>
        <c:axPos val="b"/>
        <c:numFmt formatCode="ge" sourceLinked="1"/>
        <c:majorTickMark val="none"/>
        <c:minorTickMark val="none"/>
        <c:tickLblPos val="none"/>
        <c:crossAx val="102108160"/>
        <c:crosses val="autoZero"/>
        <c:auto val="1"/>
        <c:lblOffset val="100"/>
        <c:baseTimeUnit val="years"/>
      </c:dateAx>
      <c:valAx>
        <c:axId val="1021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89.06</c:v>
                </c:pt>
                <c:pt idx="1">
                  <c:v>90.25</c:v>
                </c:pt>
                <c:pt idx="2">
                  <c:v>90.3</c:v>
                </c:pt>
                <c:pt idx="3">
                  <c:v>90.86</c:v>
                </c:pt>
                <c:pt idx="4">
                  <c:v>90.99</c:v>
                </c:pt>
              </c:numCache>
            </c:numRef>
          </c:val>
          <c:extLst>
            <c:ext xmlns:c16="http://schemas.microsoft.com/office/drawing/2014/chart" uri="{C3380CC4-5D6E-409C-BE32-E72D297353CC}">
              <c16:uniqueId val="{00000000-CB24-4015-90A6-69B2F61D9BD5}"/>
            </c:ext>
          </c:extLst>
        </c:ser>
        <c:dLbls>
          <c:showLegendKey val="0"/>
          <c:showVal val="0"/>
          <c:showCatName val="0"/>
          <c:showSerName val="0"/>
          <c:showPercent val="0"/>
          <c:showBubbleSize val="0"/>
        </c:dLbls>
        <c:gapWidth val="150"/>
        <c:axId val="102159104"/>
        <c:axId val="10216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81.8</c:v>
                </c:pt>
                <c:pt idx="1">
                  <c:v>81.84</c:v>
                </c:pt>
                <c:pt idx="2">
                  <c:v>82.97</c:v>
                </c:pt>
                <c:pt idx="3">
                  <c:v>83.95</c:v>
                </c:pt>
                <c:pt idx="4">
                  <c:v>82.92</c:v>
                </c:pt>
              </c:numCache>
            </c:numRef>
          </c:val>
          <c:smooth val="0"/>
          <c:extLst>
            <c:ext xmlns:c16="http://schemas.microsoft.com/office/drawing/2014/chart" uri="{C3380CC4-5D6E-409C-BE32-E72D297353CC}">
              <c16:uniqueId val="{00000001-CB24-4015-90A6-69B2F61D9BD5}"/>
            </c:ext>
          </c:extLst>
        </c:ser>
        <c:dLbls>
          <c:showLegendKey val="0"/>
          <c:showVal val="0"/>
          <c:showCatName val="0"/>
          <c:showSerName val="0"/>
          <c:showPercent val="0"/>
          <c:showBubbleSize val="0"/>
        </c:dLbls>
        <c:marker val="1"/>
        <c:smooth val="0"/>
        <c:axId val="102159104"/>
        <c:axId val="102161024"/>
      </c:lineChart>
      <c:dateAx>
        <c:axId val="102159104"/>
        <c:scaling>
          <c:orientation val="minMax"/>
        </c:scaling>
        <c:delete val="1"/>
        <c:axPos val="b"/>
        <c:numFmt formatCode="ge" sourceLinked="1"/>
        <c:majorTickMark val="none"/>
        <c:minorTickMark val="none"/>
        <c:tickLblPos val="none"/>
        <c:crossAx val="102161024"/>
        <c:crosses val="autoZero"/>
        <c:auto val="1"/>
        <c:lblOffset val="100"/>
        <c:baseTimeUnit val="years"/>
      </c:dateAx>
      <c:valAx>
        <c:axId val="10216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5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100.1</c:v>
                </c:pt>
                <c:pt idx="1">
                  <c:v>100.08</c:v>
                </c:pt>
                <c:pt idx="2">
                  <c:v>100.09</c:v>
                </c:pt>
                <c:pt idx="3">
                  <c:v>100.05</c:v>
                </c:pt>
                <c:pt idx="4">
                  <c:v>100.1</c:v>
                </c:pt>
              </c:numCache>
            </c:numRef>
          </c:val>
          <c:extLst>
            <c:ext xmlns:c16="http://schemas.microsoft.com/office/drawing/2014/chart" uri="{C3380CC4-5D6E-409C-BE32-E72D297353CC}">
              <c16:uniqueId val="{00000000-DADE-44AA-BE5E-BB48168C7875}"/>
            </c:ext>
          </c:extLst>
        </c:ser>
        <c:dLbls>
          <c:showLegendKey val="0"/>
          <c:showVal val="0"/>
          <c:showCatName val="0"/>
          <c:showSerName val="0"/>
          <c:showPercent val="0"/>
          <c:showBubbleSize val="0"/>
        </c:dLbls>
        <c:gapWidth val="150"/>
        <c:axId val="98931840"/>
        <c:axId val="98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80.75</c:v>
                </c:pt>
                <c:pt idx="1">
                  <c:v>87.26</c:v>
                </c:pt>
                <c:pt idx="2">
                  <c:v>99.06</c:v>
                </c:pt>
                <c:pt idx="3">
                  <c:v>99.08</c:v>
                </c:pt>
                <c:pt idx="4">
                  <c:v>97.28</c:v>
                </c:pt>
              </c:numCache>
            </c:numRef>
          </c:val>
          <c:smooth val="0"/>
          <c:extLst>
            <c:ext xmlns:c16="http://schemas.microsoft.com/office/drawing/2014/chart" uri="{C3380CC4-5D6E-409C-BE32-E72D297353CC}">
              <c16:uniqueId val="{00000001-DADE-44AA-BE5E-BB48168C7875}"/>
            </c:ext>
          </c:extLst>
        </c:ser>
        <c:dLbls>
          <c:showLegendKey val="0"/>
          <c:showVal val="0"/>
          <c:showCatName val="0"/>
          <c:showSerName val="0"/>
          <c:showPercent val="0"/>
          <c:showBubbleSize val="0"/>
        </c:dLbls>
        <c:marker val="1"/>
        <c:smooth val="0"/>
        <c:axId val="98931840"/>
        <c:axId val="98933760"/>
      </c:lineChart>
      <c:dateAx>
        <c:axId val="98931840"/>
        <c:scaling>
          <c:orientation val="minMax"/>
        </c:scaling>
        <c:delete val="1"/>
        <c:axPos val="b"/>
        <c:numFmt formatCode="ge" sourceLinked="1"/>
        <c:majorTickMark val="none"/>
        <c:minorTickMark val="none"/>
        <c:tickLblPos val="none"/>
        <c:crossAx val="98933760"/>
        <c:crosses val="autoZero"/>
        <c:auto val="1"/>
        <c:lblOffset val="100"/>
        <c:baseTimeUnit val="years"/>
      </c:dateAx>
      <c:valAx>
        <c:axId val="98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3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9.4499999999999993</c:v>
                </c:pt>
                <c:pt idx="1">
                  <c:v>10.92</c:v>
                </c:pt>
                <c:pt idx="2">
                  <c:v>12.35</c:v>
                </c:pt>
                <c:pt idx="3">
                  <c:v>30.61</c:v>
                </c:pt>
                <c:pt idx="4">
                  <c:v>33.69</c:v>
                </c:pt>
              </c:numCache>
            </c:numRef>
          </c:val>
          <c:extLst>
            <c:ext xmlns:c16="http://schemas.microsoft.com/office/drawing/2014/chart" uri="{C3380CC4-5D6E-409C-BE32-E72D297353CC}">
              <c16:uniqueId val="{00000000-B02E-40FB-949B-40FDBC8E29FC}"/>
            </c:ext>
          </c:extLst>
        </c:ser>
        <c:dLbls>
          <c:showLegendKey val="0"/>
          <c:showVal val="0"/>
          <c:showCatName val="0"/>
          <c:showSerName val="0"/>
          <c:showPercent val="0"/>
          <c:showBubbleSize val="0"/>
        </c:dLbls>
        <c:gapWidth val="150"/>
        <c:axId val="99623680"/>
        <c:axId val="9962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11.81</c:v>
                </c:pt>
                <c:pt idx="1">
                  <c:v>13.09</c:v>
                </c:pt>
                <c:pt idx="2">
                  <c:v>10.75</c:v>
                </c:pt>
                <c:pt idx="3">
                  <c:v>23.85</c:v>
                </c:pt>
                <c:pt idx="4">
                  <c:v>27.17</c:v>
                </c:pt>
              </c:numCache>
            </c:numRef>
          </c:val>
          <c:smooth val="0"/>
          <c:extLst>
            <c:ext xmlns:c16="http://schemas.microsoft.com/office/drawing/2014/chart" uri="{C3380CC4-5D6E-409C-BE32-E72D297353CC}">
              <c16:uniqueId val="{00000001-B02E-40FB-949B-40FDBC8E29FC}"/>
            </c:ext>
          </c:extLst>
        </c:ser>
        <c:dLbls>
          <c:showLegendKey val="0"/>
          <c:showVal val="0"/>
          <c:showCatName val="0"/>
          <c:showSerName val="0"/>
          <c:showPercent val="0"/>
          <c:showBubbleSize val="0"/>
        </c:dLbls>
        <c:marker val="1"/>
        <c:smooth val="0"/>
        <c:axId val="99623680"/>
        <c:axId val="99625600"/>
      </c:lineChart>
      <c:dateAx>
        <c:axId val="99623680"/>
        <c:scaling>
          <c:orientation val="minMax"/>
        </c:scaling>
        <c:delete val="1"/>
        <c:axPos val="b"/>
        <c:numFmt formatCode="ge" sourceLinked="1"/>
        <c:majorTickMark val="none"/>
        <c:minorTickMark val="none"/>
        <c:tickLblPos val="none"/>
        <c:crossAx val="99625600"/>
        <c:crosses val="autoZero"/>
        <c:auto val="1"/>
        <c:lblOffset val="100"/>
        <c:baseTimeUnit val="years"/>
      </c:dateAx>
      <c:valAx>
        <c:axId val="9962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2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C-4DD3-85CC-5DC34B904974}"/>
            </c:ext>
          </c:extLst>
        </c:ser>
        <c:dLbls>
          <c:showLegendKey val="0"/>
          <c:showVal val="0"/>
          <c:showCatName val="0"/>
          <c:showSerName val="0"/>
          <c:showPercent val="0"/>
          <c:showBubbleSize val="0"/>
        </c:dLbls>
        <c:gapWidth val="150"/>
        <c:axId val="99668352"/>
        <c:axId val="9967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4BC-4DD3-85CC-5DC34B904974}"/>
            </c:ext>
          </c:extLst>
        </c:ser>
        <c:dLbls>
          <c:showLegendKey val="0"/>
          <c:showVal val="0"/>
          <c:showCatName val="0"/>
          <c:showSerName val="0"/>
          <c:showPercent val="0"/>
          <c:showBubbleSize val="0"/>
        </c:dLbls>
        <c:marker val="1"/>
        <c:smooth val="0"/>
        <c:axId val="99668352"/>
        <c:axId val="99670272"/>
      </c:lineChart>
      <c:dateAx>
        <c:axId val="99668352"/>
        <c:scaling>
          <c:orientation val="minMax"/>
        </c:scaling>
        <c:delete val="1"/>
        <c:axPos val="b"/>
        <c:numFmt formatCode="ge" sourceLinked="1"/>
        <c:majorTickMark val="none"/>
        <c:minorTickMark val="none"/>
        <c:tickLblPos val="none"/>
        <c:crossAx val="99670272"/>
        <c:crosses val="autoZero"/>
        <c:auto val="1"/>
        <c:lblOffset val="100"/>
        <c:baseTimeUnit val="years"/>
      </c:dateAx>
      <c:valAx>
        <c:axId val="996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6A-4326-A553-AE2E1CB52580}"/>
            </c:ext>
          </c:extLst>
        </c:ser>
        <c:dLbls>
          <c:showLegendKey val="0"/>
          <c:showVal val="0"/>
          <c:showCatName val="0"/>
          <c:showSerName val="0"/>
          <c:showPercent val="0"/>
          <c:showBubbleSize val="0"/>
        </c:dLbls>
        <c:gapWidth val="150"/>
        <c:axId val="99771520"/>
        <c:axId val="997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597.78</c:v>
                </c:pt>
                <c:pt idx="1">
                  <c:v>464.6</c:v>
                </c:pt>
                <c:pt idx="2">
                  <c:v>233.19</c:v>
                </c:pt>
                <c:pt idx="3">
                  <c:v>221.59</c:v>
                </c:pt>
                <c:pt idx="4">
                  <c:v>244.06</c:v>
                </c:pt>
              </c:numCache>
            </c:numRef>
          </c:val>
          <c:smooth val="0"/>
          <c:extLst>
            <c:ext xmlns:c16="http://schemas.microsoft.com/office/drawing/2014/chart" uri="{C3380CC4-5D6E-409C-BE32-E72D297353CC}">
              <c16:uniqueId val="{00000001-736A-4326-A553-AE2E1CB52580}"/>
            </c:ext>
          </c:extLst>
        </c:ser>
        <c:dLbls>
          <c:showLegendKey val="0"/>
          <c:showVal val="0"/>
          <c:showCatName val="0"/>
          <c:showSerName val="0"/>
          <c:showPercent val="0"/>
          <c:showBubbleSize val="0"/>
        </c:dLbls>
        <c:marker val="1"/>
        <c:smooth val="0"/>
        <c:axId val="99771520"/>
        <c:axId val="99773440"/>
      </c:lineChart>
      <c:dateAx>
        <c:axId val="99771520"/>
        <c:scaling>
          <c:orientation val="minMax"/>
        </c:scaling>
        <c:delete val="1"/>
        <c:axPos val="b"/>
        <c:numFmt formatCode="ge" sourceLinked="1"/>
        <c:majorTickMark val="none"/>
        <c:minorTickMark val="none"/>
        <c:tickLblPos val="none"/>
        <c:crossAx val="99773440"/>
        <c:crosses val="autoZero"/>
        <c:auto val="1"/>
        <c:lblOffset val="100"/>
        <c:baseTimeUnit val="years"/>
      </c:dateAx>
      <c:valAx>
        <c:axId val="9977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7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378.88</c:v>
                </c:pt>
                <c:pt idx="1">
                  <c:v>324.26</c:v>
                </c:pt>
                <c:pt idx="2">
                  <c:v>453.16</c:v>
                </c:pt>
                <c:pt idx="3">
                  <c:v>82.87</c:v>
                </c:pt>
                <c:pt idx="4">
                  <c:v>80.510000000000005</c:v>
                </c:pt>
              </c:numCache>
            </c:numRef>
          </c:val>
          <c:extLst>
            <c:ext xmlns:c16="http://schemas.microsoft.com/office/drawing/2014/chart" uri="{C3380CC4-5D6E-409C-BE32-E72D297353CC}">
              <c16:uniqueId val="{00000000-85A7-419D-B32B-253E466DB8D7}"/>
            </c:ext>
          </c:extLst>
        </c:ser>
        <c:dLbls>
          <c:showLegendKey val="0"/>
          <c:showVal val="0"/>
          <c:showCatName val="0"/>
          <c:showSerName val="0"/>
          <c:showPercent val="0"/>
          <c:showBubbleSize val="0"/>
        </c:dLbls>
        <c:gapWidth val="150"/>
        <c:axId val="101909248"/>
        <c:axId val="10191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281.25</c:v>
                </c:pt>
                <c:pt idx="1">
                  <c:v>184.81</c:v>
                </c:pt>
                <c:pt idx="2">
                  <c:v>71.86</c:v>
                </c:pt>
                <c:pt idx="3">
                  <c:v>56.86</c:v>
                </c:pt>
                <c:pt idx="4">
                  <c:v>57.91</c:v>
                </c:pt>
              </c:numCache>
            </c:numRef>
          </c:val>
          <c:smooth val="0"/>
          <c:extLst>
            <c:ext xmlns:c16="http://schemas.microsoft.com/office/drawing/2014/chart" uri="{C3380CC4-5D6E-409C-BE32-E72D297353CC}">
              <c16:uniqueId val="{00000001-85A7-419D-B32B-253E466DB8D7}"/>
            </c:ext>
          </c:extLst>
        </c:ser>
        <c:dLbls>
          <c:showLegendKey val="0"/>
          <c:showVal val="0"/>
          <c:showCatName val="0"/>
          <c:showSerName val="0"/>
          <c:showPercent val="0"/>
          <c:showBubbleSize val="0"/>
        </c:dLbls>
        <c:marker val="1"/>
        <c:smooth val="0"/>
        <c:axId val="101909248"/>
        <c:axId val="101911168"/>
      </c:lineChart>
      <c:dateAx>
        <c:axId val="101909248"/>
        <c:scaling>
          <c:orientation val="minMax"/>
        </c:scaling>
        <c:delete val="1"/>
        <c:axPos val="b"/>
        <c:numFmt formatCode="ge" sourceLinked="1"/>
        <c:majorTickMark val="none"/>
        <c:minorTickMark val="none"/>
        <c:tickLblPos val="none"/>
        <c:crossAx val="101911168"/>
        <c:crosses val="autoZero"/>
        <c:auto val="1"/>
        <c:lblOffset val="100"/>
        <c:baseTimeUnit val="years"/>
      </c:dateAx>
      <c:valAx>
        <c:axId val="10191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0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2048</c:v>
                </c:pt>
                <c:pt idx="1">
                  <c:v>1683.45</c:v>
                </c:pt>
                <c:pt idx="2">
                  <c:v>1639.74</c:v>
                </c:pt>
                <c:pt idx="3">
                  <c:v>1585.21</c:v>
                </c:pt>
                <c:pt idx="4">
                  <c:v>1557.43</c:v>
                </c:pt>
              </c:numCache>
            </c:numRef>
          </c:val>
          <c:extLst>
            <c:ext xmlns:c16="http://schemas.microsoft.com/office/drawing/2014/chart" uri="{C3380CC4-5D6E-409C-BE32-E72D297353CC}">
              <c16:uniqueId val="{00000000-AA9A-4FD0-94AB-A4E14BF7F89C}"/>
            </c:ext>
          </c:extLst>
        </c:ser>
        <c:dLbls>
          <c:showLegendKey val="0"/>
          <c:showVal val="0"/>
          <c:showCatName val="0"/>
          <c:showSerName val="0"/>
          <c:showPercent val="0"/>
          <c:showBubbleSize val="0"/>
        </c:dLbls>
        <c:gapWidth val="150"/>
        <c:axId val="101953920"/>
        <c:axId val="1019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866.07</c:v>
                </c:pt>
                <c:pt idx="1">
                  <c:v>827.19</c:v>
                </c:pt>
                <c:pt idx="2">
                  <c:v>817.63</c:v>
                </c:pt>
                <c:pt idx="3">
                  <c:v>830.5</c:v>
                </c:pt>
                <c:pt idx="4">
                  <c:v>1029.24</c:v>
                </c:pt>
              </c:numCache>
            </c:numRef>
          </c:val>
          <c:smooth val="0"/>
          <c:extLst>
            <c:ext xmlns:c16="http://schemas.microsoft.com/office/drawing/2014/chart" uri="{C3380CC4-5D6E-409C-BE32-E72D297353CC}">
              <c16:uniqueId val="{00000001-AA9A-4FD0-94AB-A4E14BF7F89C}"/>
            </c:ext>
          </c:extLst>
        </c:ser>
        <c:dLbls>
          <c:showLegendKey val="0"/>
          <c:showVal val="0"/>
          <c:showCatName val="0"/>
          <c:showSerName val="0"/>
          <c:showPercent val="0"/>
          <c:showBubbleSize val="0"/>
        </c:dLbls>
        <c:marker val="1"/>
        <c:smooth val="0"/>
        <c:axId val="101953920"/>
        <c:axId val="101955840"/>
      </c:lineChart>
      <c:dateAx>
        <c:axId val="101953920"/>
        <c:scaling>
          <c:orientation val="minMax"/>
        </c:scaling>
        <c:delete val="1"/>
        <c:axPos val="b"/>
        <c:numFmt formatCode="ge" sourceLinked="1"/>
        <c:majorTickMark val="none"/>
        <c:minorTickMark val="none"/>
        <c:tickLblPos val="none"/>
        <c:crossAx val="101955840"/>
        <c:crosses val="autoZero"/>
        <c:auto val="1"/>
        <c:lblOffset val="100"/>
        <c:baseTimeUnit val="years"/>
      </c:dateAx>
      <c:valAx>
        <c:axId val="1019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72.2</c:v>
                </c:pt>
                <c:pt idx="1">
                  <c:v>81.53</c:v>
                </c:pt>
                <c:pt idx="2">
                  <c:v>69.11</c:v>
                </c:pt>
                <c:pt idx="3">
                  <c:v>59.56</c:v>
                </c:pt>
                <c:pt idx="4">
                  <c:v>73.209999999999994</c:v>
                </c:pt>
              </c:numCache>
            </c:numRef>
          </c:val>
          <c:extLst>
            <c:ext xmlns:c16="http://schemas.microsoft.com/office/drawing/2014/chart" uri="{C3380CC4-5D6E-409C-BE32-E72D297353CC}">
              <c16:uniqueId val="{00000000-2EEF-4BF3-BC4B-34179480DBC3}"/>
            </c:ext>
          </c:extLst>
        </c:ser>
        <c:dLbls>
          <c:showLegendKey val="0"/>
          <c:showVal val="0"/>
          <c:showCatName val="0"/>
          <c:showSerName val="0"/>
          <c:showPercent val="0"/>
          <c:showBubbleSize val="0"/>
        </c:dLbls>
        <c:gapWidth val="150"/>
        <c:axId val="102041856"/>
        <c:axId val="102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43.46</c:v>
                </c:pt>
                <c:pt idx="1">
                  <c:v>45.01</c:v>
                </c:pt>
                <c:pt idx="2">
                  <c:v>46.31</c:v>
                </c:pt>
                <c:pt idx="3">
                  <c:v>43.66</c:v>
                </c:pt>
                <c:pt idx="4">
                  <c:v>43.13</c:v>
                </c:pt>
              </c:numCache>
            </c:numRef>
          </c:val>
          <c:smooth val="0"/>
          <c:extLst>
            <c:ext xmlns:c16="http://schemas.microsoft.com/office/drawing/2014/chart" uri="{C3380CC4-5D6E-409C-BE32-E72D297353CC}">
              <c16:uniqueId val="{00000001-2EEF-4BF3-BC4B-34179480DBC3}"/>
            </c:ext>
          </c:extLst>
        </c:ser>
        <c:dLbls>
          <c:showLegendKey val="0"/>
          <c:showVal val="0"/>
          <c:showCatName val="0"/>
          <c:showSerName val="0"/>
          <c:showPercent val="0"/>
          <c:showBubbleSize val="0"/>
        </c:dLbls>
        <c:marker val="1"/>
        <c:smooth val="0"/>
        <c:axId val="102041856"/>
        <c:axId val="102064512"/>
      </c:lineChart>
      <c:dateAx>
        <c:axId val="102041856"/>
        <c:scaling>
          <c:orientation val="minMax"/>
        </c:scaling>
        <c:delete val="1"/>
        <c:axPos val="b"/>
        <c:numFmt formatCode="ge" sourceLinked="1"/>
        <c:majorTickMark val="none"/>
        <c:minorTickMark val="none"/>
        <c:tickLblPos val="none"/>
        <c:crossAx val="102064512"/>
        <c:crosses val="autoZero"/>
        <c:auto val="1"/>
        <c:lblOffset val="100"/>
        <c:baseTimeUnit val="years"/>
      </c:dateAx>
      <c:valAx>
        <c:axId val="102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154.35</c:v>
                </c:pt>
                <c:pt idx="2">
                  <c:v>184.07</c:v>
                </c:pt>
                <c:pt idx="3">
                  <c:v>212.69</c:v>
                </c:pt>
                <c:pt idx="4">
                  <c:v>172.24</c:v>
                </c:pt>
              </c:numCache>
            </c:numRef>
          </c:val>
          <c:extLst>
            <c:ext xmlns:c16="http://schemas.microsoft.com/office/drawing/2014/chart" uri="{C3380CC4-5D6E-409C-BE32-E72D297353CC}">
              <c16:uniqueId val="{00000000-9EF6-466E-B95C-184CA928A297}"/>
            </c:ext>
          </c:extLst>
        </c:ser>
        <c:dLbls>
          <c:showLegendKey val="0"/>
          <c:showVal val="0"/>
          <c:showCatName val="0"/>
          <c:showSerName val="0"/>
          <c:showPercent val="0"/>
          <c:showBubbleSize val="0"/>
        </c:dLbls>
        <c:gapWidth val="150"/>
        <c:axId val="102082048"/>
        <c:axId val="10208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359.48</c:v>
                </c:pt>
                <c:pt idx="1">
                  <c:v>350.91</c:v>
                </c:pt>
                <c:pt idx="2">
                  <c:v>349.08</c:v>
                </c:pt>
                <c:pt idx="3">
                  <c:v>382.09</c:v>
                </c:pt>
                <c:pt idx="4">
                  <c:v>392.03</c:v>
                </c:pt>
              </c:numCache>
            </c:numRef>
          </c:val>
          <c:smooth val="0"/>
          <c:extLst>
            <c:ext xmlns:c16="http://schemas.microsoft.com/office/drawing/2014/chart" uri="{C3380CC4-5D6E-409C-BE32-E72D297353CC}">
              <c16:uniqueId val="{00000001-9EF6-466E-B95C-184CA928A297}"/>
            </c:ext>
          </c:extLst>
        </c:ser>
        <c:dLbls>
          <c:showLegendKey val="0"/>
          <c:showVal val="0"/>
          <c:showCatName val="0"/>
          <c:showSerName val="0"/>
          <c:showPercent val="0"/>
          <c:showBubbleSize val="0"/>
        </c:dLbls>
        <c:marker val="1"/>
        <c:smooth val="0"/>
        <c:axId val="102082048"/>
        <c:axId val="102083968"/>
      </c:lineChart>
      <c:dateAx>
        <c:axId val="102082048"/>
        <c:scaling>
          <c:orientation val="minMax"/>
        </c:scaling>
        <c:delete val="1"/>
        <c:axPos val="b"/>
        <c:numFmt formatCode="ge" sourceLinked="1"/>
        <c:majorTickMark val="none"/>
        <c:minorTickMark val="none"/>
        <c:tickLblPos val="none"/>
        <c:crossAx val="102083968"/>
        <c:crosses val="autoZero"/>
        <c:auto val="1"/>
        <c:lblOffset val="100"/>
        <c:baseTimeUnit val="years"/>
      </c:dateAx>
      <c:valAx>
        <c:axId val="10208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0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【97.91】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【206.51】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【77.25】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【25.29】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2" t="s">
        <v>0</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row>
    <row r="3" spans="1:78" ht="9.75" customHeight="1">
      <c r="A3" s="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row>
    <row r="4" spans="1:78" ht="9.75" customHeight="1">
      <c r="A4" s="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3" t="str">
        <f>データ!H6</f>
        <v>宮崎県　延岡市</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3"/>
      <c r="AE7" s="3"/>
      <c r="AF7" s="3"/>
      <c r="AG7" s="3"/>
      <c r="AH7" s="3"/>
      <c r="AI7" s="3"/>
      <c r="AJ7" s="3"/>
      <c r="AK7" s="3"/>
      <c r="AL7" s="70" t="s">
        <v>5</v>
      </c>
      <c r="AM7" s="70"/>
      <c r="AN7" s="70"/>
      <c r="AO7" s="70"/>
      <c r="AP7" s="70"/>
      <c r="AQ7" s="70"/>
      <c r="AR7" s="70"/>
      <c r="AS7" s="70"/>
      <c r="AT7" s="70" t="s">
        <v>6</v>
      </c>
      <c r="AU7" s="70"/>
      <c r="AV7" s="70"/>
      <c r="AW7" s="70"/>
      <c r="AX7" s="70"/>
      <c r="AY7" s="70"/>
      <c r="AZ7" s="70"/>
      <c r="BA7" s="70"/>
      <c r="BB7" s="70" t="s">
        <v>7</v>
      </c>
      <c r="BC7" s="70"/>
      <c r="BD7" s="70"/>
      <c r="BE7" s="70"/>
      <c r="BF7" s="70"/>
      <c r="BG7" s="70"/>
      <c r="BH7" s="70"/>
      <c r="BI7" s="70"/>
      <c r="BJ7" s="3"/>
      <c r="BK7" s="3"/>
      <c r="BL7" s="4" t="s">
        <v>8</v>
      </c>
      <c r="BM7" s="5"/>
      <c r="BN7" s="5"/>
      <c r="BO7" s="5"/>
      <c r="BP7" s="5"/>
      <c r="BQ7" s="5"/>
      <c r="BR7" s="5"/>
      <c r="BS7" s="5"/>
      <c r="BT7" s="5"/>
      <c r="BU7" s="5"/>
      <c r="BV7" s="5"/>
      <c r="BW7" s="5"/>
      <c r="BX7" s="5"/>
      <c r="BY7" s="6"/>
    </row>
    <row r="8" spans="1:78" ht="18.75" customHeight="1">
      <c r="A8" s="2"/>
      <c r="B8" s="71" t="str">
        <f>データ!I6</f>
        <v>法適用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3"/>
      <c r="AE8" s="3"/>
      <c r="AF8" s="3"/>
      <c r="AG8" s="3"/>
      <c r="AH8" s="3"/>
      <c r="AI8" s="3"/>
      <c r="AJ8" s="3"/>
      <c r="AK8" s="3"/>
      <c r="AL8" s="65">
        <f>データ!R6</f>
        <v>127924</v>
      </c>
      <c r="AM8" s="65"/>
      <c r="AN8" s="65"/>
      <c r="AO8" s="65"/>
      <c r="AP8" s="65"/>
      <c r="AQ8" s="65"/>
      <c r="AR8" s="65"/>
      <c r="AS8" s="65"/>
      <c r="AT8" s="64">
        <f>データ!S6</f>
        <v>868.02</v>
      </c>
      <c r="AU8" s="64"/>
      <c r="AV8" s="64"/>
      <c r="AW8" s="64"/>
      <c r="AX8" s="64"/>
      <c r="AY8" s="64"/>
      <c r="AZ8" s="64"/>
      <c r="BA8" s="64"/>
      <c r="BB8" s="64">
        <f>データ!T6</f>
        <v>147.37</v>
      </c>
      <c r="BC8" s="64"/>
      <c r="BD8" s="64"/>
      <c r="BE8" s="64"/>
      <c r="BF8" s="64"/>
      <c r="BG8" s="64"/>
      <c r="BH8" s="64"/>
      <c r="BI8" s="64"/>
      <c r="BJ8" s="3"/>
      <c r="BK8" s="3"/>
      <c r="BL8" s="68" t="s">
        <v>9</v>
      </c>
      <c r="BM8" s="69"/>
      <c r="BN8" s="7" t="s">
        <v>10</v>
      </c>
      <c r="BO8" s="8"/>
      <c r="BP8" s="8"/>
      <c r="BQ8" s="8"/>
      <c r="BR8" s="8"/>
      <c r="BS8" s="8"/>
      <c r="BT8" s="8"/>
      <c r="BU8" s="8"/>
      <c r="BV8" s="8"/>
      <c r="BW8" s="8"/>
      <c r="BX8" s="8"/>
      <c r="BY8" s="9"/>
    </row>
    <row r="9" spans="1:78" ht="18.75" customHeight="1">
      <c r="A9" s="2"/>
      <c r="B9" s="70" t="s">
        <v>11</v>
      </c>
      <c r="C9" s="70"/>
      <c r="D9" s="70"/>
      <c r="E9" s="70"/>
      <c r="F9" s="70"/>
      <c r="G9" s="70"/>
      <c r="H9" s="70"/>
      <c r="I9" s="70" t="s">
        <v>12</v>
      </c>
      <c r="J9" s="70"/>
      <c r="K9" s="70"/>
      <c r="L9" s="70"/>
      <c r="M9" s="70"/>
      <c r="N9" s="70"/>
      <c r="O9" s="70"/>
      <c r="P9" s="70" t="s">
        <v>13</v>
      </c>
      <c r="Q9" s="70"/>
      <c r="R9" s="70"/>
      <c r="S9" s="70"/>
      <c r="T9" s="70"/>
      <c r="U9" s="70"/>
      <c r="V9" s="70"/>
      <c r="W9" s="70" t="s">
        <v>14</v>
      </c>
      <c r="X9" s="70"/>
      <c r="Y9" s="70"/>
      <c r="Z9" s="70"/>
      <c r="AA9" s="70"/>
      <c r="AB9" s="70"/>
      <c r="AC9" s="70"/>
      <c r="AD9" s="70" t="s">
        <v>15</v>
      </c>
      <c r="AE9" s="70"/>
      <c r="AF9" s="70"/>
      <c r="AG9" s="70"/>
      <c r="AH9" s="70"/>
      <c r="AI9" s="70"/>
      <c r="AJ9" s="70"/>
      <c r="AK9" s="3"/>
      <c r="AL9" s="70" t="s">
        <v>16</v>
      </c>
      <c r="AM9" s="70"/>
      <c r="AN9" s="70"/>
      <c r="AO9" s="70"/>
      <c r="AP9" s="70"/>
      <c r="AQ9" s="70"/>
      <c r="AR9" s="70"/>
      <c r="AS9" s="70"/>
      <c r="AT9" s="70" t="s">
        <v>17</v>
      </c>
      <c r="AU9" s="70"/>
      <c r="AV9" s="70"/>
      <c r="AW9" s="70"/>
      <c r="AX9" s="70"/>
      <c r="AY9" s="70"/>
      <c r="AZ9" s="70"/>
      <c r="BA9" s="70"/>
      <c r="BB9" s="70" t="s">
        <v>18</v>
      </c>
      <c r="BC9" s="70"/>
      <c r="BD9" s="70"/>
      <c r="BE9" s="70"/>
      <c r="BF9" s="70"/>
      <c r="BG9" s="70"/>
      <c r="BH9" s="70"/>
      <c r="BI9" s="70"/>
      <c r="BJ9" s="3"/>
      <c r="BK9" s="3"/>
      <c r="BL9" s="62" t="s">
        <v>19</v>
      </c>
      <c r="BM9" s="63"/>
      <c r="BN9" s="10" t="s">
        <v>20</v>
      </c>
      <c r="BO9" s="11"/>
      <c r="BP9" s="11"/>
      <c r="BQ9" s="11"/>
      <c r="BR9" s="11"/>
      <c r="BS9" s="11"/>
      <c r="BT9" s="11"/>
      <c r="BU9" s="11"/>
      <c r="BV9" s="11"/>
      <c r="BW9" s="11"/>
      <c r="BX9" s="11"/>
      <c r="BY9" s="12"/>
    </row>
    <row r="10" spans="1:78" ht="18.75" customHeight="1">
      <c r="A10" s="2"/>
      <c r="B10" s="64" t="str">
        <f>データ!M6</f>
        <v>-</v>
      </c>
      <c r="C10" s="64"/>
      <c r="D10" s="64"/>
      <c r="E10" s="64"/>
      <c r="F10" s="64"/>
      <c r="G10" s="64"/>
      <c r="H10" s="64"/>
      <c r="I10" s="64">
        <f>データ!N6</f>
        <v>69.77</v>
      </c>
      <c r="J10" s="64"/>
      <c r="K10" s="64"/>
      <c r="L10" s="64"/>
      <c r="M10" s="64"/>
      <c r="N10" s="64"/>
      <c r="O10" s="64"/>
      <c r="P10" s="64">
        <f>データ!O6</f>
        <v>1.21</v>
      </c>
      <c r="Q10" s="64"/>
      <c r="R10" s="64"/>
      <c r="S10" s="64"/>
      <c r="T10" s="64"/>
      <c r="U10" s="64"/>
      <c r="V10" s="64"/>
      <c r="W10" s="64">
        <f>データ!P6</f>
        <v>100</v>
      </c>
      <c r="X10" s="64"/>
      <c r="Y10" s="64"/>
      <c r="Z10" s="64"/>
      <c r="AA10" s="64"/>
      <c r="AB10" s="64"/>
      <c r="AC10" s="64"/>
      <c r="AD10" s="65">
        <f>データ!Q6</f>
        <v>2571</v>
      </c>
      <c r="AE10" s="65"/>
      <c r="AF10" s="65"/>
      <c r="AG10" s="65"/>
      <c r="AH10" s="65"/>
      <c r="AI10" s="65"/>
      <c r="AJ10" s="65"/>
      <c r="AK10" s="2"/>
      <c r="AL10" s="65">
        <f>データ!U6</f>
        <v>1531</v>
      </c>
      <c r="AM10" s="65"/>
      <c r="AN10" s="65"/>
      <c r="AO10" s="65"/>
      <c r="AP10" s="65"/>
      <c r="AQ10" s="65"/>
      <c r="AR10" s="65"/>
      <c r="AS10" s="65"/>
      <c r="AT10" s="64">
        <f>データ!V6</f>
        <v>0.49</v>
      </c>
      <c r="AU10" s="64"/>
      <c r="AV10" s="64"/>
      <c r="AW10" s="64"/>
      <c r="AX10" s="64"/>
      <c r="AY10" s="64"/>
      <c r="AZ10" s="64"/>
      <c r="BA10" s="64"/>
      <c r="BB10" s="64">
        <f>データ!W6</f>
        <v>3124.49</v>
      </c>
      <c r="BC10" s="64"/>
      <c r="BD10" s="64"/>
      <c r="BE10" s="64"/>
      <c r="BF10" s="64"/>
      <c r="BG10" s="64"/>
      <c r="BH10" s="64"/>
      <c r="BI10" s="64"/>
      <c r="BJ10" s="2"/>
      <c r="BK10" s="2"/>
      <c r="BL10" s="66" t="s">
        <v>21</v>
      </c>
      <c r="BM10" s="67"/>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cols>
    <col min="2" max="143" width="11.8867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7">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452033</v>
      </c>
      <c r="D6" s="31">
        <f t="shared" si="3"/>
        <v>46</v>
      </c>
      <c r="E6" s="31">
        <f t="shared" si="3"/>
        <v>17</v>
      </c>
      <c r="F6" s="31">
        <f t="shared" si="3"/>
        <v>6</v>
      </c>
      <c r="G6" s="31">
        <f t="shared" si="3"/>
        <v>0</v>
      </c>
      <c r="H6" s="31" t="str">
        <f t="shared" si="3"/>
        <v>宮崎県　延岡市</v>
      </c>
      <c r="I6" s="31" t="str">
        <f t="shared" si="3"/>
        <v>法適用</v>
      </c>
      <c r="J6" s="31" t="str">
        <f t="shared" si="3"/>
        <v>下水道事業</v>
      </c>
      <c r="K6" s="31" t="str">
        <f t="shared" si="3"/>
        <v>漁業集落排水</v>
      </c>
      <c r="L6" s="31" t="str">
        <f t="shared" si="3"/>
        <v>H2</v>
      </c>
      <c r="M6" s="32" t="str">
        <f t="shared" si="3"/>
        <v>-</v>
      </c>
      <c r="N6" s="32">
        <f t="shared" si="3"/>
        <v>69.77</v>
      </c>
      <c r="O6" s="32">
        <f t="shared" si="3"/>
        <v>1.21</v>
      </c>
      <c r="P6" s="32">
        <f t="shared" si="3"/>
        <v>100</v>
      </c>
      <c r="Q6" s="32">
        <f t="shared" si="3"/>
        <v>2571</v>
      </c>
      <c r="R6" s="32">
        <f t="shared" si="3"/>
        <v>127924</v>
      </c>
      <c r="S6" s="32">
        <f t="shared" si="3"/>
        <v>868.02</v>
      </c>
      <c r="T6" s="32">
        <f t="shared" si="3"/>
        <v>147.37</v>
      </c>
      <c r="U6" s="32">
        <f t="shared" si="3"/>
        <v>1531</v>
      </c>
      <c r="V6" s="32">
        <f t="shared" si="3"/>
        <v>0.49</v>
      </c>
      <c r="W6" s="32">
        <f t="shared" si="3"/>
        <v>3124.49</v>
      </c>
      <c r="X6" s="33">
        <f>IF(X7="",NA(),X7)</f>
        <v>100.1</v>
      </c>
      <c r="Y6" s="33">
        <f t="shared" ref="Y6:AG6" si="4">IF(Y7="",NA(),Y7)</f>
        <v>100.08</v>
      </c>
      <c r="Z6" s="33">
        <f t="shared" si="4"/>
        <v>100.09</v>
      </c>
      <c r="AA6" s="33">
        <f t="shared" si="4"/>
        <v>100.05</v>
      </c>
      <c r="AB6" s="33">
        <f t="shared" si="4"/>
        <v>100.1</v>
      </c>
      <c r="AC6" s="33">
        <f t="shared" si="4"/>
        <v>80.75</v>
      </c>
      <c r="AD6" s="33">
        <f t="shared" si="4"/>
        <v>87.26</v>
      </c>
      <c r="AE6" s="33">
        <f t="shared" si="4"/>
        <v>99.06</v>
      </c>
      <c r="AF6" s="33">
        <f t="shared" si="4"/>
        <v>99.08</v>
      </c>
      <c r="AG6" s="33">
        <f t="shared" si="4"/>
        <v>97.28</v>
      </c>
      <c r="AH6" s="32" t="str">
        <f>IF(AH7="","",IF(AH7="-","【-】","【"&amp;SUBSTITUTE(TEXT(AH7,"#,##0.00"),"-","△")&amp;"】"))</f>
        <v>【97.91】</v>
      </c>
      <c r="AI6" s="32">
        <f>IF(AI7="",NA(),AI7)</f>
        <v>0</v>
      </c>
      <c r="AJ6" s="32">
        <f t="shared" ref="AJ6:AR6" si="5">IF(AJ7="",NA(),AJ7)</f>
        <v>0</v>
      </c>
      <c r="AK6" s="32">
        <f t="shared" si="5"/>
        <v>0</v>
      </c>
      <c r="AL6" s="32">
        <f t="shared" si="5"/>
        <v>0</v>
      </c>
      <c r="AM6" s="32">
        <f t="shared" si="5"/>
        <v>0</v>
      </c>
      <c r="AN6" s="33">
        <f t="shared" si="5"/>
        <v>597.78</v>
      </c>
      <c r="AO6" s="33">
        <f t="shared" si="5"/>
        <v>464.6</v>
      </c>
      <c r="AP6" s="33">
        <f t="shared" si="5"/>
        <v>233.19</v>
      </c>
      <c r="AQ6" s="33">
        <f t="shared" si="5"/>
        <v>221.59</v>
      </c>
      <c r="AR6" s="33">
        <f t="shared" si="5"/>
        <v>244.06</v>
      </c>
      <c r="AS6" s="32" t="str">
        <f>IF(AS7="","",IF(AS7="-","【-】","【"&amp;SUBSTITUTE(TEXT(AS7,"#,##0.00"),"-","△")&amp;"】"))</f>
        <v>【206.51】</v>
      </c>
      <c r="AT6" s="33">
        <f>IF(AT7="",NA(),AT7)</f>
        <v>378.88</v>
      </c>
      <c r="AU6" s="33">
        <f t="shared" ref="AU6:BC6" si="6">IF(AU7="",NA(),AU7)</f>
        <v>324.26</v>
      </c>
      <c r="AV6" s="33">
        <f t="shared" si="6"/>
        <v>453.16</v>
      </c>
      <c r="AW6" s="33">
        <f t="shared" si="6"/>
        <v>82.87</v>
      </c>
      <c r="AX6" s="33">
        <f t="shared" si="6"/>
        <v>80.510000000000005</v>
      </c>
      <c r="AY6" s="33">
        <f t="shared" si="6"/>
        <v>281.25</v>
      </c>
      <c r="AZ6" s="33">
        <f t="shared" si="6"/>
        <v>184.81</v>
      </c>
      <c r="BA6" s="33">
        <f t="shared" si="6"/>
        <v>71.86</v>
      </c>
      <c r="BB6" s="33">
        <f t="shared" si="6"/>
        <v>56.86</v>
      </c>
      <c r="BC6" s="33">
        <f t="shared" si="6"/>
        <v>57.91</v>
      </c>
      <c r="BD6" s="32" t="str">
        <f>IF(BD7="","",IF(BD7="-","【-】","【"&amp;SUBSTITUTE(TEXT(BD7,"#,##0.00"),"-","△")&amp;"】"))</f>
        <v>【77.25】</v>
      </c>
      <c r="BE6" s="33">
        <f>IF(BE7="",NA(),BE7)</f>
        <v>2048</v>
      </c>
      <c r="BF6" s="33">
        <f t="shared" ref="BF6:BN6" si="7">IF(BF7="",NA(),BF7)</f>
        <v>1683.45</v>
      </c>
      <c r="BG6" s="33">
        <f t="shared" si="7"/>
        <v>1639.74</v>
      </c>
      <c r="BH6" s="33">
        <f t="shared" si="7"/>
        <v>1585.21</v>
      </c>
      <c r="BI6" s="33">
        <f t="shared" si="7"/>
        <v>1557.43</v>
      </c>
      <c r="BJ6" s="33">
        <f t="shared" si="7"/>
        <v>866.07</v>
      </c>
      <c r="BK6" s="33">
        <f t="shared" si="7"/>
        <v>827.19</v>
      </c>
      <c r="BL6" s="33">
        <f t="shared" si="7"/>
        <v>817.63</v>
      </c>
      <c r="BM6" s="33">
        <f t="shared" si="7"/>
        <v>830.5</v>
      </c>
      <c r="BN6" s="33">
        <f t="shared" si="7"/>
        <v>1029.24</v>
      </c>
      <c r="BO6" s="32" t="str">
        <f>IF(BO7="","",IF(BO7="-","【-】","【"&amp;SUBSTITUTE(TEXT(BO7,"#,##0.00"),"-","△")&amp;"】"))</f>
        <v>【1,052.66】</v>
      </c>
      <c r="BP6" s="33">
        <f>IF(BP7="",NA(),BP7)</f>
        <v>72.2</v>
      </c>
      <c r="BQ6" s="33">
        <f t="shared" ref="BQ6:BY6" si="8">IF(BQ7="",NA(),BQ7)</f>
        <v>81.53</v>
      </c>
      <c r="BR6" s="33">
        <f t="shared" si="8"/>
        <v>69.11</v>
      </c>
      <c r="BS6" s="33">
        <f t="shared" si="8"/>
        <v>59.56</v>
      </c>
      <c r="BT6" s="33">
        <f t="shared" si="8"/>
        <v>73.209999999999994</v>
      </c>
      <c r="BU6" s="33">
        <f t="shared" si="8"/>
        <v>43.46</v>
      </c>
      <c r="BV6" s="33">
        <f t="shared" si="8"/>
        <v>45.01</v>
      </c>
      <c r="BW6" s="33">
        <f t="shared" si="8"/>
        <v>46.31</v>
      </c>
      <c r="BX6" s="33">
        <f t="shared" si="8"/>
        <v>43.66</v>
      </c>
      <c r="BY6" s="33">
        <f t="shared" si="8"/>
        <v>43.13</v>
      </c>
      <c r="BZ6" s="32" t="str">
        <f>IF(BZ7="","",IF(BZ7="-","【-】","【"&amp;SUBSTITUTE(TEXT(BZ7,"#,##0.00"),"-","△")&amp;"】"))</f>
        <v>【40.22】</v>
      </c>
      <c r="CA6" s="33">
        <f>IF(CA7="",NA(),CA7)</f>
        <v>150</v>
      </c>
      <c r="CB6" s="33">
        <f t="shared" ref="CB6:CJ6" si="9">IF(CB7="",NA(),CB7)</f>
        <v>154.35</v>
      </c>
      <c r="CC6" s="33">
        <f t="shared" si="9"/>
        <v>184.07</v>
      </c>
      <c r="CD6" s="33">
        <f t="shared" si="9"/>
        <v>212.69</v>
      </c>
      <c r="CE6" s="33">
        <f t="shared" si="9"/>
        <v>172.24</v>
      </c>
      <c r="CF6" s="33">
        <f t="shared" si="9"/>
        <v>359.48</v>
      </c>
      <c r="CG6" s="33">
        <f t="shared" si="9"/>
        <v>350.91</v>
      </c>
      <c r="CH6" s="33">
        <f t="shared" si="9"/>
        <v>349.08</v>
      </c>
      <c r="CI6" s="33">
        <f t="shared" si="9"/>
        <v>382.09</v>
      </c>
      <c r="CJ6" s="33">
        <f t="shared" si="9"/>
        <v>392.03</v>
      </c>
      <c r="CK6" s="32" t="str">
        <f>IF(CK7="","",IF(CK7="-","【-】","【"&amp;SUBSTITUTE(TEXT(CK7,"#,##0.00"),"-","△")&amp;"】"))</f>
        <v>【424.58】</v>
      </c>
      <c r="CL6" s="33">
        <f>IF(CL7="",NA(),CL7)</f>
        <v>48.19</v>
      </c>
      <c r="CM6" s="33">
        <f t="shared" ref="CM6:CU6" si="10">IF(CM7="",NA(),CM7)</f>
        <v>46.19</v>
      </c>
      <c r="CN6" s="33">
        <f t="shared" si="10"/>
        <v>43.57</v>
      </c>
      <c r="CO6" s="33">
        <f t="shared" si="10"/>
        <v>43.57</v>
      </c>
      <c r="CP6" s="33">
        <f t="shared" si="10"/>
        <v>41.95</v>
      </c>
      <c r="CQ6" s="33">
        <f t="shared" si="10"/>
        <v>37.130000000000003</v>
      </c>
      <c r="CR6" s="33">
        <f t="shared" si="10"/>
        <v>38.24</v>
      </c>
      <c r="CS6" s="33">
        <f t="shared" si="10"/>
        <v>39.42</v>
      </c>
      <c r="CT6" s="33">
        <f t="shared" si="10"/>
        <v>39.68</v>
      </c>
      <c r="CU6" s="33">
        <f t="shared" si="10"/>
        <v>35.64</v>
      </c>
      <c r="CV6" s="32" t="str">
        <f>IF(CV7="","",IF(CV7="-","【-】","【"&amp;SUBSTITUTE(TEXT(CV7,"#,##0.00"),"-","△")&amp;"】"))</f>
        <v>【33.90】</v>
      </c>
      <c r="CW6" s="33">
        <f>IF(CW7="",NA(),CW7)</f>
        <v>89.06</v>
      </c>
      <c r="CX6" s="33">
        <f t="shared" ref="CX6:DF6" si="11">IF(CX7="",NA(),CX7)</f>
        <v>90.25</v>
      </c>
      <c r="CY6" s="33">
        <f t="shared" si="11"/>
        <v>90.3</v>
      </c>
      <c r="CZ6" s="33">
        <f t="shared" si="11"/>
        <v>90.86</v>
      </c>
      <c r="DA6" s="33">
        <f t="shared" si="11"/>
        <v>90.99</v>
      </c>
      <c r="DB6" s="33">
        <f t="shared" si="11"/>
        <v>81.8</v>
      </c>
      <c r="DC6" s="33">
        <f t="shared" si="11"/>
        <v>81.84</v>
      </c>
      <c r="DD6" s="33">
        <f t="shared" si="11"/>
        <v>82.97</v>
      </c>
      <c r="DE6" s="33">
        <f t="shared" si="11"/>
        <v>83.95</v>
      </c>
      <c r="DF6" s="33">
        <f t="shared" si="11"/>
        <v>82.92</v>
      </c>
      <c r="DG6" s="32" t="str">
        <f>IF(DG7="","",IF(DG7="-","【-】","【"&amp;SUBSTITUTE(TEXT(DG7,"#,##0.00"),"-","△")&amp;"】"))</f>
        <v>【77.87】</v>
      </c>
      <c r="DH6" s="33">
        <f>IF(DH7="",NA(),DH7)</f>
        <v>9.4499999999999993</v>
      </c>
      <c r="DI6" s="33">
        <f t="shared" ref="DI6:DQ6" si="12">IF(DI7="",NA(),DI7)</f>
        <v>10.92</v>
      </c>
      <c r="DJ6" s="33">
        <f t="shared" si="12"/>
        <v>12.35</v>
      </c>
      <c r="DK6" s="33">
        <f t="shared" si="12"/>
        <v>30.61</v>
      </c>
      <c r="DL6" s="33">
        <f t="shared" si="12"/>
        <v>33.69</v>
      </c>
      <c r="DM6" s="33">
        <f t="shared" si="12"/>
        <v>11.81</v>
      </c>
      <c r="DN6" s="33">
        <f t="shared" si="12"/>
        <v>13.09</v>
      </c>
      <c r="DO6" s="33">
        <f t="shared" si="12"/>
        <v>10.75</v>
      </c>
      <c r="DP6" s="33">
        <f t="shared" si="12"/>
        <v>23.85</v>
      </c>
      <c r="DQ6" s="33">
        <f t="shared" si="12"/>
        <v>27.17</v>
      </c>
      <c r="DR6" s="32" t="str">
        <f>IF(DR7="","",IF(DR7="-","【-】","【"&amp;SUBSTITUTE(TEXT(DR7,"#,##0.00"),"-","△")&amp;"】"))</f>
        <v>【25.29】</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0.02</v>
      </c>
      <c r="EJ6" s="32">
        <f t="shared" si="14"/>
        <v>0</v>
      </c>
      <c r="EK6" s="33">
        <f t="shared" si="14"/>
        <v>0.14000000000000001</v>
      </c>
      <c r="EL6" s="33">
        <f t="shared" si="14"/>
        <v>0.05</v>
      </c>
      <c r="EM6" s="33">
        <f t="shared" si="14"/>
        <v>0.18</v>
      </c>
      <c r="EN6" s="32" t="str">
        <f>IF(EN7="","",IF(EN7="-","【-】","【"&amp;SUBSTITUTE(TEXT(EN7,"#,##0.00"),"-","△")&amp;"】"))</f>
        <v>【0.13】</v>
      </c>
    </row>
    <row r="7" spans="1:147" s="34" customFormat="1">
      <c r="A7" s="26"/>
      <c r="B7" s="35">
        <v>2015</v>
      </c>
      <c r="C7" s="35">
        <v>452033</v>
      </c>
      <c r="D7" s="35">
        <v>46</v>
      </c>
      <c r="E7" s="35">
        <v>17</v>
      </c>
      <c r="F7" s="35">
        <v>6</v>
      </c>
      <c r="G7" s="35">
        <v>0</v>
      </c>
      <c r="H7" s="35" t="s">
        <v>96</v>
      </c>
      <c r="I7" s="35" t="s">
        <v>97</v>
      </c>
      <c r="J7" s="35" t="s">
        <v>98</v>
      </c>
      <c r="K7" s="35" t="s">
        <v>99</v>
      </c>
      <c r="L7" s="35" t="s">
        <v>100</v>
      </c>
      <c r="M7" s="36" t="s">
        <v>101</v>
      </c>
      <c r="N7" s="36">
        <v>69.77</v>
      </c>
      <c r="O7" s="36">
        <v>1.21</v>
      </c>
      <c r="P7" s="36">
        <v>100</v>
      </c>
      <c r="Q7" s="36">
        <v>2571</v>
      </c>
      <c r="R7" s="36">
        <v>127924</v>
      </c>
      <c r="S7" s="36">
        <v>868.02</v>
      </c>
      <c r="T7" s="36">
        <v>147.37</v>
      </c>
      <c r="U7" s="36">
        <v>1531</v>
      </c>
      <c r="V7" s="36">
        <v>0.49</v>
      </c>
      <c r="W7" s="36">
        <v>3124.49</v>
      </c>
      <c r="X7" s="36">
        <v>100.1</v>
      </c>
      <c r="Y7" s="36">
        <v>100.08</v>
      </c>
      <c r="Z7" s="36">
        <v>100.09</v>
      </c>
      <c r="AA7" s="36">
        <v>100.05</v>
      </c>
      <c r="AB7" s="36">
        <v>100.1</v>
      </c>
      <c r="AC7" s="36">
        <v>80.75</v>
      </c>
      <c r="AD7" s="36">
        <v>87.26</v>
      </c>
      <c r="AE7" s="36">
        <v>99.06</v>
      </c>
      <c r="AF7" s="36">
        <v>99.08</v>
      </c>
      <c r="AG7" s="36">
        <v>97.28</v>
      </c>
      <c r="AH7" s="36">
        <v>97.91</v>
      </c>
      <c r="AI7" s="36">
        <v>0</v>
      </c>
      <c r="AJ7" s="36">
        <v>0</v>
      </c>
      <c r="AK7" s="36">
        <v>0</v>
      </c>
      <c r="AL7" s="36">
        <v>0</v>
      </c>
      <c r="AM7" s="36">
        <v>0</v>
      </c>
      <c r="AN7" s="36">
        <v>597.78</v>
      </c>
      <c r="AO7" s="36">
        <v>464.6</v>
      </c>
      <c r="AP7" s="36">
        <v>233.19</v>
      </c>
      <c r="AQ7" s="36">
        <v>221.59</v>
      </c>
      <c r="AR7" s="36">
        <v>244.06</v>
      </c>
      <c r="AS7" s="36">
        <v>206.51</v>
      </c>
      <c r="AT7" s="36">
        <v>378.88</v>
      </c>
      <c r="AU7" s="36">
        <v>324.26</v>
      </c>
      <c r="AV7" s="36">
        <v>453.16</v>
      </c>
      <c r="AW7" s="36">
        <v>82.87</v>
      </c>
      <c r="AX7" s="36">
        <v>80.510000000000005</v>
      </c>
      <c r="AY7" s="36">
        <v>281.25</v>
      </c>
      <c r="AZ7" s="36">
        <v>184.81</v>
      </c>
      <c r="BA7" s="36">
        <v>71.86</v>
      </c>
      <c r="BB7" s="36">
        <v>56.86</v>
      </c>
      <c r="BC7" s="36">
        <v>57.91</v>
      </c>
      <c r="BD7" s="36">
        <v>77.25</v>
      </c>
      <c r="BE7" s="36">
        <v>2048</v>
      </c>
      <c r="BF7" s="36">
        <v>1683.45</v>
      </c>
      <c r="BG7" s="36">
        <v>1639.74</v>
      </c>
      <c r="BH7" s="36">
        <v>1585.21</v>
      </c>
      <c r="BI7" s="36">
        <v>1557.43</v>
      </c>
      <c r="BJ7" s="36">
        <v>866.07</v>
      </c>
      <c r="BK7" s="36">
        <v>827.19</v>
      </c>
      <c r="BL7" s="36">
        <v>817.63</v>
      </c>
      <c r="BM7" s="36">
        <v>830.5</v>
      </c>
      <c r="BN7" s="36">
        <v>1029.24</v>
      </c>
      <c r="BO7" s="36">
        <v>1052.6600000000001</v>
      </c>
      <c r="BP7" s="36">
        <v>72.2</v>
      </c>
      <c r="BQ7" s="36">
        <v>81.53</v>
      </c>
      <c r="BR7" s="36">
        <v>69.11</v>
      </c>
      <c r="BS7" s="36">
        <v>59.56</v>
      </c>
      <c r="BT7" s="36">
        <v>73.209999999999994</v>
      </c>
      <c r="BU7" s="36">
        <v>43.46</v>
      </c>
      <c r="BV7" s="36">
        <v>45.01</v>
      </c>
      <c r="BW7" s="36">
        <v>46.31</v>
      </c>
      <c r="BX7" s="36">
        <v>43.66</v>
      </c>
      <c r="BY7" s="36">
        <v>43.13</v>
      </c>
      <c r="BZ7" s="36">
        <v>40.22</v>
      </c>
      <c r="CA7" s="36">
        <v>150</v>
      </c>
      <c r="CB7" s="36">
        <v>154.35</v>
      </c>
      <c r="CC7" s="36">
        <v>184.07</v>
      </c>
      <c r="CD7" s="36">
        <v>212.69</v>
      </c>
      <c r="CE7" s="36">
        <v>172.24</v>
      </c>
      <c r="CF7" s="36">
        <v>359.48</v>
      </c>
      <c r="CG7" s="36">
        <v>350.91</v>
      </c>
      <c r="CH7" s="36">
        <v>349.08</v>
      </c>
      <c r="CI7" s="36">
        <v>382.09</v>
      </c>
      <c r="CJ7" s="36">
        <v>392.03</v>
      </c>
      <c r="CK7" s="36">
        <v>424.58</v>
      </c>
      <c r="CL7" s="36">
        <v>48.19</v>
      </c>
      <c r="CM7" s="36">
        <v>46.19</v>
      </c>
      <c r="CN7" s="36">
        <v>43.57</v>
      </c>
      <c r="CO7" s="36">
        <v>43.57</v>
      </c>
      <c r="CP7" s="36">
        <v>41.95</v>
      </c>
      <c r="CQ7" s="36">
        <v>37.130000000000003</v>
      </c>
      <c r="CR7" s="36">
        <v>38.24</v>
      </c>
      <c r="CS7" s="36">
        <v>39.42</v>
      </c>
      <c r="CT7" s="36">
        <v>39.68</v>
      </c>
      <c r="CU7" s="36">
        <v>35.64</v>
      </c>
      <c r="CV7" s="36">
        <v>33.9</v>
      </c>
      <c r="CW7" s="36">
        <v>89.06</v>
      </c>
      <c r="CX7" s="36">
        <v>90.25</v>
      </c>
      <c r="CY7" s="36">
        <v>90.3</v>
      </c>
      <c r="CZ7" s="36">
        <v>90.86</v>
      </c>
      <c r="DA7" s="36">
        <v>90.99</v>
      </c>
      <c r="DB7" s="36">
        <v>81.8</v>
      </c>
      <c r="DC7" s="36">
        <v>81.84</v>
      </c>
      <c r="DD7" s="36">
        <v>82.97</v>
      </c>
      <c r="DE7" s="36">
        <v>83.95</v>
      </c>
      <c r="DF7" s="36">
        <v>82.92</v>
      </c>
      <c r="DG7" s="36">
        <v>77.87</v>
      </c>
      <c r="DH7" s="36">
        <v>9.4499999999999993</v>
      </c>
      <c r="DI7" s="36">
        <v>10.92</v>
      </c>
      <c r="DJ7" s="36">
        <v>12.35</v>
      </c>
      <c r="DK7" s="36">
        <v>30.61</v>
      </c>
      <c r="DL7" s="36">
        <v>33.69</v>
      </c>
      <c r="DM7" s="36">
        <v>11.81</v>
      </c>
      <c r="DN7" s="36">
        <v>13.09</v>
      </c>
      <c r="DO7" s="36">
        <v>10.75</v>
      </c>
      <c r="DP7" s="36">
        <v>23.85</v>
      </c>
      <c r="DQ7" s="36">
        <v>27.17</v>
      </c>
      <c r="DR7" s="36">
        <v>25.29</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0.02</v>
      </c>
      <c r="EJ7" s="36">
        <v>0</v>
      </c>
      <c r="EK7" s="36">
        <v>0.14000000000000001</v>
      </c>
      <c r="EL7" s="36">
        <v>0.05</v>
      </c>
      <c r="EM7" s="36">
        <v>0.18</v>
      </c>
      <c r="EN7" s="36">
        <v>0.13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cp:lastPrinted>2017-02-13T01:11:52Z</cp:lastPrinted>
  <dcterms:created xsi:type="dcterms:W3CDTF">2017-02-08T02:42:07Z</dcterms:created>
  <dcterms:modified xsi:type="dcterms:W3CDTF">2017-02-22T01:21:27Z</dcterms:modified>
  <cp:category/>
</cp:coreProperties>
</file>