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9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<sst xmlns="http://schemas.openxmlformats.org/spreadsheetml/2006/main" count="218" uniqueCount="108">
  <si>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</si>
  <si>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</si>
  <si>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</si>
  <si>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</si>
  <si>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</si>
  <si>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</si>
  <si>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</si>
  <si>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</si>
  <si>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</si>
  <si>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</si>
  <si>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</si>
  <si>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</si>
  <si>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</si>
  <si>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</si>
  <si>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</si>
  <si>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</si>
  <si>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</si>
  <si>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</si>
  <si>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</si>
  <si>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</si>
  <si>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</si>
  <si>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</si>
  <si>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</si>
  <si>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</si>
  <si>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</si>
  <si>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</si>
  <si>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</si>
  <si>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</si>
  <si>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</si>
  <si>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</si>
  <si>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</si>
  <si>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</si>
  <si>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</si>
  <si>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</si>
  <si>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</si>
  <si>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</si>
  <si>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</si>
  <si>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</si>
  <si>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</si>
  <si>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</si>
  <si>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</si>
  <si>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</si>
  <si>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</si>
  <si>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</si>
  <si>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</si>
  <si>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</si>
  <si>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</si>
  <si>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</si>
  <si>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</si>
  <si>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</si>
  <si>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</si>
  <si>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</si>
  <si>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</si>
  <si>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</si>
  <si>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</si>
  <si>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</si>
  <si>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</si>
  <si>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</si>
  <si>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</si>
  <si>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</si>
  <si>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</si>
  <si>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</si>
  <si>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</si>
  <si>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</si>
  <si>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</si>
  <si>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</si>
  <si>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</si>
  <si>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</si>
  <si>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</si>
  <si>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</si>
  <si>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</si>
  <si>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</si>
  <si>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</si>
  <si>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</si>
  <si>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</si>
  <si>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</si>
  <si>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</si>
  <si>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</si>
  <si>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</si>
  <si>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</si>
  <si>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</si>
  <si>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</si>
  <si>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</si>
  <si>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</si>
  <si>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</si>
  <si>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</si>
  <si>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</si>
  <si>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</si>
  <si>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</si>
  <si>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</si>
  <si>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</si>
  <si>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</si>
  <si>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</si>
  <si>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</si>
  <si>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</si>
  <si>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</si>
  <si>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</si>
  <si>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</si>
  <si>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</si>
  <si>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</si>
  <si>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</si>
  <si>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</si>
  <si>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</si>
  <si>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</si>
  <si>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</si>
  <si>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年で見ますと、給水収益は年々減少傾向にあります。一方で、老朽施設更新などの施設投資は増加していく厳しい状況にあります。現在、段階的に上水道事業への統合を進めておりますが、この効果を検証しながら、同時に今後の水需要の動向を踏まえ、計画的に施設の改良・更新を行うなど、効率的な経営に努める必要があります。</t>
    <phoneticPr fontId="4"/>
  </si>
  <si>
    <t>「管路の更新投資の実施状況」に表される「管路更新率」は、類似団体と比較しても遅れている状態です。
  今後、更新の必要性が高い箇所から、財源の確保や経営に与える影響等を踏まえて更新を行う必要があります。</t>
    <phoneticPr fontId="4"/>
  </si>
  <si>
    <t xml:space="preserve">  「単年度の収支」については、「収益的収支比率」が黒字を示す100％となっておらず、一般会計からの繰入金に依存しているため、さらなる経営の健全性の向上に取り組む必要があります。
　「債務残高」については、「企業債残高対給水収益比率」の増加傾向が見られます。これは、上水道事業への統合にむけて整備している資本的支出の増加によるものとなっています。今後も投資規模が適切であるか検証を行い、計画的に建設改良事業を行っていく必要があります。
　「料金水準の適切性」は「料金回収率」が100％に満たないため、経営に必要な経費を、料金でまかなえていない状況にあります。給水人口が少ないため、料金でまかなえていませんが、現在進めております上水道事業への統合による効果も見ながら、検証する必要があります。
　「費用の効率性」については、類似団体より低い状況にありますが、給水原価は増加傾向にあります。今後も費用の削減に努めた経営を行っていく必要があります。
　「施設の効率性」におきましては、「施設利用率」が示すとおり、概ね70％程度で推移しています。施設につきましては、現在、統廃合することで適切な施設規模になるよう進めております。
　「供給した配水量の効率性」については「有収率」が示しているとおり、類似団体より高く、経年でも上昇傾向にあります。今後も、引き続き漏水調査を行っていき、さらなる向上の必要があります。</t>
    <rPh sb="43" eb="45">
      <t>イッパン</t>
    </rPh>
    <rPh sb="45" eb="47">
      <t>カイケイ</t>
    </rPh>
    <rPh sb="50" eb="53">
      <t>クリイレキン</t>
    </rPh>
    <rPh sb="54" eb="56">
      <t>イゾン</t>
    </rPh>
    <rPh sb="173" eb="175">
      <t>コンゴ</t>
    </rPh>
    <rPh sb="176" eb="178">
      <t>トウシ</t>
    </rPh>
    <rPh sb="178" eb="180">
      <t>キボ</t>
    </rPh>
    <rPh sb="190" eb="191">
      <t>オコナ</t>
    </rPh>
    <rPh sb="348" eb="350">
      <t>ヒヨウ</t>
    </rPh>
    <rPh sb="351" eb="354">
      <t>コウリツセイ</t>
    </rPh>
    <rPh sb="378" eb="380">
      <t>キュウスイ</t>
    </rPh>
    <rPh sb="380" eb="382">
      <t>ゲンカ</t>
    </rPh>
    <rPh sb="383" eb="385">
      <t>ゾウカ</t>
    </rPh>
    <rPh sb="385" eb="387">
      <t>ケイコウ</t>
    </rPh>
    <rPh sb="405" eb="407">
      <t>ケイエイ</t>
    </rPh>
    <rPh sb="408" eb="4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</si>
</sst>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0.14000000000000001</c:v>
                </c:pt>
                <c:pt idx="1">
                  <c:v>0.82</c:v>
                </c:pt>
                <c:pt idx="2">
                  <c:v>0.55000000000000004</c:v>
                </c:pt>
                <c:pt idx="3">
                  <c:v>0.69</c:v>
                </c:pt>
                <c:pt idx="4">
                  <c:v>0.32</c:v>
                </c:pt>
              </c:numCache>
            </c:numRef>
          </c:val>
        </c:ser>
        <c:dLbls>
          <c:showLegendKey val="0"/>
          <c:showVal val="0"/>
          <c:showCatName val="0"/>
          <c:showSerName val="0"/>
          <c:showPercent val="0"/>
          <c:showBubbleSize val="0"/>
        </c:dLbls>
        <c:gapWidth val="150"/>
        <c:axId val="143817344"/>
        <c:axId val="143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3817344"/>
        <c:axId val="143827712"/>
      </c:lineChart>
      <c:dateAx>
        <c:axId val="143817344"/>
        <c:scaling>
          <c:orientation val="minMax"/>
        </c:scaling>
        <c:delete val="1"/>
        <c:axPos val="b"/>
        <c:numFmt formatCode="ge" sourceLinked="1"/>
        <c:majorTickMark val="none"/>
        <c:minorTickMark val="none"/>
        <c:tickLblPos val="none"/>
        <c:crossAx val="143827712"/>
        <c:crosses val="autoZero"/>
        <c:auto val="1"/>
        <c:lblOffset val="100"/>
        <c:baseTimeUnit val="years"/>
      </c:dateAx>
      <c:valAx>
        <c:axId val="1438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73.680000000000007</c:v>
                </c:pt>
                <c:pt idx="1">
                  <c:v>69.12</c:v>
                </c:pt>
                <c:pt idx="2">
                  <c:v>70.17</c:v>
                </c:pt>
                <c:pt idx="3">
                  <c:v>68.14</c:v>
                </c:pt>
                <c:pt idx="4">
                  <c:v>66.53</c:v>
                </c:pt>
              </c:numCache>
            </c:numRef>
          </c:val>
        </c:ser>
        <c:dLbls>
          <c:showLegendKey val="0"/>
          <c:showVal val="0"/>
          <c:showCatName val="0"/>
          <c:showSerName val="0"/>
          <c:showPercent val="0"/>
          <c:showBubbleSize val="0"/>
        </c:dLbls>
        <c:gapWidth val="150"/>
        <c:axId val="147110912"/>
        <c:axId val="1472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47110912"/>
        <c:axId val="147260544"/>
      </c:lineChart>
      <c:dateAx>
        <c:axId val="147110912"/>
        <c:scaling>
          <c:orientation val="minMax"/>
        </c:scaling>
        <c:delete val="1"/>
        <c:axPos val="b"/>
        <c:numFmt formatCode="ge" sourceLinked="1"/>
        <c:majorTickMark val="none"/>
        <c:minorTickMark val="none"/>
        <c:tickLblPos val="none"/>
        <c:crossAx val="147260544"/>
        <c:crosses val="autoZero"/>
        <c:auto val="1"/>
        <c:lblOffset val="100"/>
        <c:baseTimeUnit val="years"/>
      </c:dateAx>
      <c:valAx>
        <c:axId val="147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77.790000000000006</c:v>
                </c:pt>
                <c:pt idx="1">
                  <c:v>79.260000000000005</c:v>
                </c:pt>
                <c:pt idx="2">
                  <c:v>78.48</c:v>
                </c:pt>
                <c:pt idx="3">
                  <c:v>79.23</c:v>
                </c:pt>
                <c:pt idx="4">
                  <c:v>82.17</c:v>
                </c:pt>
              </c:numCache>
            </c:numRef>
          </c:val>
        </c:ser>
        <c:dLbls>
          <c:showLegendKey val="0"/>
          <c:showVal val="0"/>
          <c:showCatName val="0"/>
          <c:showSerName val="0"/>
          <c:showPercent val="0"/>
          <c:showBubbleSize val="0"/>
        </c:dLbls>
        <c:gapWidth val="150"/>
        <c:axId val="147290752"/>
        <c:axId val="147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47290752"/>
        <c:axId val="147292928"/>
      </c:lineChart>
      <c:dateAx>
        <c:axId val="147290752"/>
        <c:scaling>
          <c:orientation val="minMax"/>
        </c:scaling>
        <c:delete val="1"/>
        <c:axPos val="b"/>
        <c:numFmt formatCode="ge" sourceLinked="1"/>
        <c:majorTickMark val="none"/>
        <c:minorTickMark val="none"/>
        <c:tickLblPos val="none"/>
        <c:crossAx val="147292928"/>
        <c:crosses val="autoZero"/>
        <c:auto val="1"/>
        <c:lblOffset val="100"/>
        <c:baseTimeUnit val="years"/>
      </c:dateAx>
      <c:valAx>
        <c:axId val="147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92.59</c:v>
                </c:pt>
                <c:pt idx="1">
                  <c:v>90.78</c:v>
                </c:pt>
                <c:pt idx="2">
                  <c:v>90.67</c:v>
                </c:pt>
                <c:pt idx="3">
                  <c:v>88.64</c:v>
                </c:pt>
                <c:pt idx="4">
                  <c:v>91.07</c:v>
                </c:pt>
              </c:numCache>
            </c:numRef>
          </c:val>
        </c:ser>
        <c:dLbls>
          <c:showLegendKey val="0"/>
          <c:showVal val="0"/>
          <c:showCatName val="0"/>
          <c:showSerName val="0"/>
          <c:showPercent val="0"/>
          <c:showBubbleSize val="0"/>
        </c:dLbls>
        <c:gapWidth val="150"/>
        <c:axId val="145697792"/>
        <c:axId val="145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5697792"/>
        <c:axId val="145708160"/>
      </c:lineChart>
      <c:dateAx>
        <c:axId val="145697792"/>
        <c:scaling>
          <c:orientation val="minMax"/>
        </c:scaling>
        <c:delete val="1"/>
        <c:axPos val="b"/>
        <c:numFmt formatCode="ge" sourceLinked="1"/>
        <c:majorTickMark val="none"/>
        <c:minorTickMark val="none"/>
        <c:tickLblPos val="none"/>
        <c:crossAx val="145708160"/>
        <c:crosses val="autoZero"/>
        <c:auto val="1"/>
        <c:lblOffset val="100"/>
        <c:baseTimeUnit val="years"/>
      </c:dateAx>
      <c:valAx>
        <c:axId val="145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721984"/>
        <c:axId val="1457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721984"/>
        <c:axId val="145736448"/>
      </c:lineChart>
      <c:dateAx>
        <c:axId val="145721984"/>
        <c:scaling>
          <c:orientation val="minMax"/>
        </c:scaling>
        <c:delete val="1"/>
        <c:axPos val="b"/>
        <c:numFmt formatCode="ge" sourceLinked="1"/>
        <c:majorTickMark val="none"/>
        <c:minorTickMark val="none"/>
        <c:tickLblPos val="none"/>
        <c:crossAx val="145736448"/>
        <c:crosses val="autoZero"/>
        <c:auto val="1"/>
        <c:lblOffset val="100"/>
        <c:baseTimeUnit val="years"/>
      </c:dateAx>
      <c:valAx>
        <c:axId val="145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831616"/>
        <c:axId val="146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31616"/>
        <c:axId val="146837888"/>
      </c:lineChart>
      <c:dateAx>
        <c:axId val="146831616"/>
        <c:scaling>
          <c:orientation val="minMax"/>
        </c:scaling>
        <c:delete val="1"/>
        <c:axPos val="b"/>
        <c:numFmt formatCode="ge" sourceLinked="1"/>
        <c:majorTickMark val="none"/>
        <c:minorTickMark val="none"/>
        <c:tickLblPos val="none"/>
        <c:crossAx val="146837888"/>
        <c:crosses val="autoZero"/>
        <c:auto val="1"/>
        <c:lblOffset val="100"/>
        <c:baseTimeUnit val="years"/>
      </c:dateAx>
      <c:valAx>
        <c:axId val="1468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00256"/>
        <c:axId val="147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00256"/>
        <c:axId val="147206528"/>
      </c:lineChart>
      <c:dateAx>
        <c:axId val="147200256"/>
        <c:scaling>
          <c:orientation val="minMax"/>
        </c:scaling>
        <c:delete val="1"/>
        <c:axPos val="b"/>
        <c:numFmt formatCode="ge" sourceLinked="1"/>
        <c:majorTickMark val="none"/>
        <c:minorTickMark val="none"/>
        <c:tickLblPos val="none"/>
        <c:crossAx val="147206528"/>
        <c:crosses val="autoZero"/>
        <c:auto val="1"/>
        <c:lblOffset val="100"/>
        <c:baseTimeUnit val="years"/>
      </c:dateAx>
      <c:valAx>
        <c:axId val="147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31872"/>
        <c:axId val="1472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31872"/>
        <c:axId val="147233792"/>
      </c:lineChart>
      <c:dateAx>
        <c:axId val="147231872"/>
        <c:scaling>
          <c:orientation val="minMax"/>
        </c:scaling>
        <c:delete val="1"/>
        <c:axPos val="b"/>
        <c:numFmt formatCode="ge" sourceLinked="1"/>
        <c:majorTickMark val="none"/>
        <c:minorTickMark val="none"/>
        <c:tickLblPos val="none"/>
        <c:crossAx val="147233792"/>
        <c:crosses val="autoZero"/>
        <c:auto val="1"/>
        <c:lblOffset val="100"/>
        <c:baseTimeUnit val="years"/>
      </c:dateAx>
      <c:valAx>
        <c:axId val="147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470.28</c:v>
                </c:pt>
                <c:pt idx="1">
                  <c:v>595.71</c:v>
                </c:pt>
                <c:pt idx="2">
                  <c:v>669.45</c:v>
                </c:pt>
                <c:pt idx="3">
                  <c:v>811.14</c:v>
                </c:pt>
                <c:pt idx="4">
                  <c:v>927.2</c:v>
                </c:pt>
              </c:numCache>
            </c:numRef>
          </c:val>
        </c:ser>
        <c:dLbls>
          <c:showLegendKey val="0"/>
          <c:showVal val="0"/>
          <c:showCatName val="0"/>
          <c:showSerName val="0"/>
          <c:showPercent val="0"/>
          <c:showBubbleSize val="0"/>
        </c:dLbls>
        <c:gapWidth val="150"/>
        <c:axId val="146948864"/>
        <c:axId val="1469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6948864"/>
        <c:axId val="146950784"/>
      </c:lineChart>
      <c:dateAx>
        <c:axId val="146948864"/>
        <c:scaling>
          <c:orientation val="minMax"/>
        </c:scaling>
        <c:delete val="1"/>
        <c:axPos val="b"/>
        <c:numFmt formatCode="ge" sourceLinked="1"/>
        <c:majorTickMark val="none"/>
        <c:minorTickMark val="none"/>
        <c:tickLblPos val="none"/>
        <c:crossAx val="146950784"/>
        <c:crosses val="autoZero"/>
        <c:auto val="1"/>
        <c:lblOffset val="100"/>
        <c:baseTimeUnit val="years"/>
      </c:dateAx>
      <c:valAx>
        <c:axId val="1469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71.87</c:v>
                </c:pt>
                <c:pt idx="1">
                  <c:v>67.47</c:v>
                </c:pt>
                <c:pt idx="2">
                  <c:v>62.51</c:v>
                </c:pt>
                <c:pt idx="3">
                  <c:v>62.56</c:v>
                </c:pt>
                <c:pt idx="4">
                  <c:v>60.16</c:v>
                </c:pt>
              </c:numCache>
            </c:numRef>
          </c:val>
        </c:ser>
        <c:dLbls>
          <c:showLegendKey val="0"/>
          <c:showVal val="0"/>
          <c:showCatName val="0"/>
          <c:showSerName val="0"/>
          <c:showPercent val="0"/>
          <c:showBubbleSize val="0"/>
        </c:dLbls>
        <c:gapWidth val="150"/>
        <c:axId val="146989440"/>
        <c:axId val="1469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46989440"/>
        <c:axId val="146991360"/>
      </c:lineChart>
      <c:dateAx>
        <c:axId val="146989440"/>
        <c:scaling>
          <c:orientation val="minMax"/>
        </c:scaling>
        <c:delete val="1"/>
        <c:axPos val="b"/>
        <c:numFmt formatCode="ge" sourceLinked="1"/>
        <c:majorTickMark val="none"/>
        <c:minorTickMark val="none"/>
        <c:tickLblPos val="none"/>
        <c:crossAx val="146991360"/>
        <c:crosses val="autoZero"/>
        <c:auto val="1"/>
        <c:lblOffset val="100"/>
        <c:baseTimeUnit val="years"/>
      </c:dateAx>
      <c:valAx>
        <c:axId val="1469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171.8</c:v>
                </c:pt>
                <c:pt idx="1">
                  <c:v>184.43</c:v>
                </c:pt>
                <c:pt idx="2">
                  <c:v>198.18</c:v>
                </c:pt>
                <c:pt idx="3">
                  <c:v>200.3</c:v>
                </c:pt>
                <c:pt idx="4">
                  <c:v>210.1</c:v>
                </c:pt>
              </c:numCache>
            </c:numRef>
          </c:val>
        </c:ser>
        <c:dLbls>
          <c:showLegendKey val="0"/>
          <c:showVal val="0"/>
          <c:showCatName val="0"/>
          <c:showSerName val="0"/>
          <c:showPercent val="0"/>
          <c:showBubbleSize val="0"/>
        </c:dLbls>
        <c:gapWidth val="150"/>
        <c:axId val="147086720"/>
        <c:axId val="1470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47086720"/>
        <c:axId val="147092992"/>
      </c:lineChart>
      <c:dateAx>
        <c:axId val="147086720"/>
        <c:scaling>
          <c:orientation val="minMax"/>
        </c:scaling>
        <c:delete val="1"/>
        <c:axPos val="b"/>
        <c:numFmt formatCode="ge" sourceLinked="1"/>
        <c:majorTickMark val="none"/>
        <c:minorTickMark val="none"/>
        <c:tickLblPos val="none"/>
        <c:crossAx val="147092992"/>
        <c:crosses val="autoZero"/>
        <c:auto val="1"/>
        <c:lblOffset val="100"/>
        <c:baseTimeUnit val="years"/>
      </c:dateAx>
      <c:valAx>
        <c:axId val="1470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都城市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168448</v>
      </c>
      <c r="AJ8" s="55"/>
      <c r="AK8" s="55"/>
      <c r="AL8" s="55"/>
      <c r="AM8" s="55"/>
      <c r="AN8" s="55"/>
      <c r="AO8" s="55"/>
      <c r="AP8" s="56"/>
      <c r="AQ8" s="46">
        <f>データ!R6</f>
        <v>653.36</v>
      </c>
      <c r="AR8" s="46"/>
      <c r="AS8" s="46"/>
      <c r="AT8" s="46"/>
      <c r="AU8" s="46"/>
      <c r="AV8" s="46"/>
      <c r="AW8" s="46"/>
      <c r="AX8" s="46"/>
      <c r="AY8" s="46">
        <f>データ!S6</f>
        <v>257.82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5.01</v>
      </c>
      <c r="S10" s="46"/>
      <c r="T10" s="46"/>
      <c r="U10" s="46"/>
      <c r="V10" s="46"/>
      <c r="W10" s="46"/>
      <c r="X10" s="46"/>
      <c r="Y10" s="46"/>
      <c r="Z10" s="74">
        <f>データ!P6</f>
        <v>2293</v>
      </c>
      <c r="AA10" s="74"/>
      <c r="AB10" s="74"/>
      <c r="AC10" s="74"/>
      <c r="AD10" s="74"/>
      <c r="AE10" s="74"/>
      <c r="AF10" s="74"/>
      <c r="AG10" s="74"/>
      <c r="AH10" s="2"/>
      <c r="AI10" s="74">
        <f>データ!T6</f>
        <v>8409</v>
      </c>
      <c r="AJ10" s="74"/>
      <c r="AK10" s="74"/>
      <c r="AL10" s="74"/>
      <c r="AM10" s="74"/>
      <c r="AN10" s="74"/>
      <c r="AO10" s="74"/>
      <c r="AP10" s="74"/>
      <c r="AQ10" s="46">
        <f>データ!U6</f>
        <v>40.74</v>
      </c>
      <c r="AR10" s="46"/>
      <c r="AS10" s="46"/>
      <c r="AT10" s="46"/>
      <c r="AU10" s="46"/>
      <c r="AV10" s="46"/>
      <c r="AW10" s="46"/>
      <c r="AX10" s="46"/>
      <c r="AY10" s="46">
        <f>データ!V6</f>
        <v>206.41</v>
      </c>
      <c r="AZ10" s="46"/>
      <c r="BA10" s="46"/>
      <c r="BB10" s="46"/>
      <c r="BC10" s="46"/>
      <c r="BD10" s="46"/>
      <c r="BE10" s="46"/>
      <c r="BF10" s="46"/>
      <c r="BG10" s="3"/>
      <c r="BH10" s="3"/>
      <c r="BI10" s="3"/>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24</v>
      </c>
      <c r="BM14" s="69"/>
      <c r="BN14" s="69"/>
      <c r="BO14" s="69"/>
      <c r="BP14" s="69"/>
      <c r="BQ14" s="69"/>
      <c r="BR14" s="69"/>
      <c r="BS14" s="69"/>
      <c r="BT14" s="69"/>
      <c r="BU14" s="69"/>
      <c r="BV14" s="69"/>
      <c r="BW14" s="69"/>
      <c r="BX14" s="69"/>
      <c r="BY14" s="69"/>
      <c r="BZ14" s="70"/>
    </row>
    <row r="15" spans="1:78" ht="13.5" customHeight="1">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107</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57" t="s">
        <v>25</v>
      </c>
      <c r="D34" s="57"/>
      <c r="E34" s="57"/>
      <c r="F34" s="57"/>
      <c r="G34" s="57"/>
      <c r="H34" s="57"/>
      <c r="I34" s="57"/>
      <c r="J34" s="57"/>
      <c r="K34" s="57"/>
      <c r="L34" s="57"/>
      <c r="M34" s="57"/>
      <c r="N34" s="57"/>
      <c r="O34" s="57"/>
      <c r="P34" s="57"/>
      <c r="Q34" s="19"/>
      <c r="R34" s="57" t="s">
        <v>26</v>
      </c>
      <c r="S34" s="57"/>
      <c r="T34" s="57"/>
      <c r="U34" s="57"/>
      <c r="V34" s="57"/>
      <c r="W34" s="57"/>
      <c r="X34" s="57"/>
      <c r="Y34" s="57"/>
      <c r="Z34" s="57"/>
      <c r="AA34" s="57"/>
      <c r="AB34" s="57"/>
      <c r="AC34" s="57"/>
      <c r="AD34" s="57"/>
      <c r="AE34" s="57"/>
      <c r="AF34" s="19"/>
      <c r="AG34" s="57" t="s">
        <v>27</v>
      </c>
      <c r="AH34" s="57"/>
      <c r="AI34" s="57"/>
      <c r="AJ34" s="57"/>
      <c r="AK34" s="57"/>
      <c r="AL34" s="57"/>
      <c r="AM34" s="57"/>
      <c r="AN34" s="57"/>
      <c r="AO34" s="57"/>
      <c r="AP34" s="57"/>
      <c r="AQ34" s="57"/>
      <c r="AR34" s="57"/>
      <c r="AS34" s="57"/>
      <c r="AT34" s="57"/>
      <c r="AU34" s="19"/>
      <c r="AV34" s="57" t="s">
        <v>28</v>
      </c>
      <c r="AW34" s="57"/>
      <c r="AX34" s="57"/>
      <c r="AY34" s="57"/>
      <c r="AZ34" s="57"/>
      <c r="BA34" s="57"/>
      <c r="BB34" s="57"/>
      <c r="BC34" s="57"/>
      <c r="BD34" s="57"/>
      <c r="BE34" s="57"/>
      <c r="BF34" s="57"/>
      <c r="BG34" s="57"/>
      <c r="BH34" s="57"/>
      <c r="BI34" s="57"/>
      <c r="BJ34" s="18"/>
      <c r="BK34" s="2"/>
      <c r="BL34" s="83"/>
      <c r="BM34" s="84"/>
      <c r="BN34" s="84"/>
      <c r="BO34" s="84"/>
      <c r="BP34" s="84"/>
      <c r="BQ34" s="84"/>
      <c r="BR34" s="84"/>
      <c r="BS34" s="84"/>
      <c r="BT34" s="84"/>
      <c r="BU34" s="84"/>
      <c r="BV34" s="84"/>
      <c r="BW34" s="84"/>
      <c r="BX34" s="84"/>
      <c r="BY34" s="84"/>
      <c r="BZ34" s="85"/>
    </row>
    <row r="35" spans="1:78" ht="13.5" customHeight="1">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9" t="s">
        <v>29</v>
      </c>
      <c r="BM45" s="90"/>
      <c r="BN45" s="90"/>
      <c r="BO45" s="90"/>
      <c r="BP45" s="90"/>
      <c r="BQ45" s="90"/>
      <c r="BR45" s="90"/>
      <c r="BS45" s="90"/>
      <c r="BT45" s="90"/>
      <c r="BU45" s="90"/>
      <c r="BV45" s="90"/>
      <c r="BW45" s="90"/>
      <c r="BX45" s="90"/>
      <c r="BY45" s="90"/>
      <c r="BZ45" s="9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2"/>
      <c r="BM46" s="93"/>
      <c r="BN46" s="93"/>
      <c r="BO46" s="93"/>
      <c r="BP46" s="93"/>
      <c r="BQ46" s="93"/>
      <c r="BR46" s="93"/>
      <c r="BS46" s="93"/>
      <c r="BT46" s="93"/>
      <c r="BU46" s="93"/>
      <c r="BV46" s="93"/>
      <c r="BW46" s="93"/>
      <c r="BX46" s="93"/>
      <c r="BY46" s="93"/>
      <c r="BZ46" s="9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106</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57" t="s">
        <v>30</v>
      </c>
      <c r="D56" s="57"/>
      <c r="E56" s="57"/>
      <c r="F56" s="57"/>
      <c r="G56" s="57"/>
      <c r="H56" s="57"/>
      <c r="I56" s="57"/>
      <c r="J56" s="57"/>
      <c r="K56" s="57"/>
      <c r="L56" s="57"/>
      <c r="M56" s="57"/>
      <c r="N56" s="57"/>
      <c r="O56" s="57"/>
      <c r="P56" s="57"/>
      <c r="Q56" s="19"/>
      <c r="R56" s="57" t="s">
        <v>31</v>
      </c>
      <c r="S56" s="57"/>
      <c r="T56" s="57"/>
      <c r="U56" s="57"/>
      <c r="V56" s="57"/>
      <c r="W56" s="57"/>
      <c r="X56" s="57"/>
      <c r="Y56" s="57"/>
      <c r="Z56" s="57"/>
      <c r="AA56" s="57"/>
      <c r="AB56" s="57"/>
      <c r="AC56" s="57"/>
      <c r="AD56" s="57"/>
      <c r="AE56" s="57"/>
      <c r="AF56" s="19"/>
      <c r="AG56" s="57" t="s">
        <v>32</v>
      </c>
      <c r="AH56" s="57"/>
      <c r="AI56" s="57"/>
      <c r="AJ56" s="57"/>
      <c r="AK56" s="57"/>
      <c r="AL56" s="57"/>
      <c r="AM56" s="57"/>
      <c r="AN56" s="57"/>
      <c r="AO56" s="57"/>
      <c r="AP56" s="57"/>
      <c r="AQ56" s="57"/>
      <c r="AR56" s="57"/>
      <c r="AS56" s="57"/>
      <c r="AT56" s="57"/>
      <c r="AU56" s="19"/>
      <c r="AV56" s="57" t="s">
        <v>33</v>
      </c>
      <c r="AW56" s="57"/>
      <c r="AX56" s="57"/>
      <c r="AY56" s="57"/>
      <c r="AZ56" s="57"/>
      <c r="BA56" s="57"/>
      <c r="BB56" s="57"/>
      <c r="BC56" s="57"/>
      <c r="BD56" s="57"/>
      <c r="BE56" s="57"/>
      <c r="BF56" s="57"/>
      <c r="BG56" s="57"/>
      <c r="BH56" s="57"/>
      <c r="BI56" s="57"/>
      <c r="BJ56" s="18"/>
      <c r="BK56" s="2"/>
      <c r="BL56" s="83"/>
      <c r="BM56" s="84"/>
      <c r="BN56" s="84"/>
      <c r="BO56" s="84"/>
      <c r="BP56" s="84"/>
      <c r="BQ56" s="84"/>
      <c r="BR56" s="84"/>
      <c r="BS56" s="84"/>
      <c r="BT56" s="84"/>
      <c r="BU56" s="84"/>
      <c r="BV56" s="84"/>
      <c r="BW56" s="84"/>
      <c r="BX56" s="84"/>
      <c r="BY56" s="84"/>
      <c r="BZ56" s="85"/>
    </row>
    <row r="57" spans="1:78" ht="13.5" customHeight="1">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83"/>
      <c r="BM57" s="84"/>
      <c r="BN57" s="84"/>
      <c r="BO57" s="84"/>
      <c r="BP57" s="84"/>
      <c r="BQ57" s="84"/>
      <c r="BR57" s="84"/>
      <c r="BS57" s="84"/>
      <c r="BT57" s="84"/>
      <c r="BU57" s="84"/>
      <c r="BV57" s="84"/>
      <c r="BW57" s="84"/>
      <c r="BX57" s="84"/>
      <c r="BY57" s="84"/>
      <c r="BZ57" s="8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65" t="s">
        <v>34</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9" t="s">
        <v>35</v>
      </c>
      <c r="BM64" s="90"/>
      <c r="BN64" s="90"/>
      <c r="BO64" s="90"/>
      <c r="BP64" s="90"/>
      <c r="BQ64" s="90"/>
      <c r="BR64" s="90"/>
      <c r="BS64" s="90"/>
      <c r="BT64" s="90"/>
      <c r="BU64" s="90"/>
      <c r="BV64" s="90"/>
      <c r="BW64" s="90"/>
      <c r="BX64" s="90"/>
      <c r="BY64" s="90"/>
      <c r="BZ64" s="9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2"/>
      <c r="BM65" s="93"/>
      <c r="BN65" s="93"/>
      <c r="BO65" s="93"/>
      <c r="BP65" s="93"/>
      <c r="BQ65" s="93"/>
      <c r="BR65" s="93"/>
      <c r="BS65" s="93"/>
      <c r="BT65" s="93"/>
      <c r="BU65" s="93"/>
      <c r="BV65" s="93"/>
      <c r="BW65" s="93"/>
      <c r="BX65" s="93"/>
      <c r="BY65" s="93"/>
      <c r="BZ65" s="9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105</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57" t="s">
        <v>36</v>
      </c>
      <c r="D79" s="57"/>
      <c r="E79" s="57"/>
      <c r="F79" s="57"/>
      <c r="G79" s="57"/>
      <c r="H79" s="57"/>
      <c r="I79" s="57"/>
      <c r="J79" s="57"/>
      <c r="K79" s="57"/>
      <c r="L79" s="57"/>
      <c r="M79" s="57"/>
      <c r="N79" s="57"/>
      <c r="O79" s="57"/>
      <c r="P79" s="57"/>
      <c r="Q79" s="57"/>
      <c r="R79" s="57"/>
      <c r="S79" s="57"/>
      <c r="T79" s="57"/>
      <c r="U79" s="19"/>
      <c r="V79" s="19"/>
      <c r="W79" s="57" t="s">
        <v>37</v>
      </c>
      <c r="X79" s="57"/>
      <c r="Y79" s="57"/>
      <c r="Z79" s="57"/>
      <c r="AA79" s="57"/>
      <c r="AB79" s="57"/>
      <c r="AC79" s="57"/>
      <c r="AD79" s="57"/>
      <c r="AE79" s="57"/>
      <c r="AF79" s="57"/>
      <c r="AG79" s="57"/>
      <c r="AH79" s="57"/>
      <c r="AI79" s="57"/>
      <c r="AJ79" s="57"/>
      <c r="AK79" s="57"/>
      <c r="AL79" s="57"/>
      <c r="AM79" s="57"/>
      <c r="AN79" s="57"/>
      <c r="AO79" s="19"/>
      <c r="AP79" s="19"/>
      <c r="AQ79" s="57" t="s">
        <v>38</v>
      </c>
      <c r="AR79" s="57"/>
      <c r="AS79" s="57"/>
      <c r="AT79" s="57"/>
      <c r="AU79" s="57"/>
      <c r="AV79" s="57"/>
      <c r="AW79" s="57"/>
      <c r="AX79" s="57"/>
      <c r="AY79" s="57"/>
      <c r="AZ79" s="57"/>
      <c r="BA79" s="57"/>
      <c r="BB79" s="57"/>
      <c r="BC79" s="57"/>
      <c r="BD79" s="57"/>
      <c r="BE79" s="57"/>
      <c r="BF79" s="57"/>
      <c r="BG79" s="57"/>
      <c r="BH79" s="57"/>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6" t="s">
        <v>49</v>
      </c>
      <c r="I3" s="77"/>
      <c r="J3" s="77"/>
      <c r="K3" s="77"/>
      <c r="L3" s="77"/>
      <c r="M3" s="77"/>
      <c r="N3" s="77"/>
      <c r="O3" s="77"/>
      <c r="P3" s="77"/>
      <c r="Q3" s="77"/>
      <c r="R3" s="77"/>
      <c r="S3" s="77"/>
      <c r="T3" s="77"/>
      <c r="U3" s="77"/>
      <c r="V3" s="78"/>
      <c r="W3" s="82" t="s">
        <v>50</v>
      </c>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t="s">
        <v>51</v>
      </c>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row>
    <row r="4" spans="1:143">
      <c r="A4" s="26" t="s">
        <v>52</v>
      </c>
      <c r="B4" s="28"/>
      <c r="C4" s="28"/>
      <c r="D4" s="28"/>
      <c r="E4" s="28"/>
      <c r="F4" s="28"/>
      <c r="G4" s="28"/>
      <c r="H4" s="79"/>
      <c r="I4" s="80"/>
      <c r="J4" s="80"/>
      <c r="K4" s="80"/>
      <c r="L4" s="80"/>
      <c r="M4" s="80"/>
      <c r="N4" s="80"/>
      <c r="O4" s="80"/>
      <c r="P4" s="80"/>
      <c r="Q4" s="80"/>
      <c r="R4" s="80"/>
      <c r="S4" s="80"/>
      <c r="T4" s="80"/>
      <c r="U4" s="80"/>
      <c r="V4" s="81"/>
      <c r="W4" s="75" t="s">
        <v>53</v>
      </c>
      <c r="X4" s="75"/>
      <c r="Y4" s="75"/>
      <c r="Z4" s="75"/>
      <c r="AA4" s="75"/>
      <c r="AB4" s="75"/>
      <c r="AC4" s="75"/>
      <c r="AD4" s="75"/>
      <c r="AE4" s="75"/>
      <c r="AF4" s="75"/>
      <c r="AG4" s="75"/>
      <c r="AH4" s="75" t="s">
        <v>54</v>
      </c>
      <c r="AI4" s="75"/>
      <c r="AJ4" s="75"/>
      <c r="AK4" s="75"/>
      <c r="AL4" s="75"/>
      <c r="AM4" s="75"/>
      <c r="AN4" s="75"/>
      <c r="AO4" s="75"/>
      <c r="AP4" s="75"/>
      <c r="AQ4" s="75"/>
      <c r="AR4" s="75"/>
      <c r="AS4" s="75" t="s">
        <v>55</v>
      </c>
      <c r="AT4" s="75"/>
      <c r="AU4" s="75"/>
      <c r="AV4" s="75"/>
      <c r="AW4" s="75"/>
      <c r="AX4" s="75"/>
      <c r="AY4" s="75"/>
      <c r="AZ4" s="75"/>
      <c r="BA4" s="75"/>
      <c r="BB4" s="75"/>
      <c r="BC4" s="75"/>
      <c r="BD4" s="75" t="s">
        <v>56</v>
      </c>
      <c r="BE4" s="75"/>
      <c r="BF4" s="75"/>
      <c r="BG4" s="75"/>
      <c r="BH4" s="75"/>
      <c r="BI4" s="75"/>
      <c r="BJ4" s="75"/>
      <c r="BK4" s="75"/>
      <c r="BL4" s="75"/>
      <c r="BM4" s="75"/>
      <c r="BN4" s="75"/>
      <c r="BO4" s="75" t="s">
        <v>57</v>
      </c>
      <c r="BP4" s="75"/>
      <c r="BQ4" s="75"/>
      <c r="BR4" s="75"/>
      <c r="BS4" s="75"/>
      <c r="BT4" s="75"/>
      <c r="BU4" s="75"/>
      <c r="BV4" s="75"/>
      <c r="BW4" s="75"/>
      <c r="BX4" s="75"/>
      <c r="BY4" s="75"/>
      <c r="BZ4" s="75" t="s">
        <v>58</v>
      </c>
      <c r="CA4" s="75"/>
      <c r="CB4" s="75"/>
      <c r="CC4" s="75"/>
      <c r="CD4" s="75"/>
      <c r="CE4" s="75"/>
      <c r="CF4" s="75"/>
      <c r="CG4" s="75"/>
      <c r="CH4" s="75"/>
      <c r="CI4" s="75"/>
      <c r="CJ4" s="75"/>
      <c r="CK4" s="75" t="s">
        <v>59</v>
      </c>
      <c r="CL4" s="75"/>
      <c r="CM4" s="75"/>
      <c r="CN4" s="75"/>
      <c r="CO4" s="75"/>
      <c r="CP4" s="75"/>
      <c r="CQ4" s="75"/>
      <c r="CR4" s="75"/>
      <c r="CS4" s="75"/>
      <c r="CT4" s="75"/>
      <c r="CU4" s="75"/>
      <c r="CV4" s="75" t="s">
        <v>60</v>
      </c>
      <c r="CW4" s="75"/>
      <c r="CX4" s="75"/>
      <c r="CY4" s="75"/>
      <c r="CZ4" s="75"/>
      <c r="DA4" s="75"/>
      <c r="DB4" s="75"/>
      <c r="DC4" s="75"/>
      <c r="DD4" s="75"/>
      <c r="DE4" s="75"/>
      <c r="DF4" s="75"/>
      <c r="DG4" s="75" t="s">
        <v>61</v>
      </c>
      <c r="DH4" s="75"/>
      <c r="DI4" s="75"/>
      <c r="DJ4" s="75"/>
      <c r="DK4" s="75"/>
      <c r="DL4" s="75"/>
      <c r="DM4" s="75"/>
      <c r="DN4" s="75"/>
      <c r="DO4" s="75"/>
      <c r="DP4" s="75"/>
      <c r="DQ4" s="75"/>
      <c r="DR4" s="75" t="s">
        <v>62</v>
      </c>
      <c r="DS4" s="75"/>
      <c r="DT4" s="75"/>
      <c r="DU4" s="75"/>
      <c r="DV4" s="75"/>
      <c r="DW4" s="75"/>
      <c r="DX4" s="75"/>
      <c r="DY4" s="75"/>
      <c r="DZ4" s="75"/>
      <c r="EA4" s="75"/>
      <c r="EB4" s="75"/>
      <c r="EC4" s="75" t="s">
        <v>63</v>
      </c>
      <c r="ED4" s="75"/>
      <c r="EE4" s="75"/>
      <c r="EF4" s="75"/>
      <c r="EG4" s="75"/>
      <c r="EH4" s="75"/>
      <c r="EI4" s="75"/>
      <c r="EJ4" s="75"/>
      <c r="EK4" s="75"/>
      <c r="EL4" s="75"/>
      <c r="EM4" s="7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452025</v>
      </c>
      <c r="D6" s="31">
        <f t="shared" si="3"/>
        <v>47</v>
      </c>
      <c r="E6" s="31">
        <f t="shared" si="3"/>
        <v>1</v>
      </c>
      <c r="F6" s="31">
        <f t="shared" si="3"/>
        <v>0</v>
      </c>
      <c r="G6" s="31">
        <f t="shared" si="3"/>
        <v>0</v>
      </c>
      <c r="H6" s="31" t="str">
        <f t="shared" si="3"/>
        <v>宮崎県　都城市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5.01</v>
      </c>
      <c r="P6" s="32">
        <f t="shared" si="3"/>
        <v>2293</v>
      </c>
      <c r="Q6" s="32">
        <f t="shared" si="3"/>
        <v>168448</v>
      </c>
      <c r="R6" s="32">
        <f t="shared" si="3"/>
        <v>653.36</v>
      </c>
      <c r="S6" s="32">
        <f t="shared" si="3"/>
        <v>257.82</v>
      </c>
      <c r="T6" s="32">
        <f t="shared" si="3"/>
        <v>8409</v>
      </c>
      <c r="U6" s="32">
        <f t="shared" si="3"/>
        <v>40.74</v>
      </c>
      <c r="V6" s="32">
        <f t="shared" si="3"/>
        <v>206.41</v>
      </c>
      <c r="W6" s="33">
        <f>IF(W7="",NA(),W7)</f>
        <v>92.59</v>
      </c>
      <c r="X6" s="33">
        <f t="shared" ref="X6:AF6" si="4">IF(X7="",NA(),X7)</f>
        <v>90.78</v>
      </c>
      <c r="Y6" s="33">
        <f t="shared" si="4"/>
        <v>90.67</v>
      </c>
      <c r="Z6" s="33">
        <f t="shared" si="4"/>
        <v>88.64</v>
      </c>
      <c r="AA6" s="33">
        <f t="shared" si="4"/>
        <v>91.07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470.28</v>
      </c>
      <c r="BE6" s="33">
        <f t="shared" ref="BE6:BM6" si="7">IF(BE7="",NA(),BE7)</f>
        <v>595.71</v>
      </c>
      <c r="BF6" s="33">
        <f t="shared" si="7"/>
        <v>669.45</v>
      </c>
      <c r="BG6" s="33">
        <f t="shared" si="7"/>
        <v>811.14</v>
      </c>
      <c r="BH6" s="33">
        <f t="shared" si="7"/>
        <v>927.2</v>
      </c>
      <c r="BI6" s="33">
        <f t="shared" si="7"/>
        <v>1168.8</v>
      </c>
      <c r="BJ6" s="33">
        <f t="shared" si="7"/>
        <v>1158.82</v>
      </c>
      <c r="BK6" s="33">
        <f t="shared" si="7"/>
        <v>1167.7</v>
      </c>
      <c r="BL6" s="33">
        <f t="shared" si="7"/>
        <v>1228.58</v>
      </c>
      <c r="BM6" s="33">
        <f t="shared" si="7"/>
        <v>1280.18</v>
      </c>
      <c r="BN6" s="32" t="str">
        <f>IF(BN7="","",IF(BN7="-","【-】","【"&amp;SUBSTITUTE(TEXT(BN7,"#,##0.00"),"-","△")&amp;"】"))</f>
        <v>【1,242.90】</v>
      </c>
      <c r="BO6" s="33">
        <f>IF(BO7="",NA(),BO7)</f>
        <v>71.87</v>
      </c>
      <c r="BP6" s="33">
        <f t="shared" ref="BP6:BX6" si="8">IF(BP7="",NA(),BP7)</f>
        <v>67.47</v>
      </c>
      <c r="BQ6" s="33">
        <f t="shared" si="8"/>
        <v>62.51</v>
      </c>
      <c r="BR6" s="33">
        <f t="shared" si="8"/>
        <v>62.56</v>
      </c>
      <c r="BS6" s="33">
        <f t="shared" si="8"/>
        <v>60.16</v>
      </c>
      <c r="BT6" s="33">
        <f t="shared" si="8"/>
        <v>56.44</v>
      </c>
      <c r="BU6" s="33">
        <f t="shared" si="8"/>
        <v>55.6</v>
      </c>
      <c r="BV6" s="33">
        <f t="shared" si="8"/>
        <v>54.43</v>
      </c>
      <c r="BW6" s="33">
        <f t="shared" si="8"/>
        <v>53.81</v>
      </c>
      <c r="BX6" s="33">
        <f t="shared" si="8"/>
        <v>53.62</v>
      </c>
      <c r="BY6" s="32" t="str">
        <f>IF(BY7="","",IF(BY7="-","【-】","【"&amp;SUBSTITUTE(TEXT(BY7,"#,##0.00"),"-","△")&amp;"】"))</f>
        <v>【33.35】</v>
      </c>
      <c r="BZ6" s="33">
        <f>IF(BZ7="",NA(),BZ7)</f>
        <v>171.8</v>
      </c>
      <c r="CA6" s="33">
        <f t="shared" ref="CA6:CI6" si="9">IF(CA7="",NA(),CA7)</f>
        <v>184.43</v>
      </c>
      <c r="CB6" s="33">
        <f t="shared" si="9"/>
        <v>198.18</v>
      </c>
      <c r="CC6" s="33">
        <f t="shared" si="9"/>
        <v>200.3</v>
      </c>
      <c r="CD6" s="33">
        <f t="shared" si="9"/>
        <v>210.1</v>
      </c>
      <c r="CE6" s="33">
        <f t="shared" si="9"/>
        <v>270.7</v>
      </c>
      <c r="CF6" s="33">
        <f t="shared" si="9"/>
        <v>275.86</v>
      </c>
      <c r="CG6" s="33">
        <f t="shared" si="9"/>
        <v>279.8</v>
      </c>
      <c r="CH6" s="33">
        <f t="shared" si="9"/>
        <v>284.64999999999998</v>
      </c>
      <c r="CI6" s="33">
        <f t="shared" si="9"/>
        <v>287.7</v>
      </c>
      <c r="CJ6" s="32" t="str">
        <f>IF(CJ7="","",IF(CJ7="-","【-】","【"&amp;SUBSTITUTE(TEXT(CJ7,"#,##0.00"),"-","△")&amp;"】"))</f>
        <v>【524.69】</v>
      </c>
      <c r="CK6" s="33">
        <f>IF(CK7="",NA(),CK7)</f>
        <v>73.680000000000007</v>
      </c>
      <c r="CL6" s="33">
        <f t="shared" ref="CL6:CT6" si="10">IF(CL7="",NA(),CL7)</f>
        <v>69.12</v>
      </c>
      <c r="CM6" s="33">
        <f t="shared" si="10"/>
        <v>70.17</v>
      </c>
      <c r="CN6" s="33">
        <f t="shared" si="10"/>
        <v>68.14</v>
      </c>
      <c r="CO6" s="33">
        <f t="shared" si="10"/>
        <v>66.53</v>
      </c>
      <c r="CP6" s="33">
        <f t="shared" si="10"/>
        <v>59.84</v>
      </c>
      <c r="CQ6" s="33">
        <f t="shared" si="10"/>
        <v>60.66</v>
      </c>
      <c r="CR6" s="33">
        <f t="shared" si="10"/>
        <v>60.17</v>
      </c>
      <c r="CS6" s="33">
        <f t="shared" si="10"/>
        <v>58.96</v>
      </c>
      <c r="CT6" s="33">
        <f t="shared" si="10"/>
        <v>58.1</v>
      </c>
      <c r="CU6" s="32" t="str">
        <f>IF(CU7="","",IF(CU7="-","【-】","【"&amp;SUBSTITUTE(TEXT(CU7,"#,##0.00"),"-","△")&amp;"】"))</f>
        <v>【57.58】</v>
      </c>
      <c r="CV6" s="33">
        <f>IF(CV7="",NA(),CV7)</f>
        <v>77.790000000000006</v>
      </c>
      <c r="CW6" s="33">
        <f t="shared" ref="CW6:DE6" si="11">IF(CW7="",NA(),CW7)</f>
        <v>79.260000000000005</v>
      </c>
      <c r="CX6" s="33">
        <f t="shared" si="11"/>
        <v>78.48</v>
      </c>
      <c r="CY6" s="33">
        <f t="shared" si="11"/>
        <v>79.23</v>
      </c>
      <c r="CZ6" s="33">
        <f t="shared" si="11"/>
        <v>82.17</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0.14000000000000001</v>
      </c>
      <c r="ED6" s="33">
        <f t="shared" ref="ED6:EL6" si="14">IF(ED7="",NA(),ED7)</f>
        <v>0.82</v>
      </c>
      <c r="EE6" s="33">
        <f t="shared" si="14"/>
        <v>0.55000000000000004</v>
      </c>
      <c r="EF6" s="33">
        <f t="shared" si="14"/>
        <v>0.69</v>
      </c>
      <c r="EG6" s="33">
        <f t="shared" si="14"/>
        <v>0.32</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452025</v>
      </c>
      <c r="D7" s="35">
        <v>47</v>
      </c>
      <c r="E7" s="35">
        <v>1</v>
      </c>
      <c r="F7" s="35">
        <v>0</v>
      </c>
      <c r="G7" s="35">
        <v>0</v>
      </c>
      <c r="H7" s="35" t="s">
        <v>93</v>
      </c>
      <c r="I7" s="35" t="s">
        <v>94</v>
      </c>
      <c r="J7" s="35" t="s">
        <v>95</v>
      </c>
      <c r="K7" s="35" t="s">
        <v>96</v>
      </c>
      <c r="L7" s="35" t="s">
        <v>97</v>
      </c>
      <c r="M7" s="36" t="s">
        <v>98</v>
      </c>
      <c r="N7" s="36" t="s">
        <v>99</v>
      </c>
      <c r="O7" s="36">
        <v>5.01</v>
      </c>
      <c r="P7" s="36">
        <v>2293</v>
      </c>
      <c r="Q7" s="36">
        <v>168448</v>
      </c>
      <c r="R7" s="36">
        <v>653.36</v>
      </c>
      <c r="S7" s="36">
        <v>257.82</v>
      </c>
      <c r="T7" s="36">
        <v>8409</v>
      </c>
      <c r="U7" s="36">
        <v>40.74</v>
      </c>
      <c r="V7" s="36">
        <v>206.41</v>
      </c>
      <c r="W7" s="36">
        <v>92.59</v>
      </c>
      <c r="X7" s="36">
        <v>90.78</v>
      </c>
      <c r="Y7" s="36">
        <v>90.67</v>
      </c>
      <c r="Z7" s="36">
        <v>88.64</v>
      </c>
      <c r="AA7" s="36">
        <v>91.07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470.28</v>
      </c>
      <c r="BE7" s="36">
        <v>595.71</v>
      </c>
      <c r="BF7" s="36">
        <v>669.45</v>
      </c>
      <c r="BG7" s="36">
        <v>811.14</v>
      </c>
      <c r="BH7" s="36">
        <v>927.2</v>
      </c>
      <c r="BI7" s="36">
        <v>1168.8</v>
      </c>
      <c r="BJ7" s="36">
        <v>1158.82</v>
      </c>
      <c r="BK7" s="36">
        <v>1167.7</v>
      </c>
      <c r="BL7" s="36">
        <v>1228.58</v>
      </c>
      <c r="BM7" s="36">
        <v>1280.18</v>
      </c>
      <c r="BN7" s="36">
        <v>1242.9000000000001</v>
      </c>
      <c r="BO7" s="36">
        <v>71.87</v>
      </c>
      <c r="BP7" s="36">
        <v>67.47</v>
      </c>
      <c r="BQ7" s="36">
        <v>62.51</v>
      </c>
      <c r="BR7" s="36">
        <v>62.56</v>
      </c>
      <c r="BS7" s="36">
        <v>60.16</v>
      </c>
      <c r="BT7" s="36">
        <v>56.44</v>
      </c>
      <c r="BU7" s="36">
        <v>55.6</v>
      </c>
      <c r="BV7" s="36">
        <v>54.43</v>
      </c>
      <c r="BW7" s="36">
        <v>53.81</v>
      </c>
      <c r="BX7" s="36">
        <v>53.62</v>
      </c>
      <c r="BY7" s="36">
        <v>33.35</v>
      </c>
      <c r="BZ7" s="36">
        <v>171.8</v>
      </c>
      <c r="CA7" s="36">
        <v>184.43</v>
      </c>
      <c r="CB7" s="36">
        <v>198.18</v>
      </c>
      <c r="CC7" s="36">
        <v>200.3</v>
      </c>
      <c r="CD7" s="36">
        <v>210.1</v>
      </c>
      <c r="CE7" s="36">
        <v>270.7</v>
      </c>
      <c r="CF7" s="36">
        <v>275.86</v>
      </c>
      <c r="CG7" s="36">
        <v>279.8</v>
      </c>
      <c r="CH7" s="36">
        <v>284.64999999999998</v>
      </c>
      <c r="CI7" s="36">
        <v>287.7</v>
      </c>
      <c r="CJ7" s="36">
        <v>524.69000000000005</v>
      </c>
      <c r="CK7" s="36">
        <v>73.680000000000007</v>
      </c>
      <c r="CL7" s="36">
        <v>69.12</v>
      </c>
      <c r="CM7" s="36">
        <v>70.17</v>
      </c>
      <c r="CN7" s="36">
        <v>68.14</v>
      </c>
      <c r="CO7" s="36">
        <v>66.53</v>
      </c>
      <c r="CP7" s="36">
        <v>59.84</v>
      </c>
      <c r="CQ7" s="36">
        <v>60.66</v>
      </c>
      <c r="CR7" s="36">
        <v>60.17</v>
      </c>
      <c r="CS7" s="36">
        <v>58.96</v>
      </c>
      <c r="CT7" s="36">
        <v>58.1</v>
      </c>
      <c r="CU7" s="36">
        <v>57.58</v>
      </c>
      <c r="CV7" s="36">
        <v>77.790000000000006</v>
      </c>
      <c r="CW7" s="36">
        <v>79.260000000000005</v>
      </c>
      <c r="CX7" s="36">
        <v>78.48</v>
      </c>
      <c r="CY7" s="36">
        <v>79.23</v>
      </c>
      <c r="CZ7" s="36">
        <v>82.17</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0.14000000000000001</v>
      </c>
      <c r="ED7" s="36">
        <v>0.82</v>
      </c>
      <c r="EE7" s="36">
        <v>0.55000000000000004</v>
      </c>
      <c r="EF7" s="36">
        <v>0.69</v>
      </c>
      <c r="EG7" s="36">
        <v>0.32</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2017-02-08T07:24:40Z</cp:lastPrinted>
  <dcterms:created xsi:type="dcterms:W3CDTF">2016-12-02T02:23:07Z</dcterms:created>
  <dcterms:modified xsi:type="dcterms:W3CDTF">2017-02-21T02:57:04Z</dcterms:modified>
  <cp:category/>
</cp:coreProperties>
</file>