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AI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<sst xmlns="http://schemas.openxmlformats.org/spreadsheetml/2006/main" count="218" uniqueCount="108">
  <si>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</si>
  <si>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</si>
  <si>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</si>
  <si>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</si>
  <si>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</si>
  <si>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</si>
  <si>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</si>
  <si>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</si>
  <si>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</si>
  <si>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</si>
  <si>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</si>
  <si>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</si>
  <si>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</si>
  <si>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</si>
  <si>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</si>
  <si>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</si>
  <si>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</si>
  <si>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</si>
  <si>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</si>
  <si>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</si>
  <si>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</si>
  <si>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</si>
  <si>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</si>
  <si>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</si>
  <si>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</si>
  <si>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</si>
  <si>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</si>
  <si>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</si>
  <si>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</si>
  <si>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</si>
  <si>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</si>
  <si>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</si>
  <si>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</si>
  <si>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</si>
  <si>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</si>
  <si>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</si>
  <si>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</si>
  <si>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</si>
  <si>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</si>
  <si>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</si>
  <si>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</si>
  <si>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</si>
  <si>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</si>
  <si>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</si>
  <si>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</si>
  <si>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</si>
  <si>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</si>
  <si>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</si>
  <si>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</si>
  <si>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</si>
  <si>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</si>
  <si>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</si>
  <si>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</si>
  <si>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</si>
  <si>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</si>
  <si>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</si>
  <si>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</si>
  <si>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</si>
  <si>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</si>
  <si>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</si>
  <si>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</si>
  <si>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</si>
  <si>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</si>
  <si>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</si>
  <si>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</si>
  <si>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</si>
  <si>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</si>
  <si>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</si>
  <si>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</si>
  <si>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</si>
  <si>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</si>
  <si>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</si>
  <si>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</si>
  <si>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</si>
  <si>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</si>
  <si>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</si>
  <si>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</si>
  <si>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</si>
  <si>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</si>
  <si>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</si>
  <si>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</si>
  <si>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</si>
  <si>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</si>
  <si>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</si>
  <si>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</si>
  <si>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</si>
  <si>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</si>
  <si>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</si>
  <si>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</si>
  <si>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</si>
  <si>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</si>
  <si>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</si>
  <si>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</si>
  <si>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国富町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</si>
  <si>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</si>
  <si>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</si>
  <si>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</si>
  <si>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</si>
  <si>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</si>
  <si>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</si>
  <si>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</si>
  <si>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</si>
  <si>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</si>
  <si>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</si>
  <si>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</si>
  <si>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簡易水道は平成28年度より上水道に統合予定となっております。
　上水道統合により、施設管理の一元化による維持管理性の向上、並びに、地域住民への安全で安定した水道水の供給が行われます。
　また、管路については上水道と同じく更新率が低いことから、計画的に更新し改善に努めていきます。</t>
    <rPh sb="1" eb="3">
      <t>カンイ</t>
    </rPh>
    <rPh sb="3" eb="5">
      <t>スイドウ</t>
    </rPh>
    <rPh sb="6" eb="8">
      <t>ヘイセイ</t>
    </rPh>
    <rPh sb="10" eb="12">
      <t>ネンド</t>
    </rPh>
    <rPh sb="14" eb="17">
      <t>ジョウスイドウ</t>
    </rPh>
    <rPh sb="18" eb="20">
      <t>トウゴウ</t>
    </rPh>
    <rPh sb="20" eb="22">
      <t>ヨテイ</t>
    </rPh>
    <rPh sb="33" eb="35">
      <t>ジョウスイ</t>
    </rPh>
    <rPh sb="35" eb="36">
      <t>ドウ</t>
    </rPh>
    <rPh sb="36" eb="38">
      <t>トウゴウ</t>
    </rPh>
    <rPh sb="42" eb="44">
      <t>シセツ</t>
    </rPh>
    <rPh sb="44" eb="46">
      <t>カンリ</t>
    </rPh>
    <rPh sb="47" eb="50">
      <t>イチゲンカ</t>
    </rPh>
    <rPh sb="53" eb="55">
      <t>イジ</t>
    </rPh>
    <rPh sb="55" eb="58">
      <t>カンリセイ</t>
    </rPh>
    <rPh sb="59" eb="61">
      <t>コウジョウ</t>
    </rPh>
    <rPh sb="62" eb="63">
      <t>ナラ</t>
    </rPh>
    <rPh sb="66" eb="68">
      <t>チイキ</t>
    </rPh>
    <rPh sb="68" eb="70">
      <t>ジュウミン</t>
    </rPh>
    <rPh sb="72" eb="74">
      <t>アンゼン</t>
    </rPh>
    <rPh sb="75" eb="77">
      <t>アンテイ</t>
    </rPh>
    <rPh sb="79" eb="81">
      <t>スイドウ</t>
    </rPh>
    <rPh sb="81" eb="82">
      <t>スイ</t>
    </rPh>
    <rPh sb="83" eb="85">
      <t>キョウキュウ</t>
    </rPh>
    <rPh sb="86" eb="87">
      <t>オコナ</t>
    </rPh>
    <rPh sb="97" eb="99">
      <t>カンロ</t>
    </rPh>
    <rPh sb="104" eb="107">
      <t>ジョウスイドウ</t>
    </rPh>
    <rPh sb="108" eb="109">
      <t>オナ</t>
    </rPh>
    <rPh sb="111" eb="113">
      <t>コウシン</t>
    </rPh>
    <rPh sb="113" eb="114">
      <t>リツ</t>
    </rPh>
    <rPh sb="115" eb="116">
      <t>ヒク</t>
    </rPh>
    <rPh sb="122" eb="125">
      <t>ケイカクテキ</t>
    </rPh>
    <rPh sb="126" eb="128">
      <t>コウシン</t>
    </rPh>
    <rPh sb="129" eb="131">
      <t>カイゼン</t>
    </rPh>
    <rPh sb="132" eb="133">
      <t>ツト</t>
    </rPh>
    <phoneticPr fontId="4"/>
  </si>
  <si>
    <t>　①収益的収支比率は給水収益及び一般会計からの繰入金で費用をどの程度賄えているのかを表す指標ですが、類似団体に比べて高く、健全な経営が行えているといえます。また、平成28年度より上水道に統合されることで、今後、更なる改善が見込まれます。
　④企業債残高対給水収益比率は上水道統合事業に係る企業債の増加により、高くなっていますが、類似団体に比べると低く抑えられており適正であるといえます。
　⑤料金回収率は平成27年度こそ100％を下回っているものの、類似団体に比べて非常に高く、健全であるといえます。さらに、平成28年度の上水道統合に伴う料金改定で給水収益が上がることで改善が見込まれます。
　少子高齢化及び人口減少の影響で⑦施設利用率は類似団体に比べて低いですが、⑥給水原価及び⑧有収率が示しているように、漏水が少なく施設の稼動が収益につながっていることから、効率的に経営されています。
 平成28年度からは上水道に統合され、施設管理の一元化による維持管理性の向上が見込まれます。</t>
    <rPh sb="2" eb="5">
      <t>シュウエキテキ</t>
    </rPh>
    <rPh sb="5" eb="7">
      <t>シュウシ</t>
    </rPh>
    <rPh sb="7" eb="9">
      <t>ヒリツ</t>
    </rPh>
    <rPh sb="10" eb="12">
      <t>キュウスイ</t>
    </rPh>
    <rPh sb="12" eb="14">
      <t>シュウエキ</t>
    </rPh>
    <rPh sb="14" eb="15">
      <t>オヨ</t>
    </rPh>
    <rPh sb="16" eb="18">
      <t>イッパン</t>
    </rPh>
    <rPh sb="18" eb="20">
      <t>カイケイ</t>
    </rPh>
    <rPh sb="23" eb="25">
      <t>クリイレ</t>
    </rPh>
    <rPh sb="25" eb="26">
      <t>キン</t>
    </rPh>
    <rPh sb="27" eb="29">
      <t>ヒヨウ</t>
    </rPh>
    <rPh sb="32" eb="34">
      <t>テイド</t>
    </rPh>
    <rPh sb="34" eb="35">
      <t>マカナ</t>
    </rPh>
    <rPh sb="42" eb="43">
      <t>アラワ</t>
    </rPh>
    <rPh sb="44" eb="46">
      <t>シヒョウ</t>
    </rPh>
    <rPh sb="50" eb="52">
      <t>ルイジ</t>
    </rPh>
    <rPh sb="52" eb="54">
      <t>ダンタイ</t>
    </rPh>
    <rPh sb="55" eb="56">
      <t>クラ</t>
    </rPh>
    <rPh sb="58" eb="59">
      <t>タカ</t>
    </rPh>
    <rPh sb="61" eb="63">
      <t>ケンゼン</t>
    </rPh>
    <rPh sb="64" eb="66">
      <t>ケイエイ</t>
    </rPh>
    <rPh sb="67" eb="68">
      <t>オコナ</t>
    </rPh>
    <rPh sb="85" eb="87">
      <t>ネンド</t>
    </rPh>
    <rPh sb="89" eb="92">
      <t>ジョウスイドウ</t>
    </rPh>
    <rPh sb="93" eb="95">
      <t>トウゴウ</t>
    </rPh>
    <rPh sb="102" eb="104">
      <t>コンゴ</t>
    </rPh>
    <rPh sb="105" eb="106">
      <t>サラ</t>
    </rPh>
    <rPh sb="108" eb="110">
      <t>カイゼン</t>
    </rPh>
    <rPh sb="111" eb="113">
      <t>ミコ</t>
    </rPh>
    <rPh sb="121" eb="123">
      <t>キギョウ</t>
    </rPh>
    <rPh sb="123" eb="124">
      <t>サイ</t>
    </rPh>
    <rPh sb="124" eb="126">
      <t>ザンダカ</t>
    </rPh>
    <rPh sb="126" eb="127">
      <t>タイ</t>
    </rPh>
    <rPh sb="127" eb="129">
      <t>キュウスイ</t>
    </rPh>
    <rPh sb="129" eb="131">
      <t>シュウエキ</t>
    </rPh>
    <rPh sb="131" eb="133">
      <t>ヒリツ</t>
    </rPh>
    <rPh sb="134" eb="136">
      <t>ジョウスイ</t>
    </rPh>
    <rPh sb="136" eb="137">
      <t>ミチ</t>
    </rPh>
    <rPh sb="137" eb="139">
      <t>トウゴウ</t>
    </rPh>
    <rPh sb="139" eb="141">
      <t>ジギョウ</t>
    </rPh>
    <rPh sb="142" eb="143">
      <t>カカ</t>
    </rPh>
    <rPh sb="144" eb="146">
      <t>キギョウ</t>
    </rPh>
    <rPh sb="146" eb="147">
      <t>サイ</t>
    </rPh>
    <rPh sb="148" eb="150">
      <t>ゾウカ</t>
    </rPh>
    <rPh sb="154" eb="155">
      <t>タカ</t>
    </rPh>
    <rPh sb="164" eb="166">
      <t>ルイジ</t>
    </rPh>
    <rPh sb="166" eb="168">
      <t>ダンタイ</t>
    </rPh>
    <rPh sb="169" eb="170">
      <t>クラ</t>
    </rPh>
    <rPh sb="173" eb="174">
      <t>ヒク</t>
    </rPh>
    <rPh sb="175" eb="176">
      <t>オサ</t>
    </rPh>
    <rPh sb="182" eb="184">
      <t>テキセイ</t>
    </rPh>
    <rPh sb="196" eb="198">
      <t>リョウキン</t>
    </rPh>
    <rPh sb="198" eb="200">
      <t>カイシュウ</t>
    </rPh>
    <rPh sb="200" eb="201">
      <t>リツ</t>
    </rPh>
    <rPh sb="206" eb="208">
      <t>ネンド</t>
    </rPh>
    <rPh sb="215" eb="217">
      <t>シタマワ</t>
    </rPh>
    <rPh sb="225" eb="227">
      <t>ルイジ</t>
    </rPh>
    <rPh sb="227" eb="229">
      <t>ダンタイ</t>
    </rPh>
    <rPh sb="230" eb="231">
      <t>クラ</t>
    </rPh>
    <rPh sb="233" eb="235">
      <t>ヒジョウ</t>
    </rPh>
    <rPh sb="236" eb="237">
      <t>タカ</t>
    </rPh>
    <rPh sb="239" eb="241">
      <t>ケンゼン</t>
    </rPh>
    <rPh sb="258" eb="260">
      <t>ネンド</t>
    </rPh>
    <rPh sb="261" eb="263">
      <t>ジョウスイ</t>
    </rPh>
    <rPh sb="263" eb="264">
      <t>ミチ</t>
    </rPh>
    <rPh sb="264" eb="266">
      <t>トウゴウ</t>
    </rPh>
    <rPh sb="267" eb="268">
      <t>トモナ</t>
    </rPh>
    <rPh sb="269" eb="271">
      <t>リョウキン</t>
    </rPh>
    <rPh sb="271" eb="273">
      <t>カイテイ</t>
    </rPh>
    <rPh sb="274" eb="276">
      <t>キュウスイ</t>
    </rPh>
    <rPh sb="276" eb="278">
      <t>シュウエキ</t>
    </rPh>
    <rPh sb="279" eb="280">
      <t>ア</t>
    </rPh>
    <rPh sb="285" eb="287">
      <t>カイゼン</t>
    </rPh>
    <rPh sb="288" eb="290">
      <t>ミコ</t>
    </rPh>
    <rPh sb="297" eb="299">
      <t>ショウシ</t>
    </rPh>
    <rPh sb="299" eb="302">
      <t>コウレイカ</t>
    </rPh>
    <rPh sb="302" eb="303">
      <t>オヨ</t>
    </rPh>
    <rPh sb="304" eb="306">
      <t>ジンコウ</t>
    </rPh>
    <rPh sb="306" eb="308">
      <t>ゲンショウ</t>
    </rPh>
    <rPh sb="309" eb="311">
      <t>エイキョウ</t>
    </rPh>
    <rPh sb="313" eb="315">
      <t>シセツ</t>
    </rPh>
    <rPh sb="315" eb="318">
      <t>リヨウリツ</t>
    </rPh>
    <rPh sb="319" eb="321">
      <t>ルイジ</t>
    </rPh>
    <rPh sb="321" eb="323">
      <t>ダンタイ</t>
    </rPh>
    <rPh sb="324" eb="325">
      <t>クラ</t>
    </rPh>
    <rPh sb="327" eb="328">
      <t>ヒク</t>
    </rPh>
    <rPh sb="334" eb="336">
      <t>キュウスイ</t>
    </rPh>
    <rPh sb="336" eb="338">
      <t>ゲンカ</t>
    </rPh>
    <rPh sb="338" eb="339">
      <t>オヨ</t>
    </rPh>
    <rPh sb="341" eb="342">
      <t>ユウ</t>
    </rPh>
    <rPh sb="342" eb="343">
      <t>シュウ</t>
    </rPh>
    <rPh sb="343" eb="344">
      <t>リツ</t>
    </rPh>
    <rPh sb="345" eb="346">
      <t>シメ</t>
    </rPh>
    <rPh sb="354" eb="356">
      <t>ロウスイ</t>
    </rPh>
    <rPh sb="357" eb="358">
      <t>スク</t>
    </rPh>
    <rPh sb="360" eb="362">
      <t>シセツ</t>
    </rPh>
    <rPh sb="363" eb="365">
      <t>カドウ</t>
    </rPh>
    <rPh sb="366" eb="368">
      <t>シュウエキ</t>
    </rPh>
    <rPh sb="381" eb="384">
      <t>コウリツテキ</t>
    </rPh>
    <rPh sb="385" eb="387">
      <t>ケイエイ</t>
    </rPh>
    <rPh sb="396" eb="398">
      <t>ヘイセイ</t>
    </rPh>
    <rPh sb="400" eb="402">
      <t>ネンド</t>
    </rPh>
    <rPh sb="405" eb="408">
      <t>ジョウスイドウ</t>
    </rPh>
    <rPh sb="409" eb="411">
      <t>トウゴウ</t>
    </rPh>
    <rPh sb="414" eb="416">
      <t>シセツ</t>
    </rPh>
    <rPh sb="416" eb="418">
      <t>カンリ</t>
    </rPh>
    <rPh sb="419" eb="422">
      <t>イチゲンカ</t>
    </rPh>
    <rPh sb="425" eb="427">
      <t>イジ</t>
    </rPh>
    <rPh sb="427" eb="430">
      <t>カンリセイ</t>
    </rPh>
    <rPh sb="431" eb="433">
      <t>コウジョウ</t>
    </rPh>
    <rPh sb="434" eb="436">
      <t>ミコ</t>
    </rPh>
    <phoneticPr fontId="4"/>
  </si>
  <si>
    <t>　管路の経年化が比較的低く、有収率が高いため類似団体に比べ管路更新率が低くなっています。平成28年度から上水道に統合され、今後も水道事業全体として計画的に更新し漏水等の改善に努めていきます。</t>
    <rPh sb="1" eb="3">
      <t>カンロ</t>
    </rPh>
    <rPh sb="4" eb="7">
      <t>ケイネンカ</t>
    </rPh>
    <rPh sb="8" eb="11">
      <t>ヒカクテキ</t>
    </rPh>
    <rPh sb="11" eb="12">
      <t>ヒク</t>
    </rPh>
    <rPh sb="14" eb="15">
      <t>ユウ</t>
    </rPh>
    <rPh sb="15" eb="16">
      <t>シュウ</t>
    </rPh>
    <rPh sb="16" eb="17">
      <t>リツ</t>
    </rPh>
    <rPh sb="18" eb="19">
      <t>タカ</t>
    </rPh>
    <rPh sb="22" eb="24">
      <t>ルイジ</t>
    </rPh>
    <rPh sb="24" eb="26">
      <t>ダンタイ</t>
    </rPh>
    <rPh sb="27" eb="28">
      <t>クラ</t>
    </rPh>
    <rPh sb="29" eb="31">
      <t>カンロ</t>
    </rPh>
    <rPh sb="31" eb="33">
      <t>コウシン</t>
    </rPh>
    <rPh sb="33" eb="34">
      <t>リツ</t>
    </rPh>
    <rPh sb="35" eb="36">
      <t>ヒク</t>
    </rPh>
    <rPh sb="44" eb="46">
      <t>ヘイセイ</t>
    </rPh>
    <rPh sb="48" eb="50">
      <t>ネンド</t>
    </rPh>
    <rPh sb="52" eb="54">
      <t>ジョウスイ</t>
    </rPh>
    <rPh sb="54" eb="55">
      <t>ドウ</t>
    </rPh>
    <rPh sb="56" eb="58">
      <t>トウゴウ</t>
    </rPh>
    <rPh sb="61" eb="63">
      <t>コンゴ</t>
    </rPh>
    <rPh sb="64" eb="66">
      <t>スイドウ</t>
    </rPh>
    <rPh sb="66" eb="68">
      <t>ジギョウ</t>
    </rPh>
    <rPh sb="68" eb="70">
      <t>ゼンタイ</t>
    </rPh>
    <rPh sb="73" eb="76">
      <t>ケイカクテキ</t>
    </rPh>
    <rPh sb="77" eb="79">
      <t>コウシン</t>
    </rPh>
    <rPh sb="80" eb="83">
      <t>ロウスイトウ</t>
    </rPh>
    <rPh sb="84" eb="86">
      <t>カイゼン</t>
    </rPh>
    <rPh sb="87" eb="8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</si>
</sst>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0.39</c:v>
                </c:pt>
                <c:pt idx="1">
                  <c:v>0</c:v>
                </c:pt>
                <c:pt idx="2">
                  <c:v>0</c:v>
                </c:pt>
                <c:pt idx="3">
                  <c:v>0</c:v>
                </c:pt>
                <c:pt idx="4">
                  <c:v>0</c:v>
                </c:pt>
              </c:numCache>
            </c:numRef>
          </c:val>
        </c:ser>
        <c:dLbls>
          <c:showLegendKey val="0"/>
          <c:showVal val="0"/>
          <c:showCatName val="0"/>
          <c:showSerName val="0"/>
          <c:showPercent val="0"/>
          <c:showBubbleSize val="0"/>
        </c:dLbls>
        <c:gapWidth val="150"/>
        <c:axId val="145259136"/>
        <c:axId val="14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45259136"/>
        <c:axId val="145269504"/>
      </c:lineChart>
      <c:dateAx>
        <c:axId val="145259136"/>
        <c:scaling>
          <c:orientation val="minMax"/>
        </c:scaling>
        <c:delete val="1"/>
        <c:axPos val="b"/>
        <c:numFmt formatCode="ge" sourceLinked="1"/>
        <c:majorTickMark val="none"/>
        <c:minorTickMark val="none"/>
        <c:tickLblPos val="none"/>
        <c:crossAx val="145269504"/>
        <c:crosses val="autoZero"/>
        <c:auto val="1"/>
        <c:lblOffset val="100"/>
        <c:baseTimeUnit val="years"/>
      </c:dateAx>
      <c:valAx>
        <c:axId val="14526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5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38.35</c:v>
                </c:pt>
                <c:pt idx="1">
                  <c:v>35.409999999999997</c:v>
                </c:pt>
                <c:pt idx="2">
                  <c:v>36.04</c:v>
                </c:pt>
                <c:pt idx="3">
                  <c:v>34.22</c:v>
                </c:pt>
                <c:pt idx="4">
                  <c:v>35.28</c:v>
                </c:pt>
              </c:numCache>
            </c:numRef>
          </c:val>
        </c:ser>
        <c:dLbls>
          <c:showLegendKey val="0"/>
          <c:showVal val="0"/>
          <c:showCatName val="0"/>
          <c:showSerName val="0"/>
          <c:showPercent val="0"/>
          <c:showBubbleSize val="0"/>
        </c:dLbls>
        <c:gapWidth val="150"/>
        <c:axId val="146595840"/>
        <c:axId val="14659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46595840"/>
        <c:axId val="146597760"/>
      </c:lineChart>
      <c:dateAx>
        <c:axId val="146595840"/>
        <c:scaling>
          <c:orientation val="minMax"/>
        </c:scaling>
        <c:delete val="1"/>
        <c:axPos val="b"/>
        <c:numFmt formatCode="ge" sourceLinked="1"/>
        <c:majorTickMark val="none"/>
        <c:minorTickMark val="none"/>
        <c:tickLblPos val="none"/>
        <c:crossAx val="146597760"/>
        <c:crosses val="autoZero"/>
        <c:auto val="1"/>
        <c:lblOffset val="100"/>
        <c:baseTimeUnit val="years"/>
      </c:dateAx>
      <c:valAx>
        <c:axId val="14659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95.02</c:v>
                </c:pt>
                <c:pt idx="1">
                  <c:v>96.33</c:v>
                </c:pt>
                <c:pt idx="2">
                  <c:v>95.76</c:v>
                </c:pt>
                <c:pt idx="3">
                  <c:v>93.33</c:v>
                </c:pt>
                <c:pt idx="4">
                  <c:v>91.47</c:v>
                </c:pt>
              </c:numCache>
            </c:numRef>
          </c:val>
        </c:ser>
        <c:dLbls>
          <c:showLegendKey val="0"/>
          <c:showVal val="0"/>
          <c:showCatName val="0"/>
          <c:showSerName val="0"/>
          <c:showPercent val="0"/>
          <c:showBubbleSize val="0"/>
        </c:dLbls>
        <c:gapWidth val="150"/>
        <c:axId val="147729024"/>
        <c:axId val="14774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47729024"/>
        <c:axId val="147747584"/>
      </c:lineChart>
      <c:dateAx>
        <c:axId val="147729024"/>
        <c:scaling>
          <c:orientation val="minMax"/>
        </c:scaling>
        <c:delete val="1"/>
        <c:axPos val="b"/>
        <c:numFmt formatCode="ge" sourceLinked="1"/>
        <c:majorTickMark val="none"/>
        <c:minorTickMark val="none"/>
        <c:tickLblPos val="none"/>
        <c:crossAx val="147747584"/>
        <c:crosses val="autoZero"/>
        <c:auto val="1"/>
        <c:lblOffset val="100"/>
        <c:baseTimeUnit val="years"/>
      </c:dateAx>
      <c:valAx>
        <c:axId val="14774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118.83</c:v>
                </c:pt>
                <c:pt idx="1">
                  <c:v>124.8</c:v>
                </c:pt>
                <c:pt idx="2">
                  <c:v>116.36</c:v>
                </c:pt>
                <c:pt idx="3">
                  <c:v>104.99</c:v>
                </c:pt>
                <c:pt idx="4">
                  <c:v>97.02</c:v>
                </c:pt>
              </c:numCache>
            </c:numRef>
          </c:val>
        </c:ser>
        <c:dLbls>
          <c:showLegendKey val="0"/>
          <c:showVal val="0"/>
          <c:showCatName val="0"/>
          <c:showSerName val="0"/>
          <c:showPercent val="0"/>
          <c:showBubbleSize val="0"/>
        </c:dLbls>
        <c:gapWidth val="150"/>
        <c:axId val="145107200"/>
        <c:axId val="14511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45107200"/>
        <c:axId val="145117568"/>
      </c:lineChart>
      <c:dateAx>
        <c:axId val="145107200"/>
        <c:scaling>
          <c:orientation val="minMax"/>
        </c:scaling>
        <c:delete val="1"/>
        <c:axPos val="b"/>
        <c:numFmt formatCode="ge" sourceLinked="1"/>
        <c:majorTickMark val="none"/>
        <c:minorTickMark val="none"/>
        <c:tickLblPos val="none"/>
        <c:crossAx val="145117568"/>
        <c:crosses val="autoZero"/>
        <c:auto val="1"/>
        <c:lblOffset val="100"/>
        <c:baseTimeUnit val="years"/>
      </c:dateAx>
      <c:valAx>
        <c:axId val="1451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0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143680"/>
        <c:axId val="145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143680"/>
        <c:axId val="145145856"/>
      </c:lineChart>
      <c:dateAx>
        <c:axId val="145143680"/>
        <c:scaling>
          <c:orientation val="minMax"/>
        </c:scaling>
        <c:delete val="1"/>
        <c:axPos val="b"/>
        <c:numFmt formatCode="ge" sourceLinked="1"/>
        <c:majorTickMark val="none"/>
        <c:minorTickMark val="none"/>
        <c:tickLblPos val="none"/>
        <c:crossAx val="145145856"/>
        <c:crosses val="autoZero"/>
        <c:auto val="1"/>
        <c:lblOffset val="100"/>
        <c:baseTimeUnit val="years"/>
      </c:dateAx>
      <c:valAx>
        <c:axId val="14514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4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5192448"/>
        <c:axId val="1451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5192448"/>
        <c:axId val="145194368"/>
      </c:lineChart>
      <c:dateAx>
        <c:axId val="145192448"/>
        <c:scaling>
          <c:orientation val="minMax"/>
        </c:scaling>
        <c:delete val="1"/>
        <c:axPos val="b"/>
        <c:numFmt formatCode="ge" sourceLinked="1"/>
        <c:majorTickMark val="none"/>
        <c:minorTickMark val="none"/>
        <c:tickLblPos val="none"/>
        <c:crossAx val="145194368"/>
        <c:crosses val="autoZero"/>
        <c:auto val="1"/>
        <c:lblOffset val="100"/>
        <c:baseTimeUnit val="years"/>
      </c:dateAx>
      <c:valAx>
        <c:axId val="1451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410880"/>
        <c:axId val="1464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410880"/>
        <c:axId val="146413824"/>
      </c:lineChart>
      <c:dateAx>
        <c:axId val="146410880"/>
        <c:scaling>
          <c:orientation val="minMax"/>
        </c:scaling>
        <c:delete val="1"/>
        <c:axPos val="b"/>
        <c:numFmt formatCode="ge" sourceLinked="1"/>
        <c:majorTickMark val="none"/>
        <c:minorTickMark val="none"/>
        <c:tickLblPos val="none"/>
        <c:crossAx val="146413824"/>
        <c:crosses val="autoZero"/>
        <c:auto val="1"/>
        <c:lblOffset val="100"/>
        <c:baseTimeUnit val="years"/>
      </c:dateAx>
      <c:valAx>
        <c:axId val="1464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452480"/>
        <c:axId val="1464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452480"/>
        <c:axId val="146454400"/>
      </c:lineChart>
      <c:dateAx>
        <c:axId val="146452480"/>
        <c:scaling>
          <c:orientation val="minMax"/>
        </c:scaling>
        <c:delete val="1"/>
        <c:axPos val="b"/>
        <c:numFmt formatCode="ge" sourceLinked="1"/>
        <c:majorTickMark val="none"/>
        <c:minorTickMark val="none"/>
        <c:tickLblPos val="none"/>
        <c:crossAx val="146454400"/>
        <c:crosses val="autoZero"/>
        <c:auto val="1"/>
        <c:lblOffset val="100"/>
        <c:baseTimeUnit val="years"/>
      </c:dateAx>
      <c:valAx>
        <c:axId val="1464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formatCode="#,##0.00;&quot;△&quot;#,##0.00;&quot;-&quot;">
                  <c:v>71.150000000000006</c:v>
                </c:pt>
                <c:pt idx="3" formatCode="#,##0.00;&quot;△&quot;#,##0.00;&quot;-&quot;">
                  <c:v>444.06</c:v>
                </c:pt>
                <c:pt idx="4" formatCode="#,##0.00;&quot;△&quot;#,##0.00;&quot;-&quot;">
                  <c:v>1001.95</c:v>
                </c:pt>
              </c:numCache>
            </c:numRef>
          </c:val>
        </c:ser>
        <c:dLbls>
          <c:showLegendKey val="0"/>
          <c:showVal val="0"/>
          <c:showCatName val="0"/>
          <c:showSerName val="0"/>
          <c:showPercent val="0"/>
          <c:showBubbleSize val="0"/>
        </c:dLbls>
        <c:gapWidth val="150"/>
        <c:axId val="146480512"/>
        <c:axId val="14649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46480512"/>
        <c:axId val="146494976"/>
      </c:lineChart>
      <c:dateAx>
        <c:axId val="146480512"/>
        <c:scaling>
          <c:orientation val="minMax"/>
        </c:scaling>
        <c:delete val="1"/>
        <c:axPos val="b"/>
        <c:numFmt formatCode="ge" sourceLinked="1"/>
        <c:majorTickMark val="none"/>
        <c:minorTickMark val="none"/>
        <c:tickLblPos val="none"/>
        <c:crossAx val="146494976"/>
        <c:crosses val="autoZero"/>
        <c:auto val="1"/>
        <c:lblOffset val="100"/>
        <c:baseTimeUnit val="years"/>
      </c:dateAx>
      <c:valAx>
        <c:axId val="14649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116.29</c:v>
                </c:pt>
                <c:pt idx="1">
                  <c:v>122.8</c:v>
                </c:pt>
                <c:pt idx="2">
                  <c:v>115.84</c:v>
                </c:pt>
                <c:pt idx="3">
                  <c:v>102.05</c:v>
                </c:pt>
                <c:pt idx="4">
                  <c:v>96.64</c:v>
                </c:pt>
              </c:numCache>
            </c:numRef>
          </c:val>
        </c:ser>
        <c:dLbls>
          <c:showLegendKey val="0"/>
          <c:showVal val="0"/>
          <c:showCatName val="0"/>
          <c:showSerName val="0"/>
          <c:showPercent val="0"/>
          <c:showBubbleSize val="0"/>
        </c:dLbls>
        <c:gapWidth val="150"/>
        <c:axId val="146512896"/>
        <c:axId val="1465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46512896"/>
        <c:axId val="146535552"/>
      </c:lineChart>
      <c:dateAx>
        <c:axId val="146512896"/>
        <c:scaling>
          <c:orientation val="minMax"/>
        </c:scaling>
        <c:delete val="1"/>
        <c:axPos val="b"/>
        <c:numFmt formatCode="ge" sourceLinked="1"/>
        <c:majorTickMark val="none"/>
        <c:minorTickMark val="none"/>
        <c:tickLblPos val="none"/>
        <c:crossAx val="146535552"/>
        <c:crosses val="autoZero"/>
        <c:auto val="1"/>
        <c:lblOffset val="100"/>
        <c:baseTimeUnit val="years"/>
      </c:dateAx>
      <c:valAx>
        <c:axId val="1465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129.35</c:v>
                </c:pt>
                <c:pt idx="1">
                  <c:v>126.6</c:v>
                </c:pt>
                <c:pt idx="2">
                  <c:v>135.35</c:v>
                </c:pt>
                <c:pt idx="3">
                  <c:v>157.22999999999999</c:v>
                </c:pt>
                <c:pt idx="4">
                  <c:v>163.86</c:v>
                </c:pt>
              </c:numCache>
            </c:numRef>
          </c:val>
        </c:ser>
        <c:dLbls>
          <c:showLegendKey val="0"/>
          <c:showVal val="0"/>
          <c:showCatName val="0"/>
          <c:showSerName val="0"/>
          <c:showPercent val="0"/>
          <c:showBubbleSize val="0"/>
        </c:dLbls>
        <c:gapWidth val="150"/>
        <c:axId val="146563456"/>
        <c:axId val="14656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46563456"/>
        <c:axId val="146565376"/>
      </c:lineChart>
      <c:dateAx>
        <c:axId val="146563456"/>
        <c:scaling>
          <c:orientation val="minMax"/>
        </c:scaling>
        <c:delete val="1"/>
        <c:axPos val="b"/>
        <c:numFmt formatCode="ge" sourceLinked="1"/>
        <c:majorTickMark val="none"/>
        <c:minorTickMark val="none"/>
        <c:tickLblPos val="none"/>
        <c:crossAx val="146565376"/>
        <c:crosses val="autoZero"/>
        <c:auto val="1"/>
        <c:lblOffset val="100"/>
        <c:baseTimeUnit val="years"/>
      </c:dateAx>
      <c:valAx>
        <c:axId val="1465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宮崎県　国富町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20204</v>
      </c>
      <c r="AJ8" s="74"/>
      <c r="AK8" s="74"/>
      <c r="AL8" s="74"/>
      <c r="AM8" s="74"/>
      <c r="AN8" s="74"/>
      <c r="AO8" s="74"/>
      <c r="AP8" s="75"/>
      <c r="AQ8" s="56">
        <f>データ!R6</f>
        <v>130.63</v>
      </c>
      <c r="AR8" s="56"/>
      <c r="AS8" s="56"/>
      <c r="AT8" s="56"/>
      <c r="AU8" s="56"/>
      <c r="AV8" s="56"/>
      <c r="AW8" s="56"/>
      <c r="AX8" s="56"/>
      <c r="AY8" s="56">
        <f>データ!S6</f>
        <v>154.66999999999999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6.68</v>
      </c>
      <c r="S10" s="56"/>
      <c r="T10" s="56"/>
      <c r="U10" s="56"/>
      <c r="V10" s="56"/>
      <c r="W10" s="56"/>
      <c r="X10" s="56"/>
      <c r="Y10" s="56"/>
      <c r="Z10" s="64">
        <f>データ!P6</f>
        <v>2918</v>
      </c>
      <c r="AA10" s="64"/>
      <c r="AB10" s="64"/>
      <c r="AC10" s="64"/>
      <c r="AD10" s="64"/>
      <c r="AE10" s="64"/>
      <c r="AF10" s="64"/>
      <c r="AG10" s="64"/>
      <c r="AH10" s="2"/>
      <c r="AI10" s="64">
        <f>データ!T6</f>
        <v>1342</v>
      </c>
      <c r="AJ10" s="64"/>
      <c r="AK10" s="64"/>
      <c r="AL10" s="64"/>
      <c r="AM10" s="64"/>
      <c r="AN10" s="64"/>
      <c r="AO10" s="64"/>
      <c r="AP10" s="64"/>
      <c r="AQ10" s="56">
        <f>データ!U6</f>
        <v>8.81</v>
      </c>
      <c r="AR10" s="56"/>
      <c r="AS10" s="56"/>
      <c r="AT10" s="56"/>
      <c r="AU10" s="56"/>
      <c r="AV10" s="56"/>
      <c r="AW10" s="56"/>
      <c r="AX10" s="56"/>
      <c r="AY10" s="56">
        <f>データ!V6</f>
        <v>152.33000000000001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9" t="s">
        <v>107</v>
      </c>
      <c r="BM47" s="90"/>
      <c r="BN47" s="90"/>
      <c r="BO47" s="90"/>
      <c r="BP47" s="90"/>
      <c r="BQ47" s="90"/>
      <c r="BR47" s="90"/>
      <c r="BS47" s="90"/>
      <c r="BT47" s="90"/>
      <c r="BU47" s="90"/>
      <c r="BV47" s="90"/>
      <c r="BW47" s="90"/>
      <c r="BX47" s="90"/>
      <c r="BY47" s="90"/>
      <c r="BZ47" s="9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9"/>
      <c r="BM48" s="90"/>
      <c r="BN48" s="90"/>
      <c r="BO48" s="90"/>
      <c r="BP48" s="90"/>
      <c r="BQ48" s="90"/>
      <c r="BR48" s="90"/>
      <c r="BS48" s="90"/>
      <c r="BT48" s="90"/>
      <c r="BU48" s="90"/>
      <c r="BV48" s="90"/>
      <c r="BW48" s="90"/>
      <c r="BX48" s="90"/>
      <c r="BY48" s="90"/>
      <c r="BZ48" s="9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9"/>
      <c r="BM49" s="90"/>
      <c r="BN49" s="90"/>
      <c r="BO49" s="90"/>
      <c r="BP49" s="90"/>
      <c r="BQ49" s="90"/>
      <c r="BR49" s="90"/>
      <c r="BS49" s="90"/>
      <c r="BT49" s="90"/>
      <c r="BU49" s="90"/>
      <c r="BV49" s="90"/>
      <c r="BW49" s="90"/>
      <c r="BX49" s="90"/>
      <c r="BY49" s="90"/>
      <c r="BZ49" s="9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9"/>
      <c r="BM50" s="90"/>
      <c r="BN50" s="90"/>
      <c r="BO50" s="90"/>
      <c r="BP50" s="90"/>
      <c r="BQ50" s="90"/>
      <c r="BR50" s="90"/>
      <c r="BS50" s="90"/>
      <c r="BT50" s="90"/>
      <c r="BU50" s="90"/>
      <c r="BV50" s="90"/>
      <c r="BW50" s="90"/>
      <c r="BX50" s="90"/>
      <c r="BY50" s="90"/>
      <c r="BZ50" s="9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9"/>
      <c r="BM51" s="90"/>
      <c r="BN51" s="90"/>
      <c r="BO51" s="90"/>
      <c r="BP51" s="90"/>
      <c r="BQ51" s="90"/>
      <c r="BR51" s="90"/>
      <c r="BS51" s="90"/>
      <c r="BT51" s="90"/>
      <c r="BU51" s="90"/>
      <c r="BV51" s="90"/>
      <c r="BW51" s="90"/>
      <c r="BX51" s="90"/>
      <c r="BY51" s="90"/>
      <c r="BZ51" s="9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9"/>
      <c r="BM52" s="90"/>
      <c r="BN52" s="90"/>
      <c r="BO52" s="90"/>
      <c r="BP52" s="90"/>
      <c r="BQ52" s="90"/>
      <c r="BR52" s="90"/>
      <c r="BS52" s="90"/>
      <c r="BT52" s="90"/>
      <c r="BU52" s="90"/>
      <c r="BV52" s="90"/>
      <c r="BW52" s="90"/>
      <c r="BX52" s="90"/>
      <c r="BY52" s="90"/>
      <c r="BZ52" s="9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9"/>
      <c r="BM53" s="90"/>
      <c r="BN53" s="90"/>
      <c r="BO53" s="90"/>
      <c r="BP53" s="90"/>
      <c r="BQ53" s="90"/>
      <c r="BR53" s="90"/>
      <c r="BS53" s="90"/>
      <c r="BT53" s="90"/>
      <c r="BU53" s="90"/>
      <c r="BV53" s="90"/>
      <c r="BW53" s="90"/>
      <c r="BX53" s="90"/>
      <c r="BY53" s="90"/>
      <c r="BZ53" s="9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9"/>
      <c r="BM54" s="90"/>
      <c r="BN54" s="90"/>
      <c r="BO54" s="90"/>
      <c r="BP54" s="90"/>
      <c r="BQ54" s="90"/>
      <c r="BR54" s="90"/>
      <c r="BS54" s="90"/>
      <c r="BT54" s="90"/>
      <c r="BU54" s="90"/>
      <c r="BV54" s="90"/>
      <c r="BW54" s="90"/>
      <c r="BX54" s="90"/>
      <c r="BY54" s="90"/>
      <c r="BZ54" s="9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9"/>
      <c r="BM55" s="90"/>
      <c r="BN55" s="90"/>
      <c r="BO55" s="90"/>
      <c r="BP55" s="90"/>
      <c r="BQ55" s="90"/>
      <c r="BR55" s="90"/>
      <c r="BS55" s="90"/>
      <c r="BT55" s="90"/>
      <c r="BU55" s="90"/>
      <c r="BV55" s="90"/>
      <c r="BW55" s="90"/>
      <c r="BX55" s="90"/>
      <c r="BY55" s="90"/>
      <c r="BZ55" s="91"/>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89"/>
      <c r="BM56" s="90"/>
      <c r="BN56" s="90"/>
      <c r="BO56" s="90"/>
      <c r="BP56" s="90"/>
      <c r="BQ56" s="90"/>
      <c r="BR56" s="90"/>
      <c r="BS56" s="90"/>
      <c r="BT56" s="90"/>
      <c r="BU56" s="90"/>
      <c r="BV56" s="90"/>
      <c r="BW56" s="90"/>
      <c r="BX56" s="90"/>
      <c r="BY56" s="90"/>
      <c r="BZ56" s="91"/>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89"/>
      <c r="BM57" s="90"/>
      <c r="BN57" s="90"/>
      <c r="BO57" s="90"/>
      <c r="BP57" s="90"/>
      <c r="BQ57" s="90"/>
      <c r="BR57" s="90"/>
      <c r="BS57" s="90"/>
      <c r="BT57" s="90"/>
      <c r="BU57" s="90"/>
      <c r="BV57" s="90"/>
      <c r="BW57" s="90"/>
      <c r="BX57" s="90"/>
      <c r="BY57" s="90"/>
      <c r="BZ57" s="9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9"/>
      <c r="BM58" s="90"/>
      <c r="BN58" s="90"/>
      <c r="BO58" s="90"/>
      <c r="BP58" s="90"/>
      <c r="BQ58" s="90"/>
      <c r="BR58" s="90"/>
      <c r="BS58" s="90"/>
      <c r="BT58" s="90"/>
      <c r="BU58" s="90"/>
      <c r="BV58" s="90"/>
      <c r="BW58" s="90"/>
      <c r="BX58" s="90"/>
      <c r="BY58" s="90"/>
      <c r="BZ58" s="9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9"/>
      <c r="BM59" s="90"/>
      <c r="BN59" s="90"/>
      <c r="BO59" s="90"/>
      <c r="BP59" s="90"/>
      <c r="BQ59" s="90"/>
      <c r="BR59" s="90"/>
      <c r="BS59" s="90"/>
      <c r="BT59" s="90"/>
      <c r="BU59" s="90"/>
      <c r="BV59" s="90"/>
      <c r="BW59" s="90"/>
      <c r="BX59" s="90"/>
      <c r="BY59" s="90"/>
      <c r="BZ59" s="91"/>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89"/>
      <c r="BM60" s="90"/>
      <c r="BN60" s="90"/>
      <c r="BO60" s="90"/>
      <c r="BP60" s="90"/>
      <c r="BQ60" s="90"/>
      <c r="BR60" s="90"/>
      <c r="BS60" s="90"/>
      <c r="BT60" s="90"/>
      <c r="BU60" s="90"/>
      <c r="BV60" s="90"/>
      <c r="BW60" s="90"/>
      <c r="BX60" s="90"/>
      <c r="BY60" s="90"/>
      <c r="BZ60" s="91"/>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89"/>
      <c r="BM61" s="90"/>
      <c r="BN61" s="90"/>
      <c r="BO61" s="90"/>
      <c r="BP61" s="90"/>
      <c r="BQ61" s="90"/>
      <c r="BR61" s="90"/>
      <c r="BS61" s="90"/>
      <c r="BT61" s="90"/>
      <c r="BU61" s="90"/>
      <c r="BV61" s="90"/>
      <c r="BW61" s="90"/>
      <c r="BX61" s="90"/>
      <c r="BY61" s="90"/>
      <c r="BZ61" s="9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9"/>
      <c r="BM62" s="90"/>
      <c r="BN62" s="90"/>
      <c r="BO62" s="90"/>
      <c r="BP62" s="90"/>
      <c r="BQ62" s="90"/>
      <c r="BR62" s="90"/>
      <c r="BS62" s="90"/>
      <c r="BT62" s="90"/>
      <c r="BU62" s="90"/>
      <c r="BV62" s="90"/>
      <c r="BW62" s="90"/>
      <c r="BX62" s="90"/>
      <c r="BY62" s="90"/>
      <c r="BZ62" s="9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2"/>
      <c r="BM63" s="93"/>
      <c r="BN63" s="93"/>
      <c r="BO63" s="93"/>
      <c r="BP63" s="93"/>
      <c r="BQ63" s="93"/>
      <c r="BR63" s="93"/>
      <c r="BS63" s="93"/>
      <c r="BT63" s="93"/>
      <c r="BU63" s="93"/>
      <c r="BV63" s="93"/>
      <c r="BW63" s="93"/>
      <c r="BX63" s="93"/>
      <c r="BY63" s="93"/>
      <c r="BZ63" s="9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453820</v>
      </c>
      <c r="D6" s="31">
        <f t="shared" si="3"/>
        <v>47</v>
      </c>
      <c r="E6" s="31">
        <f t="shared" si="3"/>
        <v>1</v>
      </c>
      <c r="F6" s="31">
        <f t="shared" si="3"/>
        <v>0</v>
      </c>
      <c r="G6" s="31">
        <f t="shared" si="3"/>
        <v>0</v>
      </c>
      <c r="H6" s="31" t="str">
        <f t="shared" si="3"/>
        <v>宮崎県　国富町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6.68</v>
      </c>
      <c r="P6" s="32">
        <f t="shared" si="3"/>
        <v>2918</v>
      </c>
      <c r="Q6" s="32">
        <f t="shared" si="3"/>
        <v>20204</v>
      </c>
      <c r="R6" s="32">
        <f t="shared" si="3"/>
        <v>130.63</v>
      </c>
      <c r="S6" s="32">
        <f t="shared" si="3"/>
        <v>154.66999999999999</v>
      </c>
      <c r="T6" s="32">
        <f t="shared" si="3"/>
        <v>1342</v>
      </c>
      <c r="U6" s="32">
        <f t="shared" si="3"/>
        <v>8.81</v>
      </c>
      <c r="V6" s="32">
        <f t="shared" si="3"/>
        <v>152.33000000000001</v>
      </c>
      <c r="W6" s="33">
        <f>IF(W7="",NA(),W7)</f>
        <v>118.83</v>
      </c>
      <c r="X6" s="33">
        <f t="shared" ref="X6:AF6" si="4">IF(X7="",NA(),X7)</f>
        <v>124.8</v>
      </c>
      <c r="Y6" s="33">
        <f t="shared" si="4"/>
        <v>116.36</v>
      </c>
      <c r="Z6" s="33">
        <f t="shared" si="4"/>
        <v>104.99</v>
      </c>
      <c r="AA6" s="33">
        <f t="shared" si="4"/>
        <v>97.02</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3">
        <f t="shared" si="7"/>
        <v>71.150000000000006</v>
      </c>
      <c r="BG6" s="33">
        <f t="shared" si="7"/>
        <v>444.06</v>
      </c>
      <c r="BH6" s="33">
        <f t="shared" si="7"/>
        <v>1001.95</v>
      </c>
      <c r="BI6" s="33">
        <f t="shared" si="7"/>
        <v>1442.51</v>
      </c>
      <c r="BJ6" s="33">
        <f t="shared" si="7"/>
        <v>1496.15</v>
      </c>
      <c r="BK6" s="33">
        <f t="shared" si="7"/>
        <v>1462.56</v>
      </c>
      <c r="BL6" s="33">
        <f t="shared" si="7"/>
        <v>1486.62</v>
      </c>
      <c r="BM6" s="33">
        <f t="shared" si="7"/>
        <v>1510.14</v>
      </c>
      <c r="BN6" s="32" t="str">
        <f>IF(BN7="","",IF(BN7="-","【-】","【"&amp;SUBSTITUTE(TEXT(BN7,"#,##0.00"),"-","△")&amp;"】"))</f>
        <v>【1,242.90】</v>
      </c>
      <c r="BO6" s="33">
        <f>IF(BO7="",NA(),BO7)</f>
        <v>116.29</v>
      </c>
      <c r="BP6" s="33">
        <f t="shared" ref="BP6:BX6" si="8">IF(BP7="",NA(),BP7)</f>
        <v>122.8</v>
      </c>
      <c r="BQ6" s="33">
        <f t="shared" si="8"/>
        <v>115.84</v>
      </c>
      <c r="BR6" s="33">
        <f t="shared" si="8"/>
        <v>102.05</v>
      </c>
      <c r="BS6" s="33">
        <f t="shared" si="8"/>
        <v>96.64</v>
      </c>
      <c r="BT6" s="33">
        <f t="shared" si="8"/>
        <v>33.299999999999997</v>
      </c>
      <c r="BU6" s="33">
        <f t="shared" si="8"/>
        <v>33.01</v>
      </c>
      <c r="BV6" s="33">
        <f t="shared" si="8"/>
        <v>32.39</v>
      </c>
      <c r="BW6" s="33">
        <f t="shared" si="8"/>
        <v>24.39</v>
      </c>
      <c r="BX6" s="33">
        <f t="shared" si="8"/>
        <v>22.67</v>
      </c>
      <c r="BY6" s="32" t="str">
        <f>IF(BY7="","",IF(BY7="-","【-】","【"&amp;SUBSTITUTE(TEXT(BY7,"#,##0.00"),"-","△")&amp;"】"))</f>
        <v>【33.35】</v>
      </c>
      <c r="BZ6" s="33">
        <f>IF(BZ7="",NA(),BZ7)</f>
        <v>129.35</v>
      </c>
      <c r="CA6" s="33">
        <f t="shared" ref="CA6:CI6" si="9">IF(CA7="",NA(),CA7)</f>
        <v>126.6</v>
      </c>
      <c r="CB6" s="33">
        <f t="shared" si="9"/>
        <v>135.35</v>
      </c>
      <c r="CC6" s="33">
        <f t="shared" si="9"/>
        <v>157.22999999999999</v>
      </c>
      <c r="CD6" s="33">
        <f t="shared" si="9"/>
        <v>163.86</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38.35</v>
      </c>
      <c r="CL6" s="33">
        <f t="shared" ref="CL6:CT6" si="10">IF(CL7="",NA(),CL7)</f>
        <v>35.409999999999997</v>
      </c>
      <c r="CM6" s="33">
        <f t="shared" si="10"/>
        <v>36.04</v>
      </c>
      <c r="CN6" s="33">
        <f t="shared" si="10"/>
        <v>34.22</v>
      </c>
      <c r="CO6" s="33">
        <f t="shared" si="10"/>
        <v>35.28</v>
      </c>
      <c r="CP6" s="33">
        <f t="shared" si="10"/>
        <v>50.66</v>
      </c>
      <c r="CQ6" s="33">
        <f t="shared" si="10"/>
        <v>51.11</v>
      </c>
      <c r="CR6" s="33">
        <f t="shared" si="10"/>
        <v>50.49</v>
      </c>
      <c r="CS6" s="33">
        <f t="shared" si="10"/>
        <v>48.36</v>
      </c>
      <c r="CT6" s="33">
        <f t="shared" si="10"/>
        <v>48.7</v>
      </c>
      <c r="CU6" s="32" t="str">
        <f>IF(CU7="","",IF(CU7="-","【-】","【"&amp;SUBSTITUTE(TEXT(CU7,"#,##0.00"),"-","△")&amp;"】"))</f>
        <v>【57.58】</v>
      </c>
      <c r="CV6" s="33">
        <f>IF(CV7="",NA(),CV7)</f>
        <v>95.02</v>
      </c>
      <c r="CW6" s="33">
        <f t="shared" ref="CW6:DE6" si="11">IF(CW7="",NA(),CW7)</f>
        <v>96.33</v>
      </c>
      <c r="CX6" s="33">
        <f t="shared" si="11"/>
        <v>95.76</v>
      </c>
      <c r="CY6" s="33">
        <f t="shared" si="11"/>
        <v>93.33</v>
      </c>
      <c r="CZ6" s="33">
        <f t="shared" si="11"/>
        <v>91.47</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0.39</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453820</v>
      </c>
      <c r="D7" s="35">
        <v>47</v>
      </c>
      <c r="E7" s="35">
        <v>1</v>
      </c>
      <c r="F7" s="35">
        <v>0</v>
      </c>
      <c r="G7" s="35">
        <v>0</v>
      </c>
      <c r="H7" s="35" t="s">
        <v>93</v>
      </c>
      <c r="I7" s="35" t="s">
        <v>94</v>
      </c>
      <c r="J7" s="35" t="s">
        <v>95</v>
      </c>
      <c r="K7" s="35" t="s">
        <v>96</v>
      </c>
      <c r="L7" s="35" t="s">
        <v>97</v>
      </c>
      <c r="M7" s="36" t="s">
        <v>98</v>
      </c>
      <c r="N7" s="36" t="s">
        <v>99</v>
      </c>
      <c r="O7" s="36">
        <v>6.68</v>
      </c>
      <c r="P7" s="36">
        <v>2918</v>
      </c>
      <c r="Q7" s="36">
        <v>20204</v>
      </c>
      <c r="R7" s="36">
        <v>130.63</v>
      </c>
      <c r="S7" s="36">
        <v>154.66999999999999</v>
      </c>
      <c r="T7" s="36">
        <v>1342</v>
      </c>
      <c r="U7" s="36">
        <v>8.81</v>
      </c>
      <c r="V7" s="36">
        <v>152.33000000000001</v>
      </c>
      <c r="W7" s="36">
        <v>118.83</v>
      </c>
      <c r="X7" s="36">
        <v>124.8</v>
      </c>
      <c r="Y7" s="36">
        <v>116.36</v>
      </c>
      <c r="Z7" s="36">
        <v>104.99</v>
      </c>
      <c r="AA7" s="36">
        <v>97.02</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71.150000000000006</v>
      </c>
      <c r="BG7" s="36">
        <v>444.06</v>
      </c>
      <c r="BH7" s="36">
        <v>1001.95</v>
      </c>
      <c r="BI7" s="36">
        <v>1442.51</v>
      </c>
      <c r="BJ7" s="36">
        <v>1496.15</v>
      </c>
      <c r="BK7" s="36">
        <v>1462.56</v>
      </c>
      <c r="BL7" s="36">
        <v>1486.62</v>
      </c>
      <c r="BM7" s="36">
        <v>1510.14</v>
      </c>
      <c r="BN7" s="36">
        <v>1242.9000000000001</v>
      </c>
      <c r="BO7" s="36">
        <v>116.29</v>
      </c>
      <c r="BP7" s="36">
        <v>122.8</v>
      </c>
      <c r="BQ7" s="36">
        <v>115.84</v>
      </c>
      <c r="BR7" s="36">
        <v>102.05</v>
      </c>
      <c r="BS7" s="36">
        <v>96.64</v>
      </c>
      <c r="BT7" s="36">
        <v>33.299999999999997</v>
      </c>
      <c r="BU7" s="36">
        <v>33.01</v>
      </c>
      <c r="BV7" s="36">
        <v>32.39</v>
      </c>
      <c r="BW7" s="36">
        <v>24.39</v>
      </c>
      <c r="BX7" s="36">
        <v>22.67</v>
      </c>
      <c r="BY7" s="36">
        <v>33.35</v>
      </c>
      <c r="BZ7" s="36">
        <v>129.35</v>
      </c>
      <c r="CA7" s="36">
        <v>126.6</v>
      </c>
      <c r="CB7" s="36">
        <v>135.35</v>
      </c>
      <c r="CC7" s="36">
        <v>157.22999999999999</v>
      </c>
      <c r="CD7" s="36">
        <v>163.86</v>
      </c>
      <c r="CE7" s="36">
        <v>526.57000000000005</v>
      </c>
      <c r="CF7" s="36">
        <v>523.08000000000004</v>
      </c>
      <c r="CG7" s="36">
        <v>530.83000000000004</v>
      </c>
      <c r="CH7" s="36">
        <v>734.18</v>
      </c>
      <c r="CI7" s="36">
        <v>789.62</v>
      </c>
      <c r="CJ7" s="36">
        <v>524.69000000000005</v>
      </c>
      <c r="CK7" s="36">
        <v>38.35</v>
      </c>
      <c r="CL7" s="36">
        <v>35.409999999999997</v>
      </c>
      <c r="CM7" s="36">
        <v>36.04</v>
      </c>
      <c r="CN7" s="36">
        <v>34.22</v>
      </c>
      <c r="CO7" s="36">
        <v>35.28</v>
      </c>
      <c r="CP7" s="36">
        <v>50.66</v>
      </c>
      <c r="CQ7" s="36">
        <v>51.11</v>
      </c>
      <c r="CR7" s="36">
        <v>50.49</v>
      </c>
      <c r="CS7" s="36">
        <v>48.36</v>
      </c>
      <c r="CT7" s="36">
        <v>48.7</v>
      </c>
      <c r="CU7" s="36">
        <v>57.58</v>
      </c>
      <c r="CV7" s="36">
        <v>95.02</v>
      </c>
      <c r="CW7" s="36">
        <v>96.33</v>
      </c>
      <c r="CX7" s="36">
        <v>95.76</v>
      </c>
      <c r="CY7" s="36">
        <v>93.33</v>
      </c>
      <c r="CZ7" s="36">
        <v>91.47</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0.39</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2017-02-16T00:44:14Z</cp:lastPrinted>
  <dcterms:created xsi:type="dcterms:W3CDTF">2016-12-02T02:23:12Z</dcterms:created>
  <dcterms:modified xsi:type="dcterms:W3CDTF">2017-02-21T04:02:34Z</dcterms:modified>
  <cp:category/>
</cp:coreProperties>
</file>