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<sst xmlns="http://schemas.openxmlformats.org/spreadsheetml/2006/main" count="218" uniqueCount="108">
  <si>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</si>
  <si>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</si>
  <si>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</si>
  <si>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</si>
  <si>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</si>
  <si>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</si>
  <si>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</si>
  <si>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</si>
  <si>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</si>
  <si>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</si>
  <si>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</si>
  <si>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</si>
  <si>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</si>
  <si>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</si>
  <si>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</si>
  <si>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</si>
  <si>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</si>
  <si>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</si>
  <si>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</si>
  <si>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</si>
  <si>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</si>
  <si>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</si>
  <si>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</si>
  <si>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</si>
  <si>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</si>
  <si>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</si>
  <si>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</si>
  <si>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</si>
  <si>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</si>
  <si>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</si>
  <si>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</si>
  <si>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</si>
  <si>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</si>
  <si>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</si>
  <si>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</si>
  <si>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</si>
  <si>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</si>
  <si>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</si>
  <si>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</si>
  <si>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</si>
  <si>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</si>
  <si>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</si>
  <si>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</si>
  <si>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</si>
  <si>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</si>
  <si>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</si>
  <si>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</si>
  <si>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</si>
  <si>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</si>
  <si>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</si>
  <si>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</si>
  <si>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</si>
  <si>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</si>
  <si>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</si>
  <si>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</si>
  <si>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</si>
  <si>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</si>
  <si>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</si>
  <si>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</si>
  <si>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</si>
  <si>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</si>
  <si>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</si>
  <si>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</si>
  <si>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</si>
  <si>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</si>
  <si>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</si>
  <si>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</si>
  <si>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</si>
  <si>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</si>
  <si>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</si>
  <si>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</si>
  <si>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</si>
  <si>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</si>
  <si>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</si>
  <si>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</si>
  <si>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</si>
  <si>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</si>
  <si>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</si>
  <si>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</si>
  <si>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</si>
  <si>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</si>
  <si>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</si>
  <si>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</si>
  <si>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</si>
  <si>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</si>
  <si>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</si>
  <si>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</si>
  <si>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</si>
  <si>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</si>
  <si>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</si>
  <si>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</si>
  <si>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</si>
  <si>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</si>
  <si>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木城町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</si>
  <si>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</si>
  <si>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</si>
  <si>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</si>
  <si>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</si>
  <si>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</si>
  <si>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</si>
  <si>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</si>
  <si>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</si>
  <si>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</si>
  <si>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</si>
  <si>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</si>
  <si>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「①収益的収支比率」は、１００％を上回っており、経営の健全性は保たれているといえます。
しかし、今後も更なる費用削減に努めなければなりません。
　また、今年度、機器・施設等の年次的な更新計画を策定しますが、その更新の財源確保の検討が必要となってきます。
　「④企業債残高対給水収益比率」、「⑥給水原価」については、類似団体平均及び全国平均を大幅に下回っており、起債抑制による効果が出ています。
　「⑤料金回収率」は、ほぼ１００％を維持していますが、今後の更新投資等への費用や財源確保など、長期的な視野で適正な料金体制の見直しを検討する必要があります。
　「⑦施設利用率」は、６０％台と類似団体平均値より高い数値を示しております。　　　　　　　　　しかし、山間部など地域によっては、給水人口の減少など施設利用率も低くなっており、規模の縮小など経営の効率性について改善する必要があります。
　「⑧有収率」は、９０％前後を推移しています。今後も、配水管路の漏水調査等漏水対策をを定期的に実施します。しかし、消防消火訓練などの消防用水や残塩調整のための排水などにより、これ以上の高い効率性は難しいと考えております。</t>
    <rPh sb="3" eb="6">
      <t>シュウエキテキ</t>
    </rPh>
    <rPh sb="6" eb="8">
      <t>シュウシ</t>
    </rPh>
    <rPh sb="8" eb="10">
      <t>ヒリツ</t>
    </rPh>
    <rPh sb="18" eb="20">
      <t>ウワマワ</t>
    </rPh>
    <rPh sb="25" eb="27">
      <t>ケイエイ</t>
    </rPh>
    <rPh sb="32" eb="33">
      <t>タモ</t>
    </rPh>
    <rPh sb="49" eb="51">
      <t>コンゴ</t>
    </rPh>
    <rPh sb="52" eb="53">
      <t>サラ</t>
    </rPh>
    <rPh sb="55" eb="57">
      <t>ヒヨウ</t>
    </rPh>
    <rPh sb="57" eb="59">
      <t>サクゲン</t>
    </rPh>
    <rPh sb="60" eb="61">
      <t>ツト</t>
    </rPh>
    <rPh sb="77" eb="80">
      <t>コンネンド</t>
    </rPh>
    <rPh sb="81" eb="83">
      <t>キキ</t>
    </rPh>
    <rPh sb="84" eb="86">
      <t>シセツ</t>
    </rPh>
    <rPh sb="88" eb="90">
      <t>ネンジ</t>
    </rPh>
    <rPh sb="90" eb="91">
      <t>テキ</t>
    </rPh>
    <rPh sb="92" eb="94">
      <t>コウシン</t>
    </rPh>
    <rPh sb="94" eb="96">
      <t>ケイカク</t>
    </rPh>
    <rPh sb="97" eb="99">
      <t>サクテイ</t>
    </rPh>
    <rPh sb="106" eb="108">
      <t>コウシン</t>
    </rPh>
    <rPh sb="109" eb="111">
      <t>ザイゲン</t>
    </rPh>
    <rPh sb="111" eb="113">
      <t>カクホ</t>
    </rPh>
    <rPh sb="114" eb="116">
      <t>ケントウ</t>
    </rPh>
    <rPh sb="117" eb="119">
      <t>ヒツヨウ</t>
    </rPh>
    <rPh sb="131" eb="133">
      <t>キギョウ</t>
    </rPh>
    <rPh sb="133" eb="134">
      <t>サイ</t>
    </rPh>
    <rPh sb="134" eb="136">
      <t>ザンダカ</t>
    </rPh>
    <rPh sb="136" eb="137">
      <t>タイ</t>
    </rPh>
    <rPh sb="137" eb="139">
      <t>キュウスイ</t>
    </rPh>
    <rPh sb="139" eb="141">
      <t>シュウエキ</t>
    </rPh>
    <rPh sb="141" eb="143">
      <t>ヒリツ</t>
    </rPh>
    <rPh sb="147" eb="149">
      <t>キュウスイ</t>
    </rPh>
    <rPh sb="158" eb="160">
      <t>ルイジ</t>
    </rPh>
    <rPh sb="160" eb="162">
      <t>ダンタイ</t>
    </rPh>
    <rPh sb="162" eb="164">
      <t>ヘイキン</t>
    </rPh>
    <rPh sb="164" eb="165">
      <t>オヨ</t>
    </rPh>
    <rPh sb="166" eb="168">
      <t>ゼンコク</t>
    </rPh>
    <rPh sb="168" eb="170">
      <t>ヘイキン</t>
    </rPh>
    <rPh sb="171" eb="173">
      <t>オオハバ</t>
    </rPh>
    <rPh sb="174" eb="176">
      <t>シタマワ</t>
    </rPh>
    <rPh sb="181" eb="183">
      <t>キサイ</t>
    </rPh>
    <rPh sb="183" eb="185">
      <t>ヨクセイ</t>
    </rPh>
    <rPh sb="188" eb="190">
      <t>コウカ</t>
    </rPh>
    <rPh sb="191" eb="192">
      <t>デ</t>
    </rPh>
    <rPh sb="201" eb="203">
      <t>リョウキン</t>
    </rPh>
    <rPh sb="203" eb="205">
      <t>カイシュウ</t>
    </rPh>
    <rPh sb="205" eb="206">
      <t>リツ</t>
    </rPh>
    <rPh sb="216" eb="218">
      <t>イジ</t>
    </rPh>
    <rPh sb="225" eb="227">
      <t>コンゴ</t>
    </rPh>
    <rPh sb="228" eb="230">
      <t>コウシン</t>
    </rPh>
    <rPh sb="230" eb="233">
      <t>トウシトウ</t>
    </rPh>
    <rPh sb="235" eb="237">
      <t>ヒヨウ</t>
    </rPh>
    <rPh sb="238" eb="240">
      <t>ザイゲン</t>
    </rPh>
    <rPh sb="240" eb="242">
      <t>カクホ</t>
    </rPh>
    <rPh sb="245" eb="247">
      <t>チョウキ</t>
    </rPh>
    <rPh sb="247" eb="248">
      <t>テキ</t>
    </rPh>
    <rPh sb="249" eb="251">
      <t>シヤ</t>
    </rPh>
    <rPh sb="252" eb="254">
      <t>テキセイ</t>
    </rPh>
    <rPh sb="255" eb="257">
      <t>リョウキン</t>
    </rPh>
    <rPh sb="257" eb="259">
      <t>タイセイ</t>
    </rPh>
    <rPh sb="260" eb="262">
      <t>ミナオ</t>
    </rPh>
    <rPh sb="264" eb="266">
      <t>ケントウ</t>
    </rPh>
    <rPh sb="268" eb="270">
      <t>ヒツヨウ</t>
    </rPh>
    <rPh sb="280" eb="282">
      <t>シセツ</t>
    </rPh>
    <rPh sb="282" eb="285">
      <t>リヨウリツ</t>
    </rPh>
    <rPh sb="291" eb="292">
      <t>ダイ</t>
    </rPh>
    <rPh sb="293" eb="295">
      <t>ルイジ</t>
    </rPh>
    <rPh sb="295" eb="297">
      <t>ダンタイ</t>
    </rPh>
    <rPh sb="297" eb="300">
      <t>ヘイキンチ</t>
    </rPh>
    <rPh sb="302" eb="303">
      <t>タカ</t>
    </rPh>
    <rPh sb="304" eb="306">
      <t>スウチ</t>
    </rPh>
    <rPh sb="307" eb="308">
      <t>シメ</t>
    </rPh>
    <rPh sb="328" eb="331">
      <t>サンカンブ</t>
    </rPh>
    <rPh sb="333" eb="335">
      <t>チイキ</t>
    </rPh>
    <rPh sb="341" eb="343">
      <t>キュウスイ</t>
    </rPh>
    <rPh sb="350" eb="352">
      <t>シセツ</t>
    </rPh>
    <rPh sb="352" eb="355">
      <t>リヨウリツ</t>
    </rPh>
    <rPh sb="364" eb="366">
      <t>キボ</t>
    </rPh>
    <rPh sb="367" eb="369">
      <t>シュクショウ</t>
    </rPh>
    <rPh sb="371" eb="373">
      <t>ケイエイ</t>
    </rPh>
    <rPh sb="374" eb="377">
      <t>コウリツセイ</t>
    </rPh>
    <rPh sb="381" eb="383">
      <t>カイゼン</t>
    </rPh>
    <rPh sb="385" eb="387">
      <t>ヒツヨウ</t>
    </rPh>
    <rPh sb="397" eb="398">
      <t>ユウ</t>
    </rPh>
    <rPh sb="398" eb="399">
      <t>シュウ</t>
    </rPh>
    <rPh sb="399" eb="400">
      <t>リツ</t>
    </rPh>
    <rPh sb="406" eb="408">
      <t>ゼンゴ</t>
    </rPh>
    <rPh sb="409" eb="411">
      <t>スイイ</t>
    </rPh>
    <rPh sb="417" eb="419">
      <t>コンゴ</t>
    </rPh>
    <rPh sb="421" eb="423">
      <t>ハイスイ</t>
    </rPh>
    <rPh sb="423" eb="425">
      <t>カンロ</t>
    </rPh>
    <rPh sb="426" eb="428">
      <t>ロウスイ</t>
    </rPh>
    <rPh sb="428" eb="430">
      <t>チョウサ</t>
    </rPh>
    <rPh sb="430" eb="431">
      <t>トウ</t>
    </rPh>
    <rPh sb="431" eb="433">
      <t>ロウスイ</t>
    </rPh>
    <rPh sb="433" eb="435">
      <t>タイサク</t>
    </rPh>
    <rPh sb="437" eb="440">
      <t>テイキテキ</t>
    </rPh>
    <rPh sb="441" eb="443">
      <t>ジッシ</t>
    </rPh>
    <rPh sb="451" eb="453">
      <t>ショウボウ</t>
    </rPh>
    <rPh sb="453" eb="455">
      <t>ショウカ</t>
    </rPh>
    <rPh sb="455" eb="457">
      <t>クンレン</t>
    </rPh>
    <rPh sb="460" eb="462">
      <t>ショウボウ</t>
    </rPh>
    <rPh sb="462" eb="464">
      <t>ヨウスイ</t>
    </rPh>
    <rPh sb="467" eb="469">
      <t>チョウセイ</t>
    </rPh>
    <rPh sb="473" eb="475">
      <t>ハイスイ</t>
    </rPh>
    <rPh sb="483" eb="485">
      <t>イジョウ</t>
    </rPh>
    <rPh sb="486" eb="487">
      <t>タカ</t>
    </rPh>
    <rPh sb="488" eb="491">
      <t>コウリツセイ</t>
    </rPh>
    <rPh sb="492" eb="493">
      <t>ムズカ</t>
    </rPh>
    <rPh sb="496" eb="497">
      <t>カンガ</t>
    </rPh>
    <phoneticPr fontId="4"/>
  </si>
  <si>
    <t>　平成２６年度から「③管路更新率」は平均値より低い数値を示していますが、現在、耐用年数を経過した管路は無いことから、管路更新予定はありません。
　しかし、将来的には耐用年数を経過する管が見込めることから、現在作成している更新計画に基づき、計画的に更新を行います。
　なお、新たな住宅地など、必要に応じた管径確保などの布設替工事は随時行っております。
　また、今後は、町中心部の県道改良の計画などもあり、重要管路の布設替工事等も必要となってきます。</t>
    <rPh sb="1" eb="3">
      <t>ヘイセイ</t>
    </rPh>
    <rPh sb="5" eb="6">
      <t>ネン</t>
    </rPh>
    <rPh sb="6" eb="7">
      <t>ド</t>
    </rPh>
    <rPh sb="11" eb="13">
      <t>カンロ</t>
    </rPh>
    <rPh sb="13" eb="15">
      <t>コウシン</t>
    </rPh>
    <rPh sb="15" eb="16">
      <t>リツ</t>
    </rPh>
    <rPh sb="18" eb="21">
      <t>ヘイキンチ</t>
    </rPh>
    <rPh sb="23" eb="24">
      <t>ヒク</t>
    </rPh>
    <rPh sb="25" eb="27">
      <t>スウチ</t>
    </rPh>
    <rPh sb="28" eb="29">
      <t>シメ</t>
    </rPh>
    <rPh sb="36" eb="38">
      <t>ゲンザイ</t>
    </rPh>
    <rPh sb="39" eb="41">
      <t>タイヨウ</t>
    </rPh>
    <rPh sb="41" eb="43">
      <t>ネンスウ</t>
    </rPh>
    <rPh sb="44" eb="46">
      <t>ケイカ</t>
    </rPh>
    <rPh sb="48" eb="50">
      <t>カンロ</t>
    </rPh>
    <rPh sb="51" eb="52">
      <t>ナ</t>
    </rPh>
    <rPh sb="58" eb="60">
      <t>カンロ</t>
    </rPh>
    <rPh sb="60" eb="62">
      <t>コウシン</t>
    </rPh>
    <rPh sb="62" eb="64">
      <t>ヨテイ</t>
    </rPh>
    <rPh sb="77" eb="80">
      <t>ショウライテキ</t>
    </rPh>
    <rPh sb="82" eb="84">
      <t>タイヨウ</t>
    </rPh>
    <rPh sb="84" eb="86">
      <t>ネンスウ</t>
    </rPh>
    <rPh sb="87" eb="89">
      <t>ケイカ</t>
    </rPh>
    <rPh sb="91" eb="92">
      <t>カン</t>
    </rPh>
    <rPh sb="93" eb="95">
      <t>ミコ</t>
    </rPh>
    <rPh sb="102" eb="104">
      <t>ゲンザイ</t>
    </rPh>
    <rPh sb="104" eb="106">
      <t>サクセイ</t>
    </rPh>
    <rPh sb="110" eb="112">
      <t>コウシン</t>
    </rPh>
    <rPh sb="112" eb="114">
      <t>ケイカク</t>
    </rPh>
    <rPh sb="115" eb="116">
      <t>モト</t>
    </rPh>
    <rPh sb="119" eb="122">
      <t>ケイカクテキ</t>
    </rPh>
    <rPh sb="123" eb="125">
      <t>コウシン</t>
    </rPh>
    <rPh sb="126" eb="127">
      <t>オコナ</t>
    </rPh>
    <rPh sb="136" eb="137">
      <t>アラ</t>
    </rPh>
    <rPh sb="139" eb="142">
      <t>ジュウタクチ</t>
    </rPh>
    <rPh sb="145" eb="147">
      <t>ヒツヨウ</t>
    </rPh>
    <rPh sb="148" eb="149">
      <t>オウ</t>
    </rPh>
    <rPh sb="151" eb="152">
      <t>カン</t>
    </rPh>
    <rPh sb="152" eb="153">
      <t>ケイ</t>
    </rPh>
    <rPh sb="153" eb="155">
      <t>カクホ</t>
    </rPh>
    <rPh sb="158" eb="160">
      <t>フセツ</t>
    </rPh>
    <rPh sb="160" eb="161">
      <t>ガ</t>
    </rPh>
    <rPh sb="161" eb="163">
      <t>コウジ</t>
    </rPh>
    <rPh sb="164" eb="166">
      <t>ズイジ</t>
    </rPh>
    <rPh sb="166" eb="167">
      <t>オコナ</t>
    </rPh>
    <rPh sb="179" eb="181">
      <t>コンゴ</t>
    </rPh>
    <rPh sb="183" eb="184">
      <t>チョウ</t>
    </rPh>
    <rPh sb="188" eb="190">
      <t>ケンドウ</t>
    </rPh>
    <rPh sb="190" eb="192">
      <t>カイリョウ</t>
    </rPh>
    <rPh sb="193" eb="195">
      <t>ケイカク</t>
    </rPh>
    <rPh sb="201" eb="203">
      <t>ジュウヨウ</t>
    </rPh>
    <rPh sb="203" eb="205">
      <t>カンロ</t>
    </rPh>
    <rPh sb="206" eb="208">
      <t>フセツ</t>
    </rPh>
    <rPh sb="208" eb="209">
      <t>ガ</t>
    </rPh>
    <rPh sb="209" eb="211">
      <t>コウジ</t>
    </rPh>
    <rPh sb="211" eb="212">
      <t>ナド</t>
    </rPh>
    <rPh sb="213" eb="215">
      <t>ヒツヨウ</t>
    </rPh>
    <phoneticPr fontId="4"/>
  </si>
  <si>
    <t>　上記より、本町の簡易水道事業は良好な経営状態であります。今年度、施設・設備等の老朽化に対応するため、更新計画を策定中ですが、限られた財源の中で優先順位を付けた更新計画の整備を行う予定です。また、更新計画に基づいた財源確保も重要であり、今後も更に経営の健全性・効率性を高めるため、給水原価を考慮した適切な料金水準について検討する必要があります。</t>
    <rPh sb="1" eb="3">
      <t>ジョウキ</t>
    </rPh>
    <rPh sb="6" eb="8">
      <t>ホンチョウ</t>
    </rPh>
    <rPh sb="9" eb="11">
      <t>カンイ</t>
    </rPh>
    <rPh sb="11" eb="13">
      <t>スイドウ</t>
    </rPh>
    <rPh sb="13" eb="15">
      <t>ジギョウ</t>
    </rPh>
    <rPh sb="16" eb="18">
      <t>リョウコウ</t>
    </rPh>
    <rPh sb="19" eb="21">
      <t>ケイエイ</t>
    </rPh>
    <rPh sb="21" eb="23">
      <t>ジョウタイ</t>
    </rPh>
    <rPh sb="29" eb="32">
      <t>コンネンド</t>
    </rPh>
    <rPh sb="33" eb="35">
      <t>シセツ</t>
    </rPh>
    <rPh sb="36" eb="39">
      <t>セツビトウ</t>
    </rPh>
    <rPh sb="40" eb="43">
      <t>ロウキュウカ</t>
    </rPh>
    <rPh sb="44" eb="46">
      <t>タイオウ</t>
    </rPh>
    <rPh sb="51" eb="53">
      <t>コウシン</t>
    </rPh>
    <rPh sb="53" eb="55">
      <t>ケイカク</t>
    </rPh>
    <rPh sb="56" eb="59">
      <t>サクテイチュウ</t>
    </rPh>
    <rPh sb="63" eb="64">
      <t>カギ</t>
    </rPh>
    <rPh sb="67" eb="69">
      <t>ザイゲン</t>
    </rPh>
    <rPh sb="70" eb="71">
      <t>ナカ</t>
    </rPh>
    <rPh sb="72" eb="74">
      <t>ユウセン</t>
    </rPh>
    <rPh sb="74" eb="76">
      <t>ジュンイ</t>
    </rPh>
    <rPh sb="77" eb="78">
      <t>ツ</t>
    </rPh>
    <rPh sb="80" eb="82">
      <t>コウシン</t>
    </rPh>
    <rPh sb="82" eb="84">
      <t>ケイカク</t>
    </rPh>
    <rPh sb="85" eb="87">
      <t>セイビ</t>
    </rPh>
    <rPh sb="88" eb="89">
      <t>オコナ</t>
    </rPh>
    <rPh sb="90" eb="92">
      <t>ヨテイ</t>
    </rPh>
    <rPh sb="98" eb="100">
      <t>コウシン</t>
    </rPh>
    <rPh sb="100" eb="102">
      <t>ケイカク</t>
    </rPh>
    <rPh sb="103" eb="104">
      <t>モト</t>
    </rPh>
    <rPh sb="107" eb="109">
      <t>ザイゲン</t>
    </rPh>
    <rPh sb="109" eb="111">
      <t>カクホ</t>
    </rPh>
    <rPh sb="112" eb="114">
      <t>ジュウヨウ</t>
    </rPh>
    <rPh sb="118" eb="120">
      <t>コンゴ</t>
    </rPh>
    <rPh sb="121" eb="122">
      <t>サラ</t>
    </rPh>
    <rPh sb="123" eb="125">
      <t>ケイエイ</t>
    </rPh>
    <rPh sb="130" eb="133">
      <t>コウリツセイ</t>
    </rPh>
    <rPh sb="134" eb="135">
      <t>タカ</t>
    </rPh>
    <rPh sb="140" eb="142">
      <t>キュウスイ</t>
    </rPh>
    <rPh sb="142" eb="144">
      <t>ゲンカ</t>
    </rPh>
    <rPh sb="145" eb="147">
      <t>コウリョ</t>
    </rPh>
    <rPh sb="149" eb="151">
      <t>テキセツ</t>
    </rPh>
    <rPh sb="152" eb="154">
      <t>リョウキン</t>
    </rPh>
    <rPh sb="154" eb="156">
      <t>スイジュン</t>
    </rPh>
    <rPh sb="160" eb="162">
      <t>ケントウ</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</si>
</sst>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1.46</c:v>
                </c:pt>
                <c:pt idx="1">
                  <c:v>2.33</c:v>
                </c:pt>
                <c:pt idx="2">
                  <c:v>1.77</c:v>
                </c:pt>
                <c:pt idx="3">
                  <c:v>0.33</c:v>
                </c:pt>
                <c:pt idx="4">
                  <c:v>0.2</c:v>
                </c:pt>
              </c:numCache>
            </c:numRef>
          </c:val>
        </c:ser>
        <c:dLbls>
          <c:showLegendKey val="0"/>
          <c:showVal val="0"/>
          <c:showCatName val="0"/>
          <c:showSerName val="0"/>
          <c:showPercent val="0"/>
          <c:showBubbleSize val="0"/>
        </c:dLbls>
        <c:gapWidth val="150"/>
        <c:axId val="145030528"/>
        <c:axId val="1452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45030528"/>
        <c:axId val="145200640"/>
      </c:lineChart>
      <c:dateAx>
        <c:axId val="145030528"/>
        <c:scaling>
          <c:orientation val="minMax"/>
        </c:scaling>
        <c:delete val="1"/>
        <c:axPos val="b"/>
        <c:numFmt formatCode="ge" sourceLinked="1"/>
        <c:majorTickMark val="none"/>
        <c:minorTickMark val="none"/>
        <c:tickLblPos val="none"/>
        <c:crossAx val="145200640"/>
        <c:crosses val="autoZero"/>
        <c:auto val="1"/>
        <c:lblOffset val="100"/>
        <c:baseTimeUnit val="years"/>
      </c:dateAx>
      <c:valAx>
        <c:axId val="1452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80.17</c:v>
                </c:pt>
                <c:pt idx="1">
                  <c:v>77.290000000000006</c:v>
                </c:pt>
                <c:pt idx="2">
                  <c:v>78</c:v>
                </c:pt>
                <c:pt idx="3">
                  <c:v>67.87</c:v>
                </c:pt>
                <c:pt idx="4">
                  <c:v>63.96</c:v>
                </c:pt>
              </c:numCache>
            </c:numRef>
          </c:val>
        </c:ser>
        <c:dLbls>
          <c:showLegendKey val="0"/>
          <c:showVal val="0"/>
          <c:showCatName val="0"/>
          <c:showSerName val="0"/>
          <c:showPercent val="0"/>
          <c:showBubbleSize val="0"/>
        </c:dLbls>
        <c:gapWidth val="150"/>
        <c:axId val="148614144"/>
        <c:axId val="1486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48614144"/>
        <c:axId val="148628608"/>
      </c:lineChart>
      <c:dateAx>
        <c:axId val="148614144"/>
        <c:scaling>
          <c:orientation val="minMax"/>
        </c:scaling>
        <c:delete val="1"/>
        <c:axPos val="b"/>
        <c:numFmt formatCode="ge" sourceLinked="1"/>
        <c:majorTickMark val="none"/>
        <c:minorTickMark val="none"/>
        <c:tickLblPos val="none"/>
        <c:crossAx val="148628608"/>
        <c:crosses val="autoZero"/>
        <c:auto val="1"/>
        <c:lblOffset val="100"/>
        <c:baseTimeUnit val="years"/>
      </c:dateAx>
      <c:valAx>
        <c:axId val="1486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85.5</c:v>
                </c:pt>
                <c:pt idx="1">
                  <c:v>87.15</c:v>
                </c:pt>
                <c:pt idx="2">
                  <c:v>86.98</c:v>
                </c:pt>
                <c:pt idx="3">
                  <c:v>85.61</c:v>
                </c:pt>
                <c:pt idx="4">
                  <c:v>91.84</c:v>
                </c:pt>
              </c:numCache>
            </c:numRef>
          </c:val>
        </c:ser>
        <c:dLbls>
          <c:showLegendKey val="0"/>
          <c:showVal val="0"/>
          <c:showCatName val="0"/>
          <c:showSerName val="0"/>
          <c:showPercent val="0"/>
          <c:showBubbleSize val="0"/>
        </c:dLbls>
        <c:gapWidth val="150"/>
        <c:axId val="148716160"/>
        <c:axId val="1487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48716160"/>
        <c:axId val="148730624"/>
      </c:lineChart>
      <c:dateAx>
        <c:axId val="148716160"/>
        <c:scaling>
          <c:orientation val="minMax"/>
        </c:scaling>
        <c:delete val="1"/>
        <c:axPos val="b"/>
        <c:numFmt formatCode="ge" sourceLinked="1"/>
        <c:majorTickMark val="none"/>
        <c:minorTickMark val="none"/>
        <c:tickLblPos val="none"/>
        <c:crossAx val="148730624"/>
        <c:crosses val="autoZero"/>
        <c:auto val="1"/>
        <c:lblOffset val="100"/>
        <c:baseTimeUnit val="years"/>
      </c:dateAx>
      <c:valAx>
        <c:axId val="1487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108.55</c:v>
                </c:pt>
                <c:pt idx="1">
                  <c:v>115.91</c:v>
                </c:pt>
                <c:pt idx="2">
                  <c:v>131.84</c:v>
                </c:pt>
                <c:pt idx="3">
                  <c:v>112.39</c:v>
                </c:pt>
                <c:pt idx="4">
                  <c:v>115.53</c:v>
                </c:pt>
              </c:numCache>
            </c:numRef>
          </c:val>
        </c:ser>
        <c:dLbls>
          <c:showLegendKey val="0"/>
          <c:showVal val="0"/>
          <c:showCatName val="0"/>
          <c:showSerName val="0"/>
          <c:showPercent val="0"/>
          <c:showBubbleSize val="0"/>
        </c:dLbls>
        <c:gapWidth val="150"/>
        <c:axId val="147205120"/>
        <c:axId val="1472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47205120"/>
        <c:axId val="147215488"/>
      </c:lineChart>
      <c:dateAx>
        <c:axId val="147205120"/>
        <c:scaling>
          <c:orientation val="minMax"/>
        </c:scaling>
        <c:delete val="1"/>
        <c:axPos val="b"/>
        <c:numFmt formatCode="ge" sourceLinked="1"/>
        <c:majorTickMark val="none"/>
        <c:minorTickMark val="none"/>
        <c:tickLblPos val="none"/>
        <c:crossAx val="147215488"/>
        <c:crosses val="autoZero"/>
        <c:auto val="1"/>
        <c:lblOffset val="100"/>
        <c:baseTimeUnit val="years"/>
      </c:dateAx>
      <c:valAx>
        <c:axId val="1472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29312"/>
        <c:axId val="1472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29312"/>
        <c:axId val="147243776"/>
      </c:lineChart>
      <c:dateAx>
        <c:axId val="147229312"/>
        <c:scaling>
          <c:orientation val="minMax"/>
        </c:scaling>
        <c:delete val="1"/>
        <c:axPos val="b"/>
        <c:numFmt formatCode="ge" sourceLinked="1"/>
        <c:majorTickMark val="none"/>
        <c:minorTickMark val="none"/>
        <c:tickLblPos val="none"/>
        <c:crossAx val="147243776"/>
        <c:crosses val="autoZero"/>
        <c:auto val="1"/>
        <c:lblOffset val="100"/>
        <c:baseTimeUnit val="years"/>
      </c:dateAx>
      <c:valAx>
        <c:axId val="1472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90368"/>
        <c:axId val="1472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90368"/>
        <c:axId val="147296640"/>
      </c:lineChart>
      <c:dateAx>
        <c:axId val="147290368"/>
        <c:scaling>
          <c:orientation val="minMax"/>
        </c:scaling>
        <c:delete val="1"/>
        <c:axPos val="b"/>
        <c:numFmt formatCode="ge" sourceLinked="1"/>
        <c:majorTickMark val="none"/>
        <c:minorTickMark val="none"/>
        <c:tickLblPos val="none"/>
        <c:crossAx val="147296640"/>
        <c:crosses val="autoZero"/>
        <c:auto val="1"/>
        <c:lblOffset val="100"/>
        <c:baseTimeUnit val="years"/>
      </c:dateAx>
      <c:valAx>
        <c:axId val="1472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394944"/>
        <c:axId val="1473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94944"/>
        <c:axId val="147396864"/>
      </c:lineChart>
      <c:dateAx>
        <c:axId val="147394944"/>
        <c:scaling>
          <c:orientation val="minMax"/>
        </c:scaling>
        <c:delete val="1"/>
        <c:axPos val="b"/>
        <c:numFmt formatCode="ge" sourceLinked="1"/>
        <c:majorTickMark val="none"/>
        <c:minorTickMark val="none"/>
        <c:tickLblPos val="none"/>
        <c:crossAx val="147396864"/>
        <c:crosses val="autoZero"/>
        <c:auto val="1"/>
        <c:lblOffset val="100"/>
        <c:baseTimeUnit val="years"/>
      </c:dateAx>
      <c:valAx>
        <c:axId val="1473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35520"/>
        <c:axId val="1474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35520"/>
        <c:axId val="147437440"/>
      </c:lineChart>
      <c:dateAx>
        <c:axId val="147435520"/>
        <c:scaling>
          <c:orientation val="minMax"/>
        </c:scaling>
        <c:delete val="1"/>
        <c:axPos val="b"/>
        <c:numFmt formatCode="ge" sourceLinked="1"/>
        <c:majorTickMark val="none"/>
        <c:minorTickMark val="none"/>
        <c:tickLblPos val="none"/>
        <c:crossAx val="147437440"/>
        <c:crosses val="autoZero"/>
        <c:auto val="1"/>
        <c:lblOffset val="100"/>
        <c:baseTimeUnit val="years"/>
      </c:dateAx>
      <c:valAx>
        <c:axId val="1474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518.92999999999995</c:v>
                </c:pt>
                <c:pt idx="1">
                  <c:v>488.53</c:v>
                </c:pt>
                <c:pt idx="2">
                  <c:v>439.23</c:v>
                </c:pt>
                <c:pt idx="3">
                  <c:v>390.63</c:v>
                </c:pt>
                <c:pt idx="4">
                  <c:v>343.66</c:v>
                </c:pt>
              </c:numCache>
            </c:numRef>
          </c:val>
        </c:ser>
        <c:dLbls>
          <c:showLegendKey val="0"/>
          <c:showVal val="0"/>
          <c:showCatName val="0"/>
          <c:showSerName val="0"/>
          <c:showPercent val="0"/>
          <c:showBubbleSize val="0"/>
        </c:dLbls>
        <c:gapWidth val="150"/>
        <c:axId val="148509440"/>
        <c:axId val="1485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48509440"/>
        <c:axId val="148511360"/>
      </c:lineChart>
      <c:dateAx>
        <c:axId val="148509440"/>
        <c:scaling>
          <c:orientation val="minMax"/>
        </c:scaling>
        <c:delete val="1"/>
        <c:axPos val="b"/>
        <c:numFmt formatCode="ge" sourceLinked="1"/>
        <c:majorTickMark val="none"/>
        <c:minorTickMark val="none"/>
        <c:tickLblPos val="none"/>
        <c:crossAx val="148511360"/>
        <c:crosses val="autoZero"/>
        <c:auto val="1"/>
        <c:lblOffset val="100"/>
        <c:baseTimeUnit val="years"/>
      </c:dateAx>
      <c:valAx>
        <c:axId val="1485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96.61</c:v>
                </c:pt>
                <c:pt idx="1">
                  <c:v>104.5</c:v>
                </c:pt>
                <c:pt idx="2">
                  <c:v>108.99</c:v>
                </c:pt>
                <c:pt idx="3">
                  <c:v>102.38</c:v>
                </c:pt>
                <c:pt idx="4">
                  <c:v>104.34</c:v>
                </c:pt>
              </c:numCache>
            </c:numRef>
          </c:val>
        </c:ser>
        <c:dLbls>
          <c:showLegendKey val="0"/>
          <c:showVal val="0"/>
          <c:showCatName val="0"/>
          <c:showSerName val="0"/>
          <c:showPercent val="0"/>
          <c:showBubbleSize val="0"/>
        </c:dLbls>
        <c:gapWidth val="150"/>
        <c:axId val="148558208"/>
        <c:axId val="148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48558208"/>
        <c:axId val="148560128"/>
      </c:lineChart>
      <c:dateAx>
        <c:axId val="148558208"/>
        <c:scaling>
          <c:orientation val="minMax"/>
        </c:scaling>
        <c:delete val="1"/>
        <c:axPos val="b"/>
        <c:numFmt formatCode="ge" sourceLinked="1"/>
        <c:majorTickMark val="none"/>
        <c:minorTickMark val="none"/>
        <c:tickLblPos val="none"/>
        <c:crossAx val="148560128"/>
        <c:crosses val="autoZero"/>
        <c:auto val="1"/>
        <c:lblOffset val="100"/>
        <c:baseTimeUnit val="years"/>
      </c:dateAx>
      <c:valAx>
        <c:axId val="1485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180.23</c:v>
                </c:pt>
                <c:pt idx="1">
                  <c:v>166.08</c:v>
                </c:pt>
                <c:pt idx="2">
                  <c:v>159.80000000000001</c:v>
                </c:pt>
                <c:pt idx="3">
                  <c:v>175.49</c:v>
                </c:pt>
                <c:pt idx="4">
                  <c:v>171.95</c:v>
                </c:pt>
              </c:numCache>
            </c:numRef>
          </c:val>
        </c:ser>
        <c:dLbls>
          <c:showLegendKey val="0"/>
          <c:showVal val="0"/>
          <c:showCatName val="0"/>
          <c:showSerName val="0"/>
          <c:showPercent val="0"/>
          <c:showBubbleSize val="0"/>
        </c:dLbls>
        <c:gapWidth val="150"/>
        <c:axId val="148589952"/>
        <c:axId val="1485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48589952"/>
        <c:axId val="148596224"/>
      </c:lineChart>
      <c:dateAx>
        <c:axId val="148589952"/>
        <c:scaling>
          <c:orientation val="minMax"/>
        </c:scaling>
        <c:delete val="1"/>
        <c:axPos val="b"/>
        <c:numFmt formatCode="ge" sourceLinked="1"/>
        <c:majorTickMark val="none"/>
        <c:minorTickMark val="none"/>
        <c:tickLblPos val="none"/>
        <c:crossAx val="148596224"/>
        <c:crosses val="autoZero"/>
        <c:auto val="1"/>
        <c:lblOffset val="100"/>
        <c:baseTimeUnit val="years"/>
      </c:dateAx>
      <c:valAx>
        <c:axId val="1485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木城町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5420</v>
      </c>
      <c r="AJ8" s="55"/>
      <c r="AK8" s="55"/>
      <c r="AL8" s="55"/>
      <c r="AM8" s="55"/>
      <c r="AN8" s="55"/>
      <c r="AO8" s="55"/>
      <c r="AP8" s="56"/>
      <c r="AQ8" s="46">
        <f>データ!R6</f>
        <v>145.96</v>
      </c>
      <c r="AR8" s="46"/>
      <c r="AS8" s="46"/>
      <c r="AT8" s="46"/>
      <c r="AU8" s="46"/>
      <c r="AV8" s="46"/>
      <c r="AW8" s="46"/>
      <c r="AX8" s="46"/>
      <c r="AY8" s="46">
        <f>データ!S6</f>
        <v>37.130000000000003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87.74</v>
      </c>
      <c r="S10" s="46"/>
      <c r="T10" s="46"/>
      <c r="U10" s="46"/>
      <c r="V10" s="46"/>
      <c r="W10" s="46"/>
      <c r="X10" s="46"/>
      <c r="Y10" s="46"/>
      <c r="Z10" s="80">
        <f>データ!P6</f>
        <v>3326</v>
      </c>
      <c r="AA10" s="80"/>
      <c r="AB10" s="80"/>
      <c r="AC10" s="80"/>
      <c r="AD10" s="80"/>
      <c r="AE10" s="80"/>
      <c r="AF10" s="80"/>
      <c r="AG10" s="80"/>
      <c r="AH10" s="2"/>
      <c r="AI10" s="80">
        <f>データ!T6</f>
        <v>4729</v>
      </c>
      <c r="AJ10" s="80"/>
      <c r="AK10" s="80"/>
      <c r="AL10" s="80"/>
      <c r="AM10" s="80"/>
      <c r="AN10" s="80"/>
      <c r="AO10" s="80"/>
      <c r="AP10" s="80"/>
      <c r="AQ10" s="46">
        <f>データ!U6</f>
        <v>25.7</v>
      </c>
      <c r="AR10" s="46"/>
      <c r="AS10" s="46"/>
      <c r="AT10" s="46"/>
      <c r="AU10" s="46"/>
      <c r="AV10" s="46"/>
      <c r="AW10" s="46"/>
      <c r="AX10" s="46"/>
      <c r="AY10" s="46">
        <f>データ!V6</f>
        <v>184.01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454044</v>
      </c>
      <c r="D6" s="31">
        <f t="shared" si="3"/>
        <v>47</v>
      </c>
      <c r="E6" s="31">
        <f t="shared" si="3"/>
        <v>1</v>
      </c>
      <c r="F6" s="31">
        <f t="shared" si="3"/>
        <v>0</v>
      </c>
      <c r="G6" s="31">
        <f t="shared" si="3"/>
        <v>0</v>
      </c>
      <c r="H6" s="31" t="str">
        <f t="shared" si="3"/>
        <v>宮崎県　木城町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87.74</v>
      </c>
      <c r="P6" s="32">
        <f t="shared" si="3"/>
        <v>3326</v>
      </c>
      <c r="Q6" s="32">
        <f t="shared" si="3"/>
        <v>5420</v>
      </c>
      <c r="R6" s="32">
        <f t="shared" si="3"/>
        <v>145.96</v>
      </c>
      <c r="S6" s="32">
        <f t="shared" si="3"/>
        <v>37.130000000000003</v>
      </c>
      <c r="T6" s="32">
        <f t="shared" si="3"/>
        <v>4729</v>
      </c>
      <c r="U6" s="32">
        <f t="shared" si="3"/>
        <v>25.7</v>
      </c>
      <c r="V6" s="32">
        <f t="shared" si="3"/>
        <v>184.01</v>
      </c>
      <c r="W6" s="33">
        <f>IF(W7="",NA(),W7)</f>
        <v>108.55</v>
      </c>
      <c r="X6" s="33">
        <f t="shared" ref="X6:AF6" si="4">IF(X7="",NA(),X7)</f>
        <v>115.91</v>
      </c>
      <c r="Y6" s="33">
        <f t="shared" si="4"/>
        <v>131.84</v>
      </c>
      <c r="Z6" s="33">
        <f t="shared" si="4"/>
        <v>112.39</v>
      </c>
      <c r="AA6" s="33">
        <f t="shared" si="4"/>
        <v>115.53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518.92999999999995</v>
      </c>
      <c r="BE6" s="33">
        <f t="shared" ref="BE6:BM6" si="7">IF(BE7="",NA(),BE7)</f>
        <v>488.53</v>
      </c>
      <c r="BF6" s="33">
        <f t="shared" si="7"/>
        <v>439.23</v>
      </c>
      <c r="BG6" s="33">
        <f t="shared" si="7"/>
        <v>390.63</v>
      </c>
      <c r="BH6" s="33">
        <f t="shared" si="7"/>
        <v>343.66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96.61</v>
      </c>
      <c r="BP6" s="33">
        <f t="shared" ref="BP6:BX6" si="8">IF(BP7="",NA(),BP7)</f>
        <v>104.5</v>
      </c>
      <c r="BQ6" s="33">
        <f t="shared" si="8"/>
        <v>108.99</v>
      </c>
      <c r="BR6" s="33">
        <f t="shared" si="8"/>
        <v>102.38</v>
      </c>
      <c r="BS6" s="33">
        <f t="shared" si="8"/>
        <v>104.34</v>
      </c>
      <c r="BT6" s="33">
        <f t="shared" si="8"/>
        <v>56.46</v>
      </c>
      <c r="BU6" s="33">
        <f t="shared" si="8"/>
        <v>19.77</v>
      </c>
      <c r="BV6" s="33">
        <f t="shared" si="8"/>
        <v>34.25</v>
      </c>
      <c r="BW6" s="33">
        <f t="shared" si="8"/>
        <v>46.48</v>
      </c>
      <c r="BX6" s="33">
        <f t="shared" si="8"/>
        <v>40.6</v>
      </c>
      <c r="BY6" s="32" t="str">
        <f>IF(BY7="","",IF(BY7="-","【-】","【"&amp;SUBSTITUTE(TEXT(BY7,"#,##0.00"),"-","△")&amp;"】"))</f>
        <v>【33.35】</v>
      </c>
      <c r="BZ6" s="33">
        <f>IF(BZ7="",NA(),BZ7)</f>
        <v>180.23</v>
      </c>
      <c r="CA6" s="33">
        <f t="shared" ref="CA6:CI6" si="9">IF(CA7="",NA(),CA7)</f>
        <v>166.08</v>
      </c>
      <c r="CB6" s="33">
        <f t="shared" si="9"/>
        <v>159.80000000000001</v>
      </c>
      <c r="CC6" s="33">
        <f t="shared" si="9"/>
        <v>175.49</v>
      </c>
      <c r="CD6" s="33">
        <f t="shared" si="9"/>
        <v>171.95</v>
      </c>
      <c r="CE6" s="33">
        <f t="shared" si="9"/>
        <v>306.49</v>
      </c>
      <c r="CF6" s="33">
        <f t="shared" si="9"/>
        <v>878.73</v>
      </c>
      <c r="CG6" s="33">
        <f t="shared" si="9"/>
        <v>501.18</v>
      </c>
      <c r="CH6" s="33">
        <f t="shared" si="9"/>
        <v>376.61</v>
      </c>
      <c r="CI6" s="33">
        <f t="shared" si="9"/>
        <v>440.03</v>
      </c>
      <c r="CJ6" s="32" t="str">
        <f>IF(CJ7="","",IF(CJ7="-","【-】","【"&amp;SUBSTITUTE(TEXT(CJ7,"#,##0.00"),"-","△")&amp;"】"))</f>
        <v>【524.69】</v>
      </c>
      <c r="CK6" s="33">
        <f>IF(CK7="",NA(),CK7)</f>
        <v>80.17</v>
      </c>
      <c r="CL6" s="33">
        <f t="shared" ref="CL6:CT6" si="10">IF(CL7="",NA(),CL7)</f>
        <v>77.290000000000006</v>
      </c>
      <c r="CM6" s="33">
        <f t="shared" si="10"/>
        <v>78</v>
      </c>
      <c r="CN6" s="33">
        <f t="shared" si="10"/>
        <v>67.87</v>
      </c>
      <c r="CO6" s="33">
        <f t="shared" si="10"/>
        <v>63.96</v>
      </c>
      <c r="CP6" s="33">
        <f t="shared" si="10"/>
        <v>58.25</v>
      </c>
      <c r="CQ6" s="33">
        <f t="shared" si="10"/>
        <v>57.17</v>
      </c>
      <c r="CR6" s="33">
        <f t="shared" si="10"/>
        <v>57.55</v>
      </c>
      <c r="CS6" s="33">
        <f t="shared" si="10"/>
        <v>57.43</v>
      </c>
      <c r="CT6" s="33">
        <f t="shared" si="10"/>
        <v>57.29</v>
      </c>
      <c r="CU6" s="32" t="str">
        <f>IF(CU7="","",IF(CU7="-","【-】","【"&amp;SUBSTITUTE(TEXT(CU7,"#,##0.00"),"-","△")&amp;"】"))</f>
        <v>【57.58】</v>
      </c>
      <c r="CV6" s="33">
        <f>IF(CV7="",NA(),CV7)</f>
        <v>85.5</v>
      </c>
      <c r="CW6" s="33">
        <f t="shared" ref="CW6:DE6" si="11">IF(CW7="",NA(),CW7)</f>
        <v>87.15</v>
      </c>
      <c r="CX6" s="33">
        <f t="shared" si="11"/>
        <v>86.98</v>
      </c>
      <c r="CY6" s="33">
        <f t="shared" si="11"/>
        <v>85.61</v>
      </c>
      <c r="CZ6" s="33">
        <f t="shared" si="11"/>
        <v>91.84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1.46</v>
      </c>
      <c r="ED6" s="33">
        <f t="shared" ref="ED6:EL6" si="14">IF(ED7="",NA(),ED7)</f>
        <v>2.33</v>
      </c>
      <c r="EE6" s="33">
        <f t="shared" si="14"/>
        <v>1.77</v>
      </c>
      <c r="EF6" s="33">
        <f t="shared" si="14"/>
        <v>0.33</v>
      </c>
      <c r="EG6" s="33">
        <f t="shared" si="14"/>
        <v>0.2</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454044</v>
      </c>
      <c r="D7" s="35">
        <v>47</v>
      </c>
      <c r="E7" s="35">
        <v>1</v>
      </c>
      <c r="F7" s="35">
        <v>0</v>
      </c>
      <c r="G7" s="35">
        <v>0</v>
      </c>
      <c r="H7" s="35" t="s">
        <v>93</v>
      </c>
      <c r="I7" s="35" t="s">
        <v>94</v>
      </c>
      <c r="J7" s="35" t="s">
        <v>95</v>
      </c>
      <c r="K7" s="35" t="s">
        <v>96</v>
      </c>
      <c r="L7" s="35" t="s">
        <v>97</v>
      </c>
      <c r="M7" s="36" t="s">
        <v>98</v>
      </c>
      <c r="N7" s="36" t="s">
        <v>99</v>
      </c>
      <c r="O7" s="36">
        <v>87.74</v>
      </c>
      <c r="P7" s="36">
        <v>3326</v>
      </c>
      <c r="Q7" s="36">
        <v>5420</v>
      </c>
      <c r="R7" s="36">
        <v>145.96</v>
      </c>
      <c r="S7" s="36">
        <v>37.130000000000003</v>
      </c>
      <c r="T7" s="36">
        <v>4729</v>
      </c>
      <c r="U7" s="36">
        <v>25.7</v>
      </c>
      <c r="V7" s="36">
        <v>184.01</v>
      </c>
      <c r="W7" s="36">
        <v>108.55</v>
      </c>
      <c r="X7" s="36">
        <v>115.91</v>
      </c>
      <c r="Y7" s="36">
        <v>131.84</v>
      </c>
      <c r="Z7" s="36">
        <v>112.39</v>
      </c>
      <c r="AA7" s="36">
        <v>115.53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518.92999999999995</v>
      </c>
      <c r="BE7" s="36">
        <v>488.53</v>
      </c>
      <c r="BF7" s="36">
        <v>439.23</v>
      </c>
      <c r="BG7" s="36">
        <v>390.63</v>
      </c>
      <c r="BH7" s="36">
        <v>343.66</v>
      </c>
      <c r="BI7" s="36">
        <v>1124.6400000000001</v>
      </c>
      <c r="BJ7" s="36">
        <v>1108.26</v>
      </c>
      <c r="BK7" s="36">
        <v>1113.76</v>
      </c>
      <c r="BL7" s="36">
        <v>1125.69</v>
      </c>
      <c r="BM7" s="36">
        <v>1134.67</v>
      </c>
      <c r="BN7" s="36">
        <v>1242.9000000000001</v>
      </c>
      <c r="BO7" s="36">
        <v>96.61</v>
      </c>
      <c r="BP7" s="36">
        <v>104.5</v>
      </c>
      <c r="BQ7" s="36">
        <v>108.99</v>
      </c>
      <c r="BR7" s="36">
        <v>102.38</v>
      </c>
      <c r="BS7" s="36">
        <v>104.34</v>
      </c>
      <c r="BT7" s="36">
        <v>56.46</v>
      </c>
      <c r="BU7" s="36">
        <v>19.77</v>
      </c>
      <c r="BV7" s="36">
        <v>34.25</v>
      </c>
      <c r="BW7" s="36">
        <v>46.48</v>
      </c>
      <c r="BX7" s="36">
        <v>40.6</v>
      </c>
      <c r="BY7" s="36">
        <v>33.35</v>
      </c>
      <c r="BZ7" s="36">
        <v>180.23</v>
      </c>
      <c r="CA7" s="36">
        <v>166.08</v>
      </c>
      <c r="CB7" s="36">
        <v>159.80000000000001</v>
      </c>
      <c r="CC7" s="36">
        <v>175.49</v>
      </c>
      <c r="CD7" s="36">
        <v>171.95</v>
      </c>
      <c r="CE7" s="36">
        <v>306.49</v>
      </c>
      <c r="CF7" s="36">
        <v>878.73</v>
      </c>
      <c r="CG7" s="36">
        <v>501.18</v>
      </c>
      <c r="CH7" s="36">
        <v>376.61</v>
      </c>
      <c r="CI7" s="36">
        <v>440.03</v>
      </c>
      <c r="CJ7" s="36">
        <v>524.69000000000005</v>
      </c>
      <c r="CK7" s="36">
        <v>80.17</v>
      </c>
      <c r="CL7" s="36">
        <v>77.290000000000006</v>
      </c>
      <c r="CM7" s="36">
        <v>78</v>
      </c>
      <c r="CN7" s="36">
        <v>67.87</v>
      </c>
      <c r="CO7" s="36">
        <v>63.96</v>
      </c>
      <c r="CP7" s="36">
        <v>58.25</v>
      </c>
      <c r="CQ7" s="36">
        <v>57.17</v>
      </c>
      <c r="CR7" s="36">
        <v>57.55</v>
      </c>
      <c r="CS7" s="36">
        <v>57.43</v>
      </c>
      <c r="CT7" s="36">
        <v>57.29</v>
      </c>
      <c r="CU7" s="36">
        <v>57.58</v>
      </c>
      <c r="CV7" s="36">
        <v>85.5</v>
      </c>
      <c r="CW7" s="36">
        <v>87.15</v>
      </c>
      <c r="CX7" s="36">
        <v>86.98</v>
      </c>
      <c r="CY7" s="36">
        <v>85.61</v>
      </c>
      <c r="CZ7" s="36">
        <v>91.84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1.46</v>
      </c>
      <c r="ED7" s="36">
        <v>2.33</v>
      </c>
      <c r="EE7" s="36">
        <v>1.77</v>
      </c>
      <c r="EF7" s="36">
        <v>0.33</v>
      </c>
      <c r="EG7" s="36">
        <v>0.2</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2017-02-09T23:32:28Z</cp:lastPrinted>
  <dcterms:created xsi:type="dcterms:W3CDTF">2016-12-02T02:23:14Z</dcterms:created>
  <dcterms:modified xsi:type="dcterms:W3CDTF">2017-02-21T04:04:24Z</dcterms:modified>
</cp:coreProperties>
</file>