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<sst xmlns="http://schemas.openxmlformats.org/spreadsheetml/2006/main" count="218" uniqueCount="108">
  <si>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</si>
  <si>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</si>
  <si>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</si>
  <si>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</si>
  <si>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</si>
  <si>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</si>
  <si>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</si>
  <si>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</si>
  <si>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</si>
  <si>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</si>
  <si>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</si>
  <si>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</si>
  <si>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</si>
  <si>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</si>
  <si>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</si>
  <si>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</si>
  <si>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</si>
  <si>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</si>
  <si>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</si>
  <si>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</si>
  <si>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</si>
  <si>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</si>
  <si>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</si>
  <si>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</si>
  <si>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</si>
  <si>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</si>
  <si>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</si>
  <si>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</si>
  <si>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</si>
  <si>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</si>
  <si>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</si>
  <si>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</si>
  <si>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</si>
  <si>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</si>
  <si>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</si>
  <si>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</si>
  <si>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</si>
  <si>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</si>
  <si>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</si>
  <si>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</si>
  <si>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</si>
  <si>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</si>
  <si>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</si>
  <si>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</si>
  <si>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</si>
  <si>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</si>
  <si>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</si>
  <si>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</si>
  <si>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</si>
  <si>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</si>
  <si>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</si>
  <si>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</si>
  <si>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</si>
  <si>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</si>
  <si>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</si>
  <si>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</si>
  <si>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</si>
  <si>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</si>
  <si>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</si>
  <si>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</si>
  <si>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</si>
  <si>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</si>
  <si>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</si>
  <si>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</si>
  <si>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</si>
  <si>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</si>
  <si>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</si>
  <si>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</si>
  <si>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</si>
  <si>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</si>
  <si>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</si>
  <si>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</si>
  <si>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</si>
  <si>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</si>
  <si>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</si>
  <si>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</si>
  <si>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</si>
  <si>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</si>
  <si>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</si>
  <si>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</si>
  <si>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</si>
  <si>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</si>
  <si>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</si>
  <si>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</si>
  <si>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</si>
  <si>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</si>
  <si>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</si>
  <si>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</si>
  <si>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</si>
  <si>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</si>
  <si>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</si>
  <si>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</si>
  <si>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</si>
  <si>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門川町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</si>
  <si>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</si>
  <si>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</si>
  <si>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</si>
  <si>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</si>
  <si>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</si>
  <si>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</si>
  <si>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</si>
  <si>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</si>
  <si>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</si>
  <si>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</si>
  <si>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</si>
  <si>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料金回収率は、収益の大半を給水収益以外の収入で賄っている状況であり、経営の健全性が確保出来ているとはいえません。そのため今後は、適切な料金収入の確保が必要だと考えられます。
　企業債残高対給水収益比率については、現在は起債残高がありませんが、今後の老朽管更新計画を作成し適切な投資を行えるよう検討する必要があり、今後起債が増える可能性があります。
　給水原価は、当該指標が平均値や類似団体より低い状況ですが、引き続き維持管理費の削減といった経営改善の検討を行うことが必要です。
　施設利用率は、配水量の減少により平均値を下回っているため、施設規模の見直しなど経営の効率性について改善する必要があります。
　有収率については、当該値は平均値や類似団体より高いが、漏水調査等の対策を講じ、効率をさらに高める必要があると考えられます。
 以上のことから、現在の簡易水道事業としては類似団体及び全国平均よりも優位的な数値であることから、健全な状況であるが、施設利用率に表れているとおり、給水人口減を見込んだ施設規模の見直し等が必要となってくる。</t>
    <rPh sb="89" eb="90">
      <t>カンガ</t>
    </rPh>
    <rPh sb="98" eb="100">
      <t>キギョウ</t>
    </rPh>
    <rPh sb="116" eb="118">
      <t>ゲンザイ</t>
    </rPh>
    <rPh sb="119" eb="121">
      <t>キサイ</t>
    </rPh>
    <rPh sb="121" eb="123">
      <t>ザンダカ</t>
    </rPh>
    <rPh sb="166" eb="168">
      <t>コンゴ</t>
    </rPh>
    <rPh sb="168" eb="170">
      <t>キサイ</t>
    </rPh>
    <rPh sb="171" eb="172">
      <t>フ</t>
    </rPh>
    <rPh sb="174" eb="177">
      <t>カノウセイ</t>
    </rPh>
    <rPh sb="185" eb="187">
      <t>キュウスイ</t>
    </rPh>
    <rPh sb="187" eb="189">
      <t>ゲンカ</t>
    </rPh>
    <rPh sb="191" eb="193">
      <t>トウガイ</t>
    </rPh>
    <rPh sb="193" eb="195">
      <t>シヒョウ</t>
    </rPh>
    <rPh sb="196" eb="199">
      <t>ヘイキンチ</t>
    </rPh>
    <rPh sb="200" eb="202">
      <t>ルイジ</t>
    </rPh>
    <rPh sb="202" eb="204">
      <t>ダンタイ</t>
    </rPh>
    <rPh sb="206" eb="207">
      <t>ヒク</t>
    </rPh>
    <rPh sb="208" eb="210">
      <t>ジョウキョウ</t>
    </rPh>
    <rPh sb="214" eb="215">
      <t>ヒ</t>
    </rPh>
    <rPh sb="216" eb="217">
      <t>ツヅ</t>
    </rPh>
    <rPh sb="218" eb="220">
      <t>イジ</t>
    </rPh>
    <rPh sb="220" eb="223">
      <t>カンリヒ</t>
    </rPh>
    <rPh sb="224" eb="226">
      <t>サクゲン</t>
    </rPh>
    <rPh sb="230" eb="232">
      <t>ケイエイ</t>
    </rPh>
    <rPh sb="232" eb="234">
      <t>カイゼン</t>
    </rPh>
    <rPh sb="235" eb="237">
      <t>ケントウ</t>
    </rPh>
    <rPh sb="238" eb="239">
      <t>オコナ</t>
    </rPh>
    <rPh sb="243" eb="245">
      <t>ヒツヨウ</t>
    </rPh>
    <rPh sb="279" eb="281">
      <t>シセツ</t>
    </rPh>
    <rPh sb="281" eb="283">
      <t>キボ</t>
    </rPh>
    <rPh sb="284" eb="286">
      <t>ミナオ</t>
    </rPh>
    <rPh sb="352" eb="354">
      <t>コウリツ</t>
    </rPh>
    <rPh sb="358" eb="359">
      <t>タカ</t>
    </rPh>
    <rPh sb="376" eb="378">
      <t>イジョウ</t>
    </rPh>
    <rPh sb="384" eb="386">
      <t>ゲンザイ</t>
    </rPh>
    <rPh sb="387" eb="389">
      <t>カンイ</t>
    </rPh>
    <rPh sb="389" eb="391">
      <t>スイドウ</t>
    </rPh>
    <rPh sb="391" eb="393">
      <t>ジギョウ</t>
    </rPh>
    <rPh sb="397" eb="399">
      <t>ルイジ</t>
    </rPh>
    <rPh sb="399" eb="401">
      <t>ダンタイ</t>
    </rPh>
    <rPh sb="401" eb="402">
      <t>オヨ</t>
    </rPh>
    <rPh sb="403" eb="405">
      <t>ゼンコク</t>
    </rPh>
    <rPh sb="405" eb="407">
      <t>ヘイキン</t>
    </rPh>
    <rPh sb="410" eb="412">
      <t>ユウイ</t>
    </rPh>
    <rPh sb="412" eb="413">
      <t>テキ</t>
    </rPh>
    <rPh sb="414" eb="416">
      <t>スウチ</t>
    </rPh>
    <rPh sb="424" eb="426">
      <t>ケンゼン</t>
    </rPh>
    <rPh sb="427" eb="429">
      <t>ジョウキョウ</t>
    </rPh>
    <rPh sb="434" eb="436">
      <t>シセツ</t>
    </rPh>
    <rPh sb="436" eb="439">
      <t>リヨウリツ</t>
    </rPh>
    <rPh sb="440" eb="441">
      <t>アラワ</t>
    </rPh>
    <rPh sb="449" eb="451">
      <t>キュウスイ</t>
    </rPh>
    <rPh sb="451" eb="454">
      <t>ジンコウゲン</t>
    </rPh>
    <rPh sb="455" eb="457">
      <t>ミコ</t>
    </rPh>
    <rPh sb="459" eb="461">
      <t>シセツ</t>
    </rPh>
    <rPh sb="461" eb="463">
      <t>キボ</t>
    </rPh>
    <rPh sb="464" eb="466">
      <t>ミナオ</t>
    </rPh>
    <rPh sb="467" eb="468">
      <t>トウ</t>
    </rPh>
    <rPh sb="469" eb="471">
      <t>ヒツヨウ</t>
    </rPh>
    <phoneticPr fontId="4"/>
  </si>
  <si>
    <t>門川町の老朽化状況は、耐用年数を経過した管路は現在ありませんが、資産台帳に基づき老朽管更新計画を策定し、計画的な更新を行うよう検討する必要があると考えられます。</t>
    <rPh sb="23" eb="25">
      <t>ゲンザイ</t>
    </rPh>
    <rPh sb="32" eb="34">
      <t>シサン</t>
    </rPh>
    <rPh sb="34" eb="36">
      <t>ダイチョウ</t>
    </rPh>
    <rPh sb="37" eb="38">
      <t>モト</t>
    </rPh>
    <rPh sb="40" eb="42">
      <t>ロウキュウ</t>
    </rPh>
    <rPh sb="42" eb="43">
      <t>カン</t>
    </rPh>
    <rPh sb="43" eb="45">
      <t>コウシン</t>
    </rPh>
    <rPh sb="45" eb="47">
      <t>ケイカク</t>
    </rPh>
    <rPh sb="48" eb="50">
      <t>サクテイ</t>
    </rPh>
    <rPh sb="52" eb="55">
      <t>ケイカクテキ</t>
    </rPh>
    <rPh sb="56" eb="58">
      <t>コウシン</t>
    </rPh>
    <rPh sb="59" eb="60">
      <t>オコナ</t>
    </rPh>
    <rPh sb="63" eb="65">
      <t>ケントウ</t>
    </rPh>
    <rPh sb="67" eb="69">
      <t>ヒツヨウ</t>
    </rPh>
    <phoneticPr fontId="4"/>
  </si>
  <si>
    <t>類似団体と比較しても、低い料金であり、適切な料金水準について検討する必要があります。
今後も限られた財源の中で、優先順位を付け、老朽管更新計画を策定するなど、水道施設整備事業の計画を進めていきたいと思います。</t>
    <rPh sb="72" eb="7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</si>
</sst>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C1-42C6-ABAA-B664DDBAF578}"/>
            </c:ext>
          </c:extLst>
        </c:ser>
        <c:dLbls>
          <c:showLegendKey val="0"/>
          <c:showVal val="0"/>
          <c:showCatName val="0"/>
          <c:showSerName val="0"/>
          <c:showPercent val="0"/>
          <c:showBubbleSize val="0"/>
        </c:dLbls>
        <c:gapWidth val="150"/>
        <c:axId val="146570624"/>
        <c:axId val="1465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extLst xmlns:c16r2="http://schemas.microsoft.com/office/drawing/2015/06/chart">
            <c:ext xmlns:c16="http://schemas.microsoft.com/office/drawing/2014/chart" uri="{C3380CC4-5D6E-409C-BE32-E72D297353CC}">
              <c16:uniqueId val="{00000001-39C1-42C6-ABAA-B664DDBAF578}"/>
            </c:ext>
          </c:extLst>
        </c:ser>
        <c:dLbls>
          <c:showLegendKey val="0"/>
          <c:showVal val="0"/>
          <c:showCatName val="0"/>
          <c:showSerName val="0"/>
          <c:showPercent val="0"/>
          <c:showBubbleSize val="0"/>
        </c:dLbls>
        <c:marker val="1"/>
        <c:smooth val="0"/>
        <c:axId val="146570624"/>
        <c:axId val="146580992"/>
      </c:lineChart>
      <c:dateAx>
        <c:axId val="146570624"/>
        <c:scaling>
          <c:orientation val="minMax"/>
        </c:scaling>
        <c:delete val="1"/>
        <c:axPos val="b"/>
        <c:numFmt formatCode="ge" sourceLinked="1"/>
        <c:majorTickMark val="none"/>
        <c:minorTickMark val="none"/>
        <c:tickLblPos val="none"/>
        <c:crossAx val="146580992"/>
        <c:crosses val="autoZero"/>
        <c:auto val="1"/>
        <c:lblOffset val="100"/>
        <c:baseTimeUnit val="years"/>
      </c:dateAx>
      <c:valAx>
        <c:axId val="1465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26.13</c:v>
                </c:pt>
                <c:pt idx="1">
                  <c:v>25.89</c:v>
                </c:pt>
                <c:pt idx="2">
                  <c:v>26.74</c:v>
                </c:pt>
                <c:pt idx="3">
                  <c:v>24.59</c:v>
                </c:pt>
                <c:pt idx="4">
                  <c:v>22.43</c:v>
                </c:pt>
              </c:numCache>
            </c:numRef>
          </c:val>
          <c:extLst xmlns:c16r2="http://schemas.microsoft.com/office/drawing/2015/06/chart">
            <c:ext xmlns:c16="http://schemas.microsoft.com/office/drawing/2014/chart" uri="{C3380CC4-5D6E-409C-BE32-E72D297353CC}">
              <c16:uniqueId val="{00000000-9F09-4DBF-B8C5-D0E5622AF395}"/>
            </c:ext>
          </c:extLst>
        </c:ser>
        <c:dLbls>
          <c:showLegendKey val="0"/>
          <c:showVal val="0"/>
          <c:showCatName val="0"/>
          <c:showSerName val="0"/>
          <c:showPercent val="0"/>
          <c:showBubbleSize val="0"/>
        </c:dLbls>
        <c:gapWidth val="150"/>
        <c:axId val="148180992"/>
        <c:axId val="1481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extLst xmlns:c16r2="http://schemas.microsoft.com/office/drawing/2015/06/chart">
            <c:ext xmlns:c16="http://schemas.microsoft.com/office/drawing/2014/chart" uri="{C3380CC4-5D6E-409C-BE32-E72D297353CC}">
              <c16:uniqueId val="{00000001-9F09-4DBF-B8C5-D0E5622AF395}"/>
            </c:ext>
          </c:extLst>
        </c:ser>
        <c:dLbls>
          <c:showLegendKey val="0"/>
          <c:showVal val="0"/>
          <c:showCatName val="0"/>
          <c:showSerName val="0"/>
          <c:showPercent val="0"/>
          <c:showBubbleSize val="0"/>
        </c:dLbls>
        <c:marker val="1"/>
        <c:smooth val="0"/>
        <c:axId val="148180992"/>
        <c:axId val="148182912"/>
      </c:lineChart>
      <c:dateAx>
        <c:axId val="148180992"/>
        <c:scaling>
          <c:orientation val="minMax"/>
        </c:scaling>
        <c:delete val="1"/>
        <c:axPos val="b"/>
        <c:numFmt formatCode="ge" sourceLinked="1"/>
        <c:majorTickMark val="none"/>
        <c:minorTickMark val="none"/>
        <c:tickLblPos val="none"/>
        <c:crossAx val="148182912"/>
        <c:crosses val="autoZero"/>
        <c:auto val="1"/>
        <c:lblOffset val="100"/>
        <c:baseTimeUnit val="years"/>
      </c:dateAx>
      <c:valAx>
        <c:axId val="1481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c:v>
                </c:pt>
                <c:pt idx="1">
                  <c:v>94</c:v>
                </c:pt>
                <c:pt idx="2">
                  <c:v>94</c:v>
                </c:pt>
                <c:pt idx="3">
                  <c:v>94</c:v>
                </c:pt>
                <c:pt idx="4">
                  <c:v>94</c:v>
                </c:pt>
              </c:numCache>
            </c:numRef>
          </c:val>
          <c:extLst xmlns:c16r2="http://schemas.microsoft.com/office/drawing/2015/06/chart">
            <c:ext xmlns:c16="http://schemas.microsoft.com/office/drawing/2014/chart" uri="{C3380CC4-5D6E-409C-BE32-E72D297353CC}">
              <c16:uniqueId val="{00000000-70A3-49EC-A0F7-3A5A5E885C97}"/>
            </c:ext>
          </c:extLst>
        </c:ser>
        <c:dLbls>
          <c:showLegendKey val="0"/>
          <c:showVal val="0"/>
          <c:showCatName val="0"/>
          <c:showSerName val="0"/>
          <c:showPercent val="0"/>
          <c:showBubbleSize val="0"/>
        </c:dLbls>
        <c:gapWidth val="150"/>
        <c:axId val="148218240"/>
        <c:axId val="1482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extLst xmlns:c16r2="http://schemas.microsoft.com/office/drawing/2015/06/chart">
            <c:ext xmlns:c16="http://schemas.microsoft.com/office/drawing/2014/chart" uri="{C3380CC4-5D6E-409C-BE32-E72D297353CC}">
              <c16:uniqueId val="{00000001-70A3-49EC-A0F7-3A5A5E885C97}"/>
            </c:ext>
          </c:extLst>
        </c:ser>
        <c:dLbls>
          <c:showLegendKey val="0"/>
          <c:showVal val="0"/>
          <c:showCatName val="0"/>
          <c:showSerName val="0"/>
          <c:showPercent val="0"/>
          <c:showBubbleSize val="0"/>
        </c:dLbls>
        <c:marker val="1"/>
        <c:smooth val="0"/>
        <c:axId val="148218240"/>
        <c:axId val="148220160"/>
      </c:lineChart>
      <c:dateAx>
        <c:axId val="148218240"/>
        <c:scaling>
          <c:orientation val="minMax"/>
        </c:scaling>
        <c:delete val="1"/>
        <c:axPos val="b"/>
        <c:numFmt formatCode="ge" sourceLinked="1"/>
        <c:majorTickMark val="none"/>
        <c:minorTickMark val="none"/>
        <c:tickLblPos val="none"/>
        <c:crossAx val="148220160"/>
        <c:crosses val="autoZero"/>
        <c:auto val="1"/>
        <c:lblOffset val="100"/>
        <c:baseTimeUnit val="years"/>
      </c:dateAx>
      <c:valAx>
        <c:axId val="1482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109.35</c:v>
                </c:pt>
                <c:pt idx="1">
                  <c:v>76.08</c:v>
                </c:pt>
                <c:pt idx="2">
                  <c:v>104.3</c:v>
                </c:pt>
                <c:pt idx="3">
                  <c:v>95.59</c:v>
                </c:pt>
                <c:pt idx="4">
                  <c:v>105.52</c:v>
                </c:pt>
              </c:numCache>
            </c:numRef>
          </c:val>
          <c:extLst xmlns:c16r2="http://schemas.microsoft.com/office/drawing/2015/06/chart">
            <c:ext xmlns:c16="http://schemas.microsoft.com/office/drawing/2014/chart" uri="{C3380CC4-5D6E-409C-BE32-E72D297353CC}">
              <c16:uniqueId val="{00000000-2EE8-4CA8-AE56-0E3F272B5B99}"/>
            </c:ext>
          </c:extLst>
        </c:ser>
        <c:dLbls>
          <c:showLegendKey val="0"/>
          <c:showVal val="0"/>
          <c:showCatName val="0"/>
          <c:showSerName val="0"/>
          <c:showPercent val="0"/>
          <c:showBubbleSize val="0"/>
        </c:dLbls>
        <c:gapWidth val="150"/>
        <c:axId val="147800064"/>
        <c:axId val="1478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extLst xmlns:c16r2="http://schemas.microsoft.com/office/drawing/2015/06/chart">
            <c:ext xmlns:c16="http://schemas.microsoft.com/office/drawing/2014/chart" uri="{C3380CC4-5D6E-409C-BE32-E72D297353CC}">
              <c16:uniqueId val="{00000001-2EE8-4CA8-AE56-0E3F272B5B99}"/>
            </c:ext>
          </c:extLst>
        </c:ser>
        <c:dLbls>
          <c:showLegendKey val="0"/>
          <c:showVal val="0"/>
          <c:showCatName val="0"/>
          <c:showSerName val="0"/>
          <c:showPercent val="0"/>
          <c:showBubbleSize val="0"/>
        </c:dLbls>
        <c:marker val="1"/>
        <c:smooth val="0"/>
        <c:axId val="147800064"/>
        <c:axId val="147801984"/>
      </c:lineChart>
      <c:dateAx>
        <c:axId val="147800064"/>
        <c:scaling>
          <c:orientation val="minMax"/>
        </c:scaling>
        <c:delete val="1"/>
        <c:axPos val="b"/>
        <c:numFmt formatCode="ge" sourceLinked="1"/>
        <c:majorTickMark val="none"/>
        <c:minorTickMark val="none"/>
        <c:tickLblPos val="none"/>
        <c:crossAx val="147801984"/>
        <c:crosses val="autoZero"/>
        <c:auto val="1"/>
        <c:lblOffset val="100"/>
        <c:baseTimeUnit val="years"/>
      </c:dateAx>
      <c:valAx>
        <c:axId val="1478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D3-44F5-BBB5-477635B658E7}"/>
            </c:ext>
          </c:extLst>
        </c:ser>
        <c:dLbls>
          <c:showLegendKey val="0"/>
          <c:showVal val="0"/>
          <c:showCatName val="0"/>
          <c:showSerName val="0"/>
          <c:showPercent val="0"/>
          <c:showBubbleSize val="0"/>
        </c:dLbls>
        <c:gapWidth val="150"/>
        <c:axId val="147833216"/>
        <c:axId val="1478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D3-44F5-BBB5-477635B658E7}"/>
            </c:ext>
          </c:extLst>
        </c:ser>
        <c:dLbls>
          <c:showLegendKey val="0"/>
          <c:showVal val="0"/>
          <c:showCatName val="0"/>
          <c:showSerName val="0"/>
          <c:showPercent val="0"/>
          <c:showBubbleSize val="0"/>
        </c:dLbls>
        <c:marker val="1"/>
        <c:smooth val="0"/>
        <c:axId val="147833216"/>
        <c:axId val="147835136"/>
      </c:lineChart>
      <c:dateAx>
        <c:axId val="147833216"/>
        <c:scaling>
          <c:orientation val="minMax"/>
        </c:scaling>
        <c:delete val="1"/>
        <c:axPos val="b"/>
        <c:numFmt formatCode="ge" sourceLinked="1"/>
        <c:majorTickMark val="none"/>
        <c:minorTickMark val="none"/>
        <c:tickLblPos val="none"/>
        <c:crossAx val="147835136"/>
        <c:crosses val="autoZero"/>
        <c:auto val="1"/>
        <c:lblOffset val="100"/>
        <c:baseTimeUnit val="years"/>
      </c:dateAx>
      <c:valAx>
        <c:axId val="1478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EE-43FB-9868-08024D0D58C8}"/>
            </c:ext>
          </c:extLst>
        </c:ser>
        <c:dLbls>
          <c:showLegendKey val="0"/>
          <c:showVal val="0"/>
          <c:showCatName val="0"/>
          <c:showSerName val="0"/>
          <c:showPercent val="0"/>
          <c:showBubbleSize val="0"/>
        </c:dLbls>
        <c:gapWidth val="150"/>
        <c:axId val="147882752"/>
        <c:axId val="1478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EE-43FB-9868-08024D0D58C8}"/>
            </c:ext>
          </c:extLst>
        </c:ser>
        <c:dLbls>
          <c:showLegendKey val="0"/>
          <c:showVal val="0"/>
          <c:showCatName val="0"/>
          <c:showSerName val="0"/>
          <c:showPercent val="0"/>
          <c:showBubbleSize val="0"/>
        </c:dLbls>
        <c:marker val="1"/>
        <c:smooth val="0"/>
        <c:axId val="147882752"/>
        <c:axId val="147884672"/>
      </c:lineChart>
      <c:dateAx>
        <c:axId val="147882752"/>
        <c:scaling>
          <c:orientation val="minMax"/>
        </c:scaling>
        <c:delete val="1"/>
        <c:axPos val="b"/>
        <c:numFmt formatCode="ge" sourceLinked="1"/>
        <c:majorTickMark val="none"/>
        <c:minorTickMark val="none"/>
        <c:tickLblPos val="none"/>
        <c:crossAx val="147884672"/>
        <c:crosses val="autoZero"/>
        <c:auto val="1"/>
        <c:lblOffset val="100"/>
        <c:baseTimeUnit val="years"/>
      </c:dateAx>
      <c:valAx>
        <c:axId val="1478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ED-4953-984A-19913E91BC94}"/>
            </c:ext>
          </c:extLst>
        </c:ser>
        <c:dLbls>
          <c:showLegendKey val="0"/>
          <c:showVal val="0"/>
          <c:showCatName val="0"/>
          <c:showSerName val="0"/>
          <c:showPercent val="0"/>
          <c:showBubbleSize val="0"/>
        </c:dLbls>
        <c:gapWidth val="150"/>
        <c:axId val="148256256"/>
        <c:axId val="1482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ED-4953-984A-19913E91BC94}"/>
            </c:ext>
          </c:extLst>
        </c:ser>
        <c:dLbls>
          <c:showLegendKey val="0"/>
          <c:showVal val="0"/>
          <c:showCatName val="0"/>
          <c:showSerName val="0"/>
          <c:showPercent val="0"/>
          <c:showBubbleSize val="0"/>
        </c:dLbls>
        <c:marker val="1"/>
        <c:smooth val="0"/>
        <c:axId val="148256256"/>
        <c:axId val="148258176"/>
      </c:lineChart>
      <c:dateAx>
        <c:axId val="148256256"/>
        <c:scaling>
          <c:orientation val="minMax"/>
        </c:scaling>
        <c:delete val="1"/>
        <c:axPos val="b"/>
        <c:numFmt formatCode="ge" sourceLinked="1"/>
        <c:majorTickMark val="none"/>
        <c:minorTickMark val="none"/>
        <c:tickLblPos val="none"/>
        <c:crossAx val="148258176"/>
        <c:crosses val="autoZero"/>
        <c:auto val="1"/>
        <c:lblOffset val="100"/>
        <c:baseTimeUnit val="years"/>
      </c:dateAx>
      <c:valAx>
        <c:axId val="1482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9E-434B-97E2-031B00CC08FF}"/>
            </c:ext>
          </c:extLst>
        </c:ser>
        <c:dLbls>
          <c:showLegendKey val="0"/>
          <c:showVal val="0"/>
          <c:showCatName val="0"/>
          <c:showSerName val="0"/>
          <c:showPercent val="0"/>
          <c:showBubbleSize val="0"/>
        </c:dLbls>
        <c:gapWidth val="150"/>
        <c:axId val="148302848"/>
        <c:axId val="1479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9E-434B-97E2-031B00CC08FF}"/>
            </c:ext>
          </c:extLst>
        </c:ser>
        <c:dLbls>
          <c:showLegendKey val="0"/>
          <c:showVal val="0"/>
          <c:showCatName val="0"/>
          <c:showSerName val="0"/>
          <c:showPercent val="0"/>
          <c:showBubbleSize val="0"/>
        </c:dLbls>
        <c:marker val="1"/>
        <c:smooth val="0"/>
        <c:axId val="148302848"/>
        <c:axId val="147989248"/>
      </c:lineChart>
      <c:dateAx>
        <c:axId val="148302848"/>
        <c:scaling>
          <c:orientation val="minMax"/>
        </c:scaling>
        <c:delete val="1"/>
        <c:axPos val="b"/>
        <c:numFmt formatCode="ge" sourceLinked="1"/>
        <c:majorTickMark val="none"/>
        <c:minorTickMark val="none"/>
        <c:tickLblPos val="none"/>
        <c:crossAx val="147989248"/>
        <c:crosses val="autoZero"/>
        <c:auto val="1"/>
        <c:lblOffset val="100"/>
        <c:baseTimeUnit val="years"/>
      </c:dateAx>
      <c:valAx>
        <c:axId val="1479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D5-477D-BC93-8B4EA2992C37}"/>
            </c:ext>
          </c:extLst>
        </c:ser>
        <c:dLbls>
          <c:showLegendKey val="0"/>
          <c:showVal val="0"/>
          <c:showCatName val="0"/>
          <c:showSerName val="0"/>
          <c:showPercent val="0"/>
          <c:showBubbleSize val="0"/>
        </c:dLbls>
        <c:gapWidth val="150"/>
        <c:axId val="148011648"/>
        <c:axId val="1480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extLst xmlns:c16r2="http://schemas.microsoft.com/office/drawing/2015/06/chart">
            <c:ext xmlns:c16="http://schemas.microsoft.com/office/drawing/2014/chart" uri="{C3380CC4-5D6E-409C-BE32-E72D297353CC}">
              <c16:uniqueId val="{00000001-F4D5-477D-BC93-8B4EA2992C37}"/>
            </c:ext>
          </c:extLst>
        </c:ser>
        <c:dLbls>
          <c:showLegendKey val="0"/>
          <c:showVal val="0"/>
          <c:showCatName val="0"/>
          <c:showSerName val="0"/>
          <c:showPercent val="0"/>
          <c:showBubbleSize val="0"/>
        </c:dLbls>
        <c:marker val="1"/>
        <c:smooth val="0"/>
        <c:axId val="148011648"/>
        <c:axId val="148013824"/>
      </c:lineChart>
      <c:dateAx>
        <c:axId val="148011648"/>
        <c:scaling>
          <c:orientation val="minMax"/>
        </c:scaling>
        <c:delete val="1"/>
        <c:axPos val="b"/>
        <c:numFmt formatCode="ge" sourceLinked="1"/>
        <c:majorTickMark val="none"/>
        <c:minorTickMark val="none"/>
        <c:tickLblPos val="none"/>
        <c:crossAx val="148013824"/>
        <c:crosses val="autoZero"/>
        <c:auto val="1"/>
        <c:lblOffset val="100"/>
        <c:baseTimeUnit val="years"/>
      </c:dateAx>
      <c:valAx>
        <c:axId val="1480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67.06</c:v>
                </c:pt>
                <c:pt idx="1">
                  <c:v>48.67</c:v>
                </c:pt>
                <c:pt idx="2">
                  <c:v>63.04</c:v>
                </c:pt>
                <c:pt idx="3">
                  <c:v>44.84</c:v>
                </c:pt>
                <c:pt idx="4">
                  <c:v>43.59</c:v>
                </c:pt>
              </c:numCache>
            </c:numRef>
          </c:val>
          <c:extLst xmlns:c16r2="http://schemas.microsoft.com/office/drawing/2015/06/chart">
            <c:ext xmlns:c16="http://schemas.microsoft.com/office/drawing/2014/chart" uri="{C3380CC4-5D6E-409C-BE32-E72D297353CC}">
              <c16:uniqueId val="{00000000-F552-49BF-83FA-048B4CFEA278}"/>
            </c:ext>
          </c:extLst>
        </c:ser>
        <c:dLbls>
          <c:showLegendKey val="0"/>
          <c:showVal val="0"/>
          <c:showCatName val="0"/>
          <c:showSerName val="0"/>
          <c:showPercent val="0"/>
          <c:showBubbleSize val="0"/>
        </c:dLbls>
        <c:gapWidth val="150"/>
        <c:axId val="148028032"/>
        <c:axId val="1481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extLst xmlns:c16r2="http://schemas.microsoft.com/office/drawing/2015/06/chart">
            <c:ext xmlns:c16="http://schemas.microsoft.com/office/drawing/2014/chart" uri="{C3380CC4-5D6E-409C-BE32-E72D297353CC}">
              <c16:uniqueId val="{00000001-F552-49BF-83FA-048B4CFEA278}"/>
            </c:ext>
          </c:extLst>
        </c:ser>
        <c:dLbls>
          <c:showLegendKey val="0"/>
          <c:showVal val="0"/>
          <c:showCatName val="0"/>
          <c:showSerName val="0"/>
          <c:showPercent val="0"/>
          <c:showBubbleSize val="0"/>
        </c:dLbls>
        <c:marker val="1"/>
        <c:smooth val="0"/>
        <c:axId val="148028032"/>
        <c:axId val="148120320"/>
      </c:lineChart>
      <c:dateAx>
        <c:axId val="148028032"/>
        <c:scaling>
          <c:orientation val="minMax"/>
        </c:scaling>
        <c:delete val="1"/>
        <c:axPos val="b"/>
        <c:numFmt formatCode="ge" sourceLinked="1"/>
        <c:majorTickMark val="none"/>
        <c:minorTickMark val="none"/>
        <c:tickLblPos val="none"/>
        <c:crossAx val="148120320"/>
        <c:crosses val="autoZero"/>
        <c:auto val="1"/>
        <c:lblOffset val="100"/>
        <c:baseTimeUnit val="years"/>
      </c:dateAx>
      <c:valAx>
        <c:axId val="1481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193.47</c:v>
                </c:pt>
                <c:pt idx="1">
                  <c:v>269.33</c:v>
                </c:pt>
                <c:pt idx="2">
                  <c:v>209.66</c:v>
                </c:pt>
                <c:pt idx="3">
                  <c:v>296.01</c:v>
                </c:pt>
                <c:pt idx="4">
                  <c:v>297.64</c:v>
                </c:pt>
              </c:numCache>
            </c:numRef>
          </c:val>
          <c:extLst xmlns:c16r2="http://schemas.microsoft.com/office/drawing/2015/06/chart">
            <c:ext xmlns:c16="http://schemas.microsoft.com/office/drawing/2014/chart" uri="{C3380CC4-5D6E-409C-BE32-E72D297353CC}">
              <c16:uniqueId val="{00000000-6B0A-4DF5-927E-2A941C4D5DFD}"/>
            </c:ext>
          </c:extLst>
        </c:ser>
        <c:dLbls>
          <c:showLegendKey val="0"/>
          <c:showVal val="0"/>
          <c:showCatName val="0"/>
          <c:showSerName val="0"/>
          <c:showPercent val="0"/>
          <c:showBubbleSize val="0"/>
        </c:dLbls>
        <c:gapWidth val="150"/>
        <c:axId val="148135296"/>
        <c:axId val="1481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extLst xmlns:c16r2="http://schemas.microsoft.com/office/drawing/2015/06/chart">
            <c:ext xmlns:c16="http://schemas.microsoft.com/office/drawing/2014/chart" uri="{C3380CC4-5D6E-409C-BE32-E72D297353CC}">
              <c16:uniqueId val="{00000001-6B0A-4DF5-927E-2A941C4D5DFD}"/>
            </c:ext>
          </c:extLst>
        </c:ser>
        <c:dLbls>
          <c:showLegendKey val="0"/>
          <c:showVal val="0"/>
          <c:showCatName val="0"/>
          <c:showSerName val="0"/>
          <c:showPercent val="0"/>
          <c:showBubbleSize val="0"/>
        </c:dLbls>
        <c:marker val="1"/>
        <c:smooth val="0"/>
        <c:axId val="148135296"/>
        <c:axId val="148149760"/>
      </c:lineChart>
      <c:dateAx>
        <c:axId val="148135296"/>
        <c:scaling>
          <c:orientation val="minMax"/>
        </c:scaling>
        <c:delete val="1"/>
        <c:axPos val="b"/>
        <c:numFmt formatCode="ge" sourceLinked="1"/>
        <c:majorTickMark val="none"/>
        <c:minorTickMark val="none"/>
        <c:tickLblPos val="none"/>
        <c:crossAx val="148149760"/>
        <c:crosses val="autoZero"/>
        <c:auto val="1"/>
        <c:lblOffset val="100"/>
        <c:baseTimeUnit val="years"/>
      </c:dateAx>
      <c:valAx>
        <c:axId val="1481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門川町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18636</v>
      </c>
      <c r="AJ8" s="55"/>
      <c r="AK8" s="55"/>
      <c r="AL8" s="55"/>
      <c r="AM8" s="55"/>
      <c r="AN8" s="55"/>
      <c r="AO8" s="55"/>
      <c r="AP8" s="56"/>
      <c r="AQ8" s="46">
        <f>データ!R6</f>
        <v>120.51</v>
      </c>
      <c r="AR8" s="46"/>
      <c r="AS8" s="46"/>
      <c r="AT8" s="46"/>
      <c r="AU8" s="46"/>
      <c r="AV8" s="46"/>
      <c r="AW8" s="46"/>
      <c r="AX8" s="46"/>
      <c r="AY8" s="46">
        <f>データ!S6</f>
        <v>154.63999999999999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1.36</v>
      </c>
      <c r="S10" s="46"/>
      <c r="T10" s="46"/>
      <c r="U10" s="46"/>
      <c r="V10" s="46"/>
      <c r="W10" s="46"/>
      <c r="X10" s="46"/>
      <c r="Y10" s="46"/>
      <c r="Z10" s="74">
        <f>データ!P6</f>
        <v>2160</v>
      </c>
      <c r="AA10" s="74"/>
      <c r="AB10" s="74"/>
      <c r="AC10" s="74"/>
      <c r="AD10" s="74"/>
      <c r="AE10" s="74"/>
      <c r="AF10" s="74"/>
      <c r="AG10" s="74"/>
      <c r="AH10" s="2"/>
      <c r="AI10" s="74">
        <f>データ!T6</f>
        <v>252</v>
      </c>
      <c r="AJ10" s="74"/>
      <c r="AK10" s="74"/>
      <c r="AL10" s="74"/>
      <c r="AM10" s="74"/>
      <c r="AN10" s="74"/>
      <c r="AO10" s="74"/>
      <c r="AP10" s="74"/>
      <c r="AQ10" s="46">
        <f>データ!U6</f>
        <v>1.32</v>
      </c>
      <c r="AR10" s="46"/>
      <c r="AS10" s="46"/>
      <c r="AT10" s="46"/>
      <c r="AU10" s="46"/>
      <c r="AV10" s="46"/>
      <c r="AW10" s="46"/>
      <c r="AX10" s="46"/>
      <c r="AY10" s="46">
        <f>データ!V6</f>
        <v>190.91</v>
      </c>
      <c r="AZ10" s="46"/>
      <c r="BA10" s="46"/>
      <c r="BB10" s="46"/>
      <c r="BC10" s="46"/>
      <c r="BD10" s="46"/>
      <c r="BE10" s="46"/>
      <c r="BF10" s="46"/>
      <c r="BG10" s="3"/>
      <c r="BH10" s="3"/>
      <c r="BI10" s="3"/>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24</v>
      </c>
      <c r="BM14" s="69"/>
      <c r="BN14" s="69"/>
      <c r="BO14" s="69"/>
      <c r="BP14" s="69"/>
      <c r="BQ14" s="69"/>
      <c r="BR14" s="69"/>
      <c r="BS14" s="69"/>
      <c r="BT14" s="69"/>
      <c r="BU14" s="69"/>
      <c r="BV14" s="69"/>
      <c r="BW14" s="69"/>
      <c r="BX14" s="69"/>
      <c r="BY14" s="69"/>
      <c r="BZ14" s="70"/>
    </row>
    <row r="15" spans="1:78" ht="13.5" customHeight="1">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105</v>
      </c>
      <c r="BM16" s="84"/>
      <c r="BN16" s="84"/>
      <c r="BO16" s="84"/>
      <c r="BP16" s="84"/>
      <c r="BQ16" s="84"/>
      <c r="BR16" s="84"/>
      <c r="BS16" s="84"/>
      <c r="BT16" s="84"/>
      <c r="BU16" s="84"/>
      <c r="BV16" s="84"/>
      <c r="BW16" s="84"/>
      <c r="BX16" s="84"/>
      <c r="BY16" s="84"/>
      <c r="BZ16" s="8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c r="A34" s="2"/>
      <c r="B34" s="16"/>
      <c r="C34" s="57" t="s">
        <v>25</v>
      </c>
      <c r="D34" s="57"/>
      <c r="E34" s="57"/>
      <c r="F34" s="57"/>
      <c r="G34" s="57"/>
      <c r="H34" s="57"/>
      <c r="I34" s="57"/>
      <c r="J34" s="57"/>
      <c r="K34" s="57"/>
      <c r="L34" s="57"/>
      <c r="M34" s="57"/>
      <c r="N34" s="57"/>
      <c r="O34" s="57"/>
      <c r="P34" s="57"/>
      <c r="Q34" s="19"/>
      <c r="R34" s="57" t="s">
        <v>26</v>
      </c>
      <c r="S34" s="57"/>
      <c r="T34" s="57"/>
      <c r="U34" s="57"/>
      <c r="V34" s="57"/>
      <c r="W34" s="57"/>
      <c r="X34" s="57"/>
      <c r="Y34" s="57"/>
      <c r="Z34" s="57"/>
      <c r="AA34" s="57"/>
      <c r="AB34" s="57"/>
      <c r="AC34" s="57"/>
      <c r="AD34" s="57"/>
      <c r="AE34" s="57"/>
      <c r="AF34" s="19"/>
      <c r="AG34" s="57" t="s">
        <v>27</v>
      </c>
      <c r="AH34" s="57"/>
      <c r="AI34" s="57"/>
      <c r="AJ34" s="57"/>
      <c r="AK34" s="57"/>
      <c r="AL34" s="57"/>
      <c r="AM34" s="57"/>
      <c r="AN34" s="57"/>
      <c r="AO34" s="57"/>
      <c r="AP34" s="57"/>
      <c r="AQ34" s="57"/>
      <c r="AR34" s="57"/>
      <c r="AS34" s="57"/>
      <c r="AT34" s="57"/>
      <c r="AU34" s="19"/>
      <c r="AV34" s="57" t="s">
        <v>28</v>
      </c>
      <c r="AW34" s="57"/>
      <c r="AX34" s="57"/>
      <c r="AY34" s="57"/>
      <c r="AZ34" s="57"/>
      <c r="BA34" s="57"/>
      <c r="BB34" s="57"/>
      <c r="BC34" s="57"/>
      <c r="BD34" s="57"/>
      <c r="BE34" s="57"/>
      <c r="BF34" s="57"/>
      <c r="BG34" s="57"/>
      <c r="BH34" s="57"/>
      <c r="BI34" s="57"/>
      <c r="BJ34" s="18"/>
      <c r="BK34" s="2"/>
      <c r="BL34" s="83"/>
      <c r="BM34" s="84"/>
      <c r="BN34" s="84"/>
      <c r="BO34" s="84"/>
      <c r="BP34" s="84"/>
      <c r="BQ34" s="84"/>
      <c r="BR34" s="84"/>
      <c r="BS34" s="84"/>
      <c r="BT34" s="84"/>
      <c r="BU34" s="84"/>
      <c r="BV34" s="84"/>
      <c r="BW34" s="84"/>
      <c r="BX34" s="84"/>
      <c r="BY34" s="84"/>
      <c r="BZ34" s="85"/>
    </row>
    <row r="35" spans="1:78" ht="13.5" customHeight="1">
      <c r="A35" s="2"/>
      <c r="B35" s="16"/>
      <c r="C35" s="57"/>
      <c r="D35" s="57"/>
      <c r="E35" s="57"/>
      <c r="F35" s="57"/>
      <c r="G35" s="57"/>
      <c r="H35" s="57"/>
      <c r="I35" s="57"/>
      <c r="J35" s="57"/>
      <c r="K35" s="57"/>
      <c r="L35" s="57"/>
      <c r="M35" s="57"/>
      <c r="N35" s="57"/>
      <c r="O35" s="57"/>
      <c r="P35" s="57"/>
      <c r="Q35" s="19"/>
      <c r="R35" s="57"/>
      <c r="S35" s="57"/>
      <c r="T35" s="57"/>
      <c r="U35" s="57"/>
      <c r="V35" s="57"/>
      <c r="W35" s="57"/>
      <c r="X35" s="57"/>
      <c r="Y35" s="57"/>
      <c r="Z35" s="57"/>
      <c r="AA35" s="57"/>
      <c r="AB35" s="57"/>
      <c r="AC35" s="57"/>
      <c r="AD35" s="57"/>
      <c r="AE35" s="57"/>
      <c r="AF35" s="19"/>
      <c r="AG35" s="57"/>
      <c r="AH35" s="57"/>
      <c r="AI35" s="57"/>
      <c r="AJ35" s="57"/>
      <c r="AK35" s="57"/>
      <c r="AL35" s="57"/>
      <c r="AM35" s="57"/>
      <c r="AN35" s="57"/>
      <c r="AO35" s="57"/>
      <c r="AP35" s="57"/>
      <c r="AQ35" s="57"/>
      <c r="AR35" s="57"/>
      <c r="AS35" s="57"/>
      <c r="AT35" s="57"/>
      <c r="AU35" s="19"/>
      <c r="AV35" s="57"/>
      <c r="AW35" s="57"/>
      <c r="AX35" s="57"/>
      <c r="AY35" s="57"/>
      <c r="AZ35" s="57"/>
      <c r="BA35" s="57"/>
      <c r="BB35" s="57"/>
      <c r="BC35" s="57"/>
      <c r="BD35" s="57"/>
      <c r="BE35" s="57"/>
      <c r="BF35" s="57"/>
      <c r="BG35" s="57"/>
      <c r="BH35" s="57"/>
      <c r="BI35" s="57"/>
      <c r="BJ35" s="18"/>
      <c r="BK35" s="2"/>
      <c r="BL35" s="83"/>
      <c r="BM35" s="84"/>
      <c r="BN35" s="84"/>
      <c r="BO35" s="84"/>
      <c r="BP35" s="84"/>
      <c r="BQ35" s="84"/>
      <c r="BR35" s="84"/>
      <c r="BS35" s="84"/>
      <c r="BT35" s="84"/>
      <c r="BU35" s="84"/>
      <c r="BV35" s="84"/>
      <c r="BW35" s="84"/>
      <c r="BX35" s="84"/>
      <c r="BY35" s="84"/>
      <c r="BZ35" s="8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9" t="s">
        <v>29</v>
      </c>
      <c r="BM45" s="90"/>
      <c r="BN45" s="90"/>
      <c r="BO45" s="90"/>
      <c r="BP45" s="90"/>
      <c r="BQ45" s="90"/>
      <c r="BR45" s="90"/>
      <c r="BS45" s="90"/>
      <c r="BT45" s="90"/>
      <c r="BU45" s="90"/>
      <c r="BV45" s="90"/>
      <c r="BW45" s="90"/>
      <c r="BX45" s="90"/>
      <c r="BY45" s="90"/>
      <c r="BZ45" s="9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92"/>
      <c r="BM46" s="93"/>
      <c r="BN46" s="93"/>
      <c r="BO46" s="93"/>
      <c r="BP46" s="93"/>
      <c r="BQ46" s="93"/>
      <c r="BR46" s="93"/>
      <c r="BS46" s="93"/>
      <c r="BT46" s="93"/>
      <c r="BU46" s="93"/>
      <c r="BV46" s="93"/>
      <c r="BW46" s="93"/>
      <c r="BX46" s="93"/>
      <c r="BY46" s="93"/>
      <c r="BZ46" s="9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106</v>
      </c>
      <c r="BM47" s="84"/>
      <c r="BN47" s="84"/>
      <c r="BO47" s="84"/>
      <c r="BP47" s="84"/>
      <c r="BQ47" s="84"/>
      <c r="BR47" s="84"/>
      <c r="BS47" s="84"/>
      <c r="BT47" s="84"/>
      <c r="BU47" s="84"/>
      <c r="BV47" s="84"/>
      <c r="BW47" s="84"/>
      <c r="BX47" s="84"/>
      <c r="BY47" s="84"/>
      <c r="BZ47" s="8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c r="A56" s="2"/>
      <c r="B56" s="16"/>
      <c r="C56" s="57" t="s">
        <v>30</v>
      </c>
      <c r="D56" s="57"/>
      <c r="E56" s="57"/>
      <c r="F56" s="57"/>
      <c r="G56" s="57"/>
      <c r="H56" s="57"/>
      <c r="I56" s="57"/>
      <c r="J56" s="57"/>
      <c r="K56" s="57"/>
      <c r="L56" s="57"/>
      <c r="M56" s="57"/>
      <c r="N56" s="57"/>
      <c r="O56" s="57"/>
      <c r="P56" s="57"/>
      <c r="Q56" s="19"/>
      <c r="R56" s="57" t="s">
        <v>31</v>
      </c>
      <c r="S56" s="57"/>
      <c r="T56" s="57"/>
      <c r="U56" s="57"/>
      <c r="V56" s="57"/>
      <c r="W56" s="57"/>
      <c r="X56" s="57"/>
      <c r="Y56" s="57"/>
      <c r="Z56" s="57"/>
      <c r="AA56" s="57"/>
      <c r="AB56" s="57"/>
      <c r="AC56" s="57"/>
      <c r="AD56" s="57"/>
      <c r="AE56" s="57"/>
      <c r="AF56" s="19"/>
      <c r="AG56" s="57" t="s">
        <v>32</v>
      </c>
      <c r="AH56" s="57"/>
      <c r="AI56" s="57"/>
      <c r="AJ56" s="57"/>
      <c r="AK56" s="57"/>
      <c r="AL56" s="57"/>
      <c r="AM56" s="57"/>
      <c r="AN56" s="57"/>
      <c r="AO56" s="57"/>
      <c r="AP56" s="57"/>
      <c r="AQ56" s="57"/>
      <c r="AR56" s="57"/>
      <c r="AS56" s="57"/>
      <c r="AT56" s="57"/>
      <c r="AU56" s="19"/>
      <c r="AV56" s="57" t="s">
        <v>33</v>
      </c>
      <c r="AW56" s="57"/>
      <c r="AX56" s="57"/>
      <c r="AY56" s="57"/>
      <c r="AZ56" s="57"/>
      <c r="BA56" s="57"/>
      <c r="BB56" s="57"/>
      <c r="BC56" s="57"/>
      <c r="BD56" s="57"/>
      <c r="BE56" s="57"/>
      <c r="BF56" s="57"/>
      <c r="BG56" s="57"/>
      <c r="BH56" s="57"/>
      <c r="BI56" s="57"/>
      <c r="BJ56" s="18"/>
      <c r="BK56" s="2"/>
      <c r="BL56" s="83"/>
      <c r="BM56" s="84"/>
      <c r="BN56" s="84"/>
      <c r="BO56" s="84"/>
      <c r="BP56" s="84"/>
      <c r="BQ56" s="84"/>
      <c r="BR56" s="84"/>
      <c r="BS56" s="84"/>
      <c r="BT56" s="84"/>
      <c r="BU56" s="84"/>
      <c r="BV56" s="84"/>
      <c r="BW56" s="84"/>
      <c r="BX56" s="84"/>
      <c r="BY56" s="84"/>
      <c r="BZ56" s="85"/>
    </row>
    <row r="57" spans="1:78" ht="13.5" customHeight="1">
      <c r="A57" s="2"/>
      <c r="B57" s="16"/>
      <c r="C57" s="57"/>
      <c r="D57" s="57"/>
      <c r="E57" s="57"/>
      <c r="F57" s="57"/>
      <c r="G57" s="57"/>
      <c r="H57" s="57"/>
      <c r="I57" s="57"/>
      <c r="J57" s="57"/>
      <c r="K57" s="57"/>
      <c r="L57" s="57"/>
      <c r="M57" s="57"/>
      <c r="N57" s="57"/>
      <c r="O57" s="57"/>
      <c r="P57" s="57"/>
      <c r="Q57" s="19"/>
      <c r="R57" s="57"/>
      <c r="S57" s="57"/>
      <c r="T57" s="57"/>
      <c r="U57" s="57"/>
      <c r="V57" s="57"/>
      <c r="W57" s="57"/>
      <c r="X57" s="57"/>
      <c r="Y57" s="57"/>
      <c r="Z57" s="57"/>
      <c r="AA57" s="57"/>
      <c r="AB57" s="57"/>
      <c r="AC57" s="57"/>
      <c r="AD57" s="57"/>
      <c r="AE57" s="57"/>
      <c r="AF57" s="19"/>
      <c r="AG57" s="57"/>
      <c r="AH57" s="57"/>
      <c r="AI57" s="57"/>
      <c r="AJ57" s="57"/>
      <c r="AK57" s="57"/>
      <c r="AL57" s="57"/>
      <c r="AM57" s="57"/>
      <c r="AN57" s="57"/>
      <c r="AO57" s="57"/>
      <c r="AP57" s="57"/>
      <c r="AQ57" s="57"/>
      <c r="AR57" s="57"/>
      <c r="AS57" s="57"/>
      <c r="AT57" s="57"/>
      <c r="AU57" s="19"/>
      <c r="AV57" s="57"/>
      <c r="AW57" s="57"/>
      <c r="AX57" s="57"/>
      <c r="AY57" s="57"/>
      <c r="AZ57" s="57"/>
      <c r="BA57" s="57"/>
      <c r="BB57" s="57"/>
      <c r="BC57" s="57"/>
      <c r="BD57" s="57"/>
      <c r="BE57" s="57"/>
      <c r="BF57" s="57"/>
      <c r="BG57" s="57"/>
      <c r="BH57" s="57"/>
      <c r="BI57" s="57"/>
      <c r="BJ57" s="18"/>
      <c r="BK57" s="2"/>
      <c r="BL57" s="83"/>
      <c r="BM57" s="84"/>
      <c r="BN57" s="84"/>
      <c r="BO57" s="84"/>
      <c r="BP57" s="84"/>
      <c r="BQ57" s="84"/>
      <c r="BR57" s="84"/>
      <c r="BS57" s="84"/>
      <c r="BT57" s="84"/>
      <c r="BU57" s="84"/>
      <c r="BV57" s="84"/>
      <c r="BW57" s="84"/>
      <c r="BX57" s="84"/>
      <c r="BY57" s="84"/>
      <c r="BZ57" s="8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65" t="s">
        <v>34</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9" t="s">
        <v>35</v>
      </c>
      <c r="BM64" s="90"/>
      <c r="BN64" s="90"/>
      <c r="BO64" s="90"/>
      <c r="BP64" s="90"/>
      <c r="BQ64" s="90"/>
      <c r="BR64" s="90"/>
      <c r="BS64" s="90"/>
      <c r="BT64" s="90"/>
      <c r="BU64" s="90"/>
      <c r="BV64" s="90"/>
      <c r="BW64" s="90"/>
      <c r="BX64" s="90"/>
      <c r="BY64" s="90"/>
      <c r="BZ64" s="9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92"/>
      <c r="BM65" s="93"/>
      <c r="BN65" s="93"/>
      <c r="BO65" s="93"/>
      <c r="BP65" s="93"/>
      <c r="BQ65" s="93"/>
      <c r="BR65" s="93"/>
      <c r="BS65" s="93"/>
      <c r="BT65" s="93"/>
      <c r="BU65" s="93"/>
      <c r="BV65" s="93"/>
      <c r="BW65" s="93"/>
      <c r="BX65" s="93"/>
      <c r="BY65" s="93"/>
      <c r="BZ65" s="9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107</v>
      </c>
      <c r="BM66" s="84"/>
      <c r="BN66" s="84"/>
      <c r="BO66" s="84"/>
      <c r="BP66" s="84"/>
      <c r="BQ66" s="84"/>
      <c r="BR66" s="84"/>
      <c r="BS66" s="84"/>
      <c r="BT66" s="84"/>
      <c r="BU66" s="84"/>
      <c r="BV66" s="84"/>
      <c r="BW66" s="84"/>
      <c r="BX66" s="84"/>
      <c r="BY66" s="84"/>
      <c r="BZ66" s="8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c r="A79" s="2"/>
      <c r="B79" s="16"/>
      <c r="C79" s="57" t="s">
        <v>36</v>
      </c>
      <c r="D79" s="57"/>
      <c r="E79" s="57"/>
      <c r="F79" s="57"/>
      <c r="G79" s="57"/>
      <c r="H79" s="57"/>
      <c r="I79" s="57"/>
      <c r="J79" s="57"/>
      <c r="K79" s="57"/>
      <c r="L79" s="57"/>
      <c r="M79" s="57"/>
      <c r="N79" s="57"/>
      <c r="O79" s="57"/>
      <c r="P79" s="57"/>
      <c r="Q79" s="57"/>
      <c r="R79" s="57"/>
      <c r="S79" s="57"/>
      <c r="T79" s="57"/>
      <c r="U79" s="19"/>
      <c r="V79" s="19"/>
      <c r="W79" s="57" t="s">
        <v>37</v>
      </c>
      <c r="X79" s="57"/>
      <c r="Y79" s="57"/>
      <c r="Z79" s="57"/>
      <c r="AA79" s="57"/>
      <c r="AB79" s="57"/>
      <c r="AC79" s="57"/>
      <c r="AD79" s="57"/>
      <c r="AE79" s="57"/>
      <c r="AF79" s="57"/>
      <c r="AG79" s="57"/>
      <c r="AH79" s="57"/>
      <c r="AI79" s="57"/>
      <c r="AJ79" s="57"/>
      <c r="AK79" s="57"/>
      <c r="AL79" s="57"/>
      <c r="AM79" s="57"/>
      <c r="AN79" s="57"/>
      <c r="AO79" s="19"/>
      <c r="AP79" s="19"/>
      <c r="AQ79" s="57" t="s">
        <v>38</v>
      </c>
      <c r="AR79" s="57"/>
      <c r="AS79" s="57"/>
      <c r="AT79" s="57"/>
      <c r="AU79" s="57"/>
      <c r="AV79" s="57"/>
      <c r="AW79" s="57"/>
      <c r="AX79" s="57"/>
      <c r="AY79" s="57"/>
      <c r="AZ79" s="57"/>
      <c r="BA79" s="57"/>
      <c r="BB79" s="57"/>
      <c r="BC79" s="57"/>
      <c r="BD79" s="57"/>
      <c r="BE79" s="57"/>
      <c r="BF79" s="57"/>
      <c r="BG79" s="57"/>
      <c r="BH79" s="57"/>
      <c r="BI79" s="17"/>
      <c r="BJ79" s="18"/>
      <c r="BK79" s="2"/>
      <c r="BL79" s="83"/>
      <c r="BM79" s="84"/>
      <c r="BN79" s="84"/>
      <c r="BO79" s="84"/>
      <c r="BP79" s="84"/>
      <c r="BQ79" s="84"/>
      <c r="BR79" s="84"/>
      <c r="BS79" s="84"/>
      <c r="BT79" s="84"/>
      <c r="BU79" s="84"/>
      <c r="BV79" s="84"/>
      <c r="BW79" s="84"/>
      <c r="BX79" s="84"/>
      <c r="BY79" s="84"/>
      <c r="BZ79" s="85"/>
    </row>
    <row r="80" spans="1:78" ht="13.5" customHeight="1">
      <c r="A80" s="2"/>
      <c r="B80" s="16"/>
      <c r="C80" s="57"/>
      <c r="D80" s="57"/>
      <c r="E80" s="57"/>
      <c r="F80" s="57"/>
      <c r="G80" s="57"/>
      <c r="H80" s="57"/>
      <c r="I80" s="57"/>
      <c r="J80" s="57"/>
      <c r="K80" s="57"/>
      <c r="L80" s="57"/>
      <c r="M80" s="57"/>
      <c r="N80" s="57"/>
      <c r="O80" s="57"/>
      <c r="P80" s="57"/>
      <c r="Q80" s="57"/>
      <c r="R80" s="57"/>
      <c r="S80" s="57"/>
      <c r="T80" s="57"/>
      <c r="U80" s="19"/>
      <c r="V80" s="19"/>
      <c r="W80" s="57"/>
      <c r="X80" s="57"/>
      <c r="Y80" s="57"/>
      <c r="Z80" s="57"/>
      <c r="AA80" s="57"/>
      <c r="AB80" s="57"/>
      <c r="AC80" s="57"/>
      <c r="AD80" s="57"/>
      <c r="AE80" s="57"/>
      <c r="AF80" s="57"/>
      <c r="AG80" s="57"/>
      <c r="AH80" s="57"/>
      <c r="AI80" s="57"/>
      <c r="AJ80" s="57"/>
      <c r="AK80" s="57"/>
      <c r="AL80" s="57"/>
      <c r="AM80" s="57"/>
      <c r="AN80" s="57"/>
      <c r="AO80" s="19"/>
      <c r="AP80" s="19"/>
      <c r="AQ80" s="57"/>
      <c r="AR80" s="57"/>
      <c r="AS80" s="57"/>
      <c r="AT80" s="57"/>
      <c r="AU80" s="57"/>
      <c r="AV80" s="57"/>
      <c r="AW80" s="57"/>
      <c r="AX80" s="57"/>
      <c r="AY80" s="57"/>
      <c r="AZ80" s="57"/>
      <c r="BA80" s="57"/>
      <c r="BB80" s="57"/>
      <c r="BC80" s="57"/>
      <c r="BD80" s="57"/>
      <c r="BE80" s="57"/>
      <c r="BF80" s="57"/>
      <c r="BG80" s="57"/>
      <c r="BH80" s="57"/>
      <c r="BI80" s="17"/>
      <c r="BJ80" s="18"/>
      <c r="BK80" s="2"/>
      <c r="BL80" s="83"/>
      <c r="BM80" s="84"/>
      <c r="BN80" s="84"/>
      <c r="BO80" s="84"/>
      <c r="BP80" s="84"/>
      <c r="BQ80" s="84"/>
      <c r="BR80" s="84"/>
      <c r="BS80" s="84"/>
      <c r="BT80" s="84"/>
      <c r="BU80" s="84"/>
      <c r="BV80" s="84"/>
      <c r="BW80" s="84"/>
      <c r="BX80" s="84"/>
      <c r="BY80" s="84"/>
      <c r="BZ80" s="8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6" t="s">
        <v>49</v>
      </c>
      <c r="I3" s="77"/>
      <c r="J3" s="77"/>
      <c r="K3" s="77"/>
      <c r="L3" s="77"/>
      <c r="M3" s="77"/>
      <c r="N3" s="77"/>
      <c r="O3" s="77"/>
      <c r="P3" s="77"/>
      <c r="Q3" s="77"/>
      <c r="R3" s="77"/>
      <c r="S3" s="77"/>
      <c r="T3" s="77"/>
      <c r="U3" s="77"/>
      <c r="V3" s="78"/>
      <c r="W3" s="82" t="s">
        <v>50</v>
      </c>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t="s">
        <v>51</v>
      </c>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row>
    <row r="4" spans="1:143">
      <c r="A4" s="26" t="s">
        <v>52</v>
      </c>
      <c r="B4" s="28"/>
      <c r="C4" s="28"/>
      <c r="D4" s="28"/>
      <c r="E4" s="28"/>
      <c r="F4" s="28"/>
      <c r="G4" s="28"/>
      <c r="H4" s="79"/>
      <c r="I4" s="80"/>
      <c r="J4" s="80"/>
      <c r="K4" s="80"/>
      <c r="L4" s="80"/>
      <c r="M4" s="80"/>
      <c r="N4" s="80"/>
      <c r="O4" s="80"/>
      <c r="P4" s="80"/>
      <c r="Q4" s="80"/>
      <c r="R4" s="80"/>
      <c r="S4" s="80"/>
      <c r="T4" s="80"/>
      <c r="U4" s="80"/>
      <c r="V4" s="81"/>
      <c r="W4" s="75" t="s">
        <v>53</v>
      </c>
      <c r="X4" s="75"/>
      <c r="Y4" s="75"/>
      <c r="Z4" s="75"/>
      <c r="AA4" s="75"/>
      <c r="AB4" s="75"/>
      <c r="AC4" s="75"/>
      <c r="AD4" s="75"/>
      <c r="AE4" s="75"/>
      <c r="AF4" s="75"/>
      <c r="AG4" s="75"/>
      <c r="AH4" s="75" t="s">
        <v>54</v>
      </c>
      <c r="AI4" s="75"/>
      <c r="AJ4" s="75"/>
      <c r="AK4" s="75"/>
      <c r="AL4" s="75"/>
      <c r="AM4" s="75"/>
      <c r="AN4" s="75"/>
      <c r="AO4" s="75"/>
      <c r="AP4" s="75"/>
      <c r="AQ4" s="75"/>
      <c r="AR4" s="75"/>
      <c r="AS4" s="75" t="s">
        <v>55</v>
      </c>
      <c r="AT4" s="75"/>
      <c r="AU4" s="75"/>
      <c r="AV4" s="75"/>
      <c r="AW4" s="75"/>
      <c r="AX4" s="75"/>
      <c r="AY4" s="75"/>
      <c r="AZ4" s="75"/>
      <c r="BA4" s="75"/>
      <c r="BB4" s="75"/>
      <c r="BC4" s="75"/>
      <c r="BD4" s="75" t="s">
        <v>56</v>
      </c>
      <c r="BE4" s="75"/>
      <c r="BF4" s="75"/>
      <c r="BG4" s="75"/>
      <c r="BH4" s="75"/>
      <c r="BI4" s="75"/>
      <c r="BJ4" s="75"/>
      <c r="BK4" s="75"/>
      <c r="BL4" s="75"/>
      <c r="BM4" s="75"/>
      <c r="BN4" s="75"/>
      <c r="BO4" s="75" t="s">
        <v>57</v>
      </c>
      <c r="BP4" s="75"/>
      <c r="BQ4" s="75"/>
      <c r="BR4" s="75"/>
      <c r="BS4" s="75"/>
      <c r="BT4" s="75"/>
      <c r="BU4" s="75"/>
      <c r="BV4" s="75"/>
      <c r="BW4" s="75"/>
      <c r="BX4" s="75"/>
      <c r="BY4" s="75"/>
      <c r="BZ4" s="75" t="s">
        <v>58</v>
      </c>
      <c r="CA4" s="75"/>
      <c r="CB4" s="75"/>
      <c r="CC4" s="75"/>
      <c r="CD4" s="75"/>
      <c r="CE4" s="75"/>
      <c r="CF4" s="75"/>
      <c r="CG4" s="75"/>
      <c r="CH4" s="75"/>
      <c r="CI4" s="75"/>
      <c r="CJ4" s="75"/>
      <c r="CK4" s="75" t="s">
        <v>59</v>
      </c>
      <c r="CL4" s="75"/>
      <c r="CM4" s="75"/>
      <c r="CN4" s="75"/>
      <c r="CO4" s="75"/>
      <c r="CP4" s="75"/>
      <c r="CQ4" s="75"/>
      <c r="CR4" s="75"/>
      <c r="CS4" s="75"/>
      <c r="CT4" s="75"/>
      <c r="CU4" s="75"/>
      <c r="CV4" s="75" t="s">
        <v>60</v>
      </c>
      <c r="CW4" s="75"/>
      <c r="CX4" s="75"/>
      <c r="CY4" s="75"/>
      <c r="CZ4" s="75"/>
      <c r="DA4" s="75"/>
      <c r="DB4" s="75"/>
      <c r="DC4" s="75"/>
      <c r="DD4" s="75"/>
      <c r="DE4" s="75"/>
      <c r="DF4" s="75"/>
      <c r="DG4" s="75" t="s">
        <v>61</v>
      </c>
      <c r="DH4" s="75"/>
      <c r="DI4" s="75"/>
      <c r="DJ4" s="75"/>
      <c r="DK4" s="75"/>
      <c r="DL4" s="75"/>
      <c r="DM4" s="75"/>
      <c r="DN4" s="75"/>
      <c r="DO4" s="75"/>
      <c r="DP4" s="75"/>
      <c r="DQ4" s="75"/>
      <c r="DR4" s="75" t="s">
        <v>62</v>
      </c>
      <c r="DS4" s="75"/>
      <c r="DT4" s="75"/>
      <c r="DU4" s="75"/>
      <c r="DV4" s="75"/>
      <c r="DW4" s="75"/>
      <c r="DX4" s="75"/>
      <c r="DY4" s="75"/>
      <c r="DZ4" s="75"/>
      <c r="EA4" s="75"/>
      <c r="EB4" s="75"/>
      <c r="EC4" s="75" t="s">
        <v>63</v>
      </c>
      <c r="ED4" s="75"/>
      <c r="EE4" s="75"/>
      <c r="EF4" s="75"/>
      <c r="EG4" s="75"/>
      <c r="EH4" s="75"/>
      <c r="EI4" s="75"/>
      <c r="EJ4" s="75"/>
      <c r="EK4" s="75"/>
      <c r="EL4" s="75"/>
      <c r="EM4" s="7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454214</v>
      </c>
      <c r="D6" s="31">
        <f t="shared" si="3"/>
        <v>47</v>
      </c>
      <c r="E6" s="31">
        <f t="shared" si="3"/>
        <v>1</v>
      </c>
      <c r="F6" s="31">
        <f t="shared" si="3"/>
        <v>0</v>
      </c>
      <c r="G6" s="31">
        <f t="shared" si="3"/>
        <v>0</v>
      </c>
      <c r="H6" s="31" t="str">
        <f t="shared" si="3"/>
        <v>宮崎県　門川町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1.36</v>
      </c>
      <c r="P6" s="32">
        <f t="shared" si="3"/>
        <v>2160</v>
      </c>
      <c r="Q6" s="32">
        <f t="shared" si="3"/>
        <v>18636</v>
      </c>
      <c r="R6" s="32">
        <f t="shared" si="3"/>
        <v>120.51</v>
      </c>
      <c r="S6" s="32">
        <f t="shared" si="3"/>
        <v>154.63999999999999</v>
      </c>
      <c r="T6" s="32">
        <f t="shared" si="3"/>
        <v>252</v>
      </c>
      <c r="U6" s="32">
        <f t="shared" si="3"/>
        <v>1.32</v>
      </c>
      <c r="V6" s="32">
        <f t="shared" si="3"/>
        <v>190.91</v>
      </c>
      <c r="W6" s="33">
        <f>IF(W7="",NA(),W7)</f>
        <v>109.35</v>
      </c>
      <c r="X6" s="33">
        <f t="shared" ref="X6:AF6" si="4">IF(X7="",NA(),X7)</f>
        <v>76.08</v>
      </c>
      <c r="Y6" s="33">
        <f t="shared" si="4"/>
        <v>104.3</v>
      </c>
      <c r="Z6" s="33">
        <f t="shared" si="4"/>
        <v>95.59</v>
      </c>
      <c r="AA6" s="33">
        <f t="shared" si="4"/>
        <v>105.52</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67.06</v>
      </c>
      <c r="BP6" s="33">
        <f t="shared" ref="BP6:BX6" si="8">IF(BP7="",NA(),BP7)</f>
        <v>48.67</v>
      </c>
      <c r="BQ6" s="33">
        <f t="shared" si="8"/>
        <v>63.04</v>
      </c>
      <c r="BR6" s="33">
        <f t="shared" si="8"/>
        <v>44.84</v>
      </c>
      <c r="BS6" s="33">
        <f t="shared" si="8"/>
        <v>43.59</v>
      </c>
      <c r="BT6" s="33">
        <f t="shared" si="8"/>
        <v>33.299999999999997</v>
      </c>
      <c r="BU6" s="33">
        <f t="shared" si="8"/>
        <v>33.01</v>
      </c>
      <c r="BV6" s="33">
        <f t="shared" si="8"/>
        <v>32.39</v>
      </c>
      <c r="BW6" s="33">
        <f t="shared" si="8"/>
        <v>24.39</v>
      </c>
      <c r="BX6" s="33">
        <f t="shared" si="8"/>
        <v>22.67</v>
      </c>
      <c r="BY6" s="32" t="str">
        <f>IF(BY7="","",IF(BY7="-","【-】","【"&amp;SUBSTITUTE(TEXT(BY7,"#,##0.00"),"-","△")&amp;"】"))</f>
        <v>【33.35】</v>
      </c>
      <c r="BZ6" s="33">
        <f>IF(BZ7="",NA(),BZ7)</f>
        <v>193.47</v>
      </c>
      <c r="CA6" s="33">
        <f t="shared" ref="CA6:CI6" si="9">IF(CA7="",NA(),CA7)</f>
        <v>269.33</v>
      </c>
      <c r="CB6" s="33">
        <f t="shared" si="9"/>
        <v>209.66</v>
      </c>
      <c r="CC6" s="33">
        <f t="shared" si="9"/>
        <v>296.01</v>
      </c>
      <c r="CD6" s="33">
        <f t="shared" si="9"/>
        <v>297.64</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26.13</v>
      </c>
      <c r="CL6" s="33">
        <f t="shared" ref="CL6:CT6" si="10">IF(CL7="",NA(),CL7)</f>
        <v>25.89</v>
      </c>
      <c r="CM6" s="33">
        <f t="shared" si="10"/>
        <v>26.74</v>
      </c>
      <c r="CN6" s="33">
        <f t="shared" si="10"/>
        <v>24.59</v>
      </c>
      <c r="CO6" s="33">
        <f t="shared" si="10"/>
        <v>22.43</v>
      </c>
      <c r="CP6" s="33">
        <f t="shared" si="10"/>
        <v>50.66</v>
      </c>
      <c r="CQ6" s="33">
        <f t="shared" si="10"/>
        <v>51.11</v>
      </c>
      <c r="CR6" s="33">
        <f t="shared" si="10"/>
        <v>50.49</v>
      </c>
      <c r="CS6" s="33">
        <f t="shared" si="10"/>
        <v>48.36</v>
      </c>
      <c r="CT6" s="33">
        <f t="shared" si="10"/>
        <v>48.7</v>
      </c>
      <c r="CU6" s="32" t="str">
        <f>IF(CU7="","",IF(CU7="-","【-】","【"&amp;SUBSTITUTE(TEXT(CU7,"#,##0.00"),"-","△")&amp;"】"))</f>
        <v>【57.58】</v>
      </c>
      <c r="CV6" s="33">
        <f>IF(CV7="",NA(),CV7)</f>
        <v>94</v>
      </c>
      <c r="CW6" s="33">
        <f t="shared" ref="CW6:DE6" si="11">IF(CW7="",NA(),CW7)</f>
        <v>94</v>
      </c>
      <c r="CX6" s="33">
        <f t="shared" si="11"/>
        <v>94</v>
      </c>
      <c r="CY6" s="33">
        <f t="shared" si="11"/>
        <v>94</v>
      </c>
      <c r="CZ6" s="33">
        <f t="shared" si="11"/>
        <v>94</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454214</v>
      </c>
      <c r="D7" s="35">
        <v>47</v>
      </c>
      <c r="E7" s="35">
        <v>1</v>
      </c>
      <c r="F7" s="35">
        <v>0</v>
      </c>
      <c r="G7" s="35">
        <v>0</v>
      </c>
      <c r="H7" s="35" t="s">
        <v>93</v>
      </c>
      <c r="I7" s="35" t="s">
        <v>94</v>
      </c>
      <c r="J7" s="35" t="s">
        <v>95</v>
      </c>
      <c r="K7" s="35" t="s">
        <v>96</v>
      </c>
      <c r="L7" s="35" t="s">
        <v>97</v>
      </c>
      <c r="M7" s="36" t="s">
        <v>98</v>
      </c>
      <c r="N7" s="36" t="s">
        <v>99</v>
      </c>
      <c r="O7" s="36">
        <v>1.36</v>
      </c>
      <c r="P7" s="36">
        <v>2160</v>
      </c>
      <c r="Q7" s="36">
        <v>18636</v>
      </c>
      <c r="R7" s="36">
        <v>120.51</v>
      </c>
      <c r="S7" s="36">
        <v>154.63999999999999</v>
      </c>
      <c r="T7" s="36">
        <v>252</v>
      </c>
      <c r="U7" s="36">
        <v>1.32</v>
      </c>
      <c r="V7" s="36">
        <v>190.91</v>
      </c>
      <c r="W7" s="36">
        <v>109.35</v>
      </c>
      <c r="X7" s="36">
        <v>76.08</v>
      </c>
      <c r="Y7" s="36">
        <v>104.3</v>
      </c>
      <c r="Z7" s="36">
        <v>95.59</v>
      </c>
      <c r="AA7" s="36">
        <v>105.52</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67.06</v>
      </c>
      <c r="BP7" s="36">
        <v>48.67</v>
      </c>
      <c r="BQ7" s="36">
        <v>63.04</v>
      </c>
      <c r="BR7" s="36">
        <v>44.84</v>
      </c>
      <c r="BS7" s="36">
        <v>43.59</v>
      </c>
      <c r="BT7" s="36">
        <v>33.299999999999997</v>
      </c>
      <c r="BU7" s="36">
        <v>33.01</v>
      </c>
      <c r="BV7" s="36">
        <v>32.39</v>
      </c>
      <c r="BW7" s="36">
        <v>24.39</v>
      </c>
      <c r="BX7" s="36">
        <v>22.67</v>
      </c>
      <c r="BY7" s="36">
        <v>33.35</v>
      </c>
      <c r="BZ7" s="36">
        <v>193.47</v>
      </c>
      <c r="CA7" s="36">
        <v>269.33</v>
      </c>
      <c r="CB7" s="36">
        <v>209.66</v>
      </c>
      <c r="CC7" s="36">
        <v>296.01</v>
      </c>
      <c r="CD7" s="36">
        <v>297.64</v>
      </c>
      <c r="CE7" s="36">
        <v>526.57000000000005</v>
      </c>
      <c r="CF7" s="36">
        <v>523.08000000000004</v>
      </c>
      <c r="CG7" s="36">
        <v>530.83000000000004</v>
      </c>
      <c r="CH7" s="36">
        <v>734.18</v>
      </c>
      <c r="CI7" s="36">
        <v>789.62</v>
      </c>
      <c r="CJ7" s="36">
        <v>524.69000000000005</v>
      </c>
      <c r="CK7" s="36">
        <v>26.13</v>
      </c>
      <c r="CL7" s="36">
        <v>25.89</v>
      </c>
      <c r="CM7" s="36">
        <v>26.74</v>
      </c>
      <c r="CN7" s="36">
        <v>24.59</v>
      </c>
      <c r="CO7" s="36">
        <v>22.43</v>
      </c>
      <c r="CP7" s="36">
        <v>50.66</v>
      </c>
      <c r="CQ7" s="36">
        <v>51.11</v>
      </c>
      <c r="CR7" s="36">
        <v>50.49</v>
      </c>
      <c r="CS7" s="36">
        <v>48.36</v>
      </c>
      <c r="CT7" s="36">
        <v>48.7</v>
      </c>
      <c r="CU7" s="36">
        <v>57.58</v>
      </c>
      <c r="CV7" s="36">
        <v>94</v>
      </c>
      <c r="CW7" s="36">
        <v>94</v>
      </c>
      <c r="CX7" s="36">
        <v>94</v>
      </c>
      <c r="CY7" s="36">
        <v>94</v>
      </c>
      <c r="CZ7" s="36">
        <v>94</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2017-02-03T02:04:55Z</cp:lastPrinted>
  <dcterms:created xsi:type="dcterms:W3CDTF">2016-12-02T02:23:17Z</dcterms:created>
  <dcterms:modified xsi:type="dcterms:W3CDTF">2017-02-21T04:06:56Z</dcterms:modified>
  <cp:category/>
</cp:coreProperties>
</file>