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O6" i="5"/>
  <c r="N6" i="5"/>
  <c r="M6" i="5"/>
  <c r="L6" i="5"/>
  <c r="Z8" i="4" s="1"/>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AI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<sst xmlns="http://schemas.openxmlformats.org/spreadsheetml/2006/main" count="218" uniqueCount="108">
  <si>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</si>
  <si>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</si>
  <si>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</si>
  <si>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</si>
  <si>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</si>
  <si>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</si>
  <si>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</si>
  <si>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</si>
  <si>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</si>
  <si>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</si>
  <si>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</si>
  <si>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</si>
  <si>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</si>
  <si>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</si>
  <si>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</si>
  <si>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</si>
  <si>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</si>
  <si>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</si>
  <si>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</si>
  <si>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</si>
  <si>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</si>
  <si>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</si>
  <si>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</si>
  <si>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</si>
  <si>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</si>
  <si>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</si>
  <si>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</si>
  <si>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</si>
  <si>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</si>
  <si>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</si>
  <si>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</si>
  <si>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</si>
  <si>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</si>
  <si>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</si>
  <si>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</si>
  <si>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</si>
  <si>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</si>
  <si>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</si>
  <si>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</si>
  <si>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</si>
  <si>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</si>
  <si>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</si>
  <si>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</si>
  <si>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</si>
  <si>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</si>
  <si>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</si>
  <si>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</si>
  <si>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</si>
  <si>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</si>
  <si>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</si>
  <si>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</si>
  <si>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</si>
  <si>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</si>
  <si>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</si>
  <si>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</si>
  <si>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</si>
  <si>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</si>
  <si>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</si>
  <si>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</si>
  <si>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</si>
  <si>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</si>
  <si>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</si>
  <si>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</si>
  <si>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</si>
  <si>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</si>
  <si>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</si>
  <si>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</si>
  <si>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</si>
  <si>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</si>
  <si>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</si>
  <si>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</si>
  <si>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</si>
  <si>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</si>
  <si>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</si>
  <si>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</si>
  <si>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</si>
  <si>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</si>
  <si>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</si>
  <si>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</si>
  <si>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</si>
  <si>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</si>
  <si>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</si>
  <si>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</si>
  <si>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</si>
  <si>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</si>
  <si>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</si>
  <si>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</si>
  <si>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</si>
  <si>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</si>
  <si>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</si>
  <si>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</si>
  <si>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</si>
  <si>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</si>
  <si>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宮崎県　高千穂町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</si>
  <si>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</si>
  <si>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</si>
  <si>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</si>
  <si>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</si>
  <si>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</si>
  <si>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</si>
  <si>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</si>
  <si>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</si>
  <si>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</si>
  <si>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</si>
  <si>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</si>
  <si>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高水準といえるが、給水収益と一般会計からの繰入金で管理運営しているため、繰入金で賄っている部分も大きい。給水収益を上げるためには料金の見直しも必要かと思われるが、上水道への統合が行われれば、かなりの給水収益増が見込まれるので、統合に向けた早期対応が必要である。
②「料金回収率」も高く安定した経営状態であると思われるが、不足分については一般会計からの繰入金で補填しているのが現状である。上水道へ統合することにより料金収入増が見込まれる。
③「給水原価」は、管理する費用がかなり抑えられているため、給水原価も低く抑えられている。費用の効率性は良好である。
④「施設の効率性」は、類似団体と比較して若干低いが、各施設とも安定した配水が行われている。施設の老朽化がみられる組合もあり、その対応が課題となってくる。
⑤「有収率」は高く安定した給水が行われている。漏水等あった場合でも、早急に対応し稼働状況も良好であるが、段々と老朽化が進んでいるため、有収率が低下してくることが考えられる。
現在、上水道との統合を進めており、統合後にはすべての組合が上水道と同じ水道料金になる。給水収益が増となり、町で管理運営を行うことになり、安定した経営が行える。
一方、統合に向けた町の体制づくりが必要となってくる。</t>
    <rPh sb="2" eb="5">
      <t>シュウエキテキ</t>
    </rPh>
    <rPh sb="5" eb="7">
      <t>シュウシ</t>
    </rPh>
    <rPh sb="7" eb="9">
      <t>ヒリツ</t>
    </rPh>
    <rPh sb="12" eb="13">
      <t>コウ</t>
    </rPh>
    <rPh sb="13" eb="15">
      <t>スイジュン</t>
    </rPh>
    <rPh sb="21" eb="23">
      <t>キュウスイ</t>
    </rPh>
    <rPh sb="23" eb="25">
      <t>シュウエキ</t>
    </rPh>
    <rPh sb="26" eb="28">
      <t>イッパン</t>
    </rPh>
    <rPh sb="28" eb="30">
      <t>カイケイ</t>
    </rPh>
    <rPh sb="33" eb="36">
      <t>クリイレキン</t>
    </rPh>
    <rPh sb="37" eb="39">
      <t>カンリ</t>
    </rPh>
    <rPh sb="39" eb="41">
      <t>ウンエイ</t>
    </rPh>
    <rPh sb="48" eb="51">
      <t>クリイレキン</t>
    </rPh>
    <rPh sb="52" eb="53">
      <t>マカナ</t>
    </rPh>
    <rPh sb="57" eb="59">
      <t>ブブン</t>
    </rPh>
    <rPh sb="60" eb="61">
      <t>オオ</t>
    </rPh>
    <rPh sb="64" eb="66">
      <t>キュウスイ</t>
    </rPh>
    <rPh sb="66" eb="68">
      <t>シュウエキ</t>
    </rPh>
    <rPh sb="69" eb="70">
      <t>ア</t>
    </rPh>
    <rPh sb="76" eb="78">
      <t>リョウキン</t>
    </rPh>
    <rPh sb="79" eb="81">
      <t>ミナオ</t>
    </rPh>
    <rPh sb="83" eb="85">
      <t>ヒツヨウ</t>
    </rPh>
    <rPh sb="87" eb="88">
      <t>オモ</t>
    </rPh>
    <rPh sb="93" eb="96">
      <t>ジョウスイドウ</t>
    </rPh>
    <rPh sb="98" eb="100">
      <t>トウゴウ</t>
    </rPh>
    <rPh sb="101" eb="102">
      <t>オコナ</t>
    </rPh>
    <rPh sb="111" eb="113">
      <t>キュウスイ</t>
    </rPh>
    <rPh sb="113" eb="115">
      <t>シュウエキ</t>
    </rPh>
    <rPh sb="115" eb="116">
      <t>ゾウ</t>
    </rPh>
    <rPh sb="117" eb="119">
      <t>ミコ</t>
    </rPh>
    <rPh sb="125" eb="127">
      <t>トウゴウ</t>
    </rPh>
    <rPh sb="128" eb="129">
      <t>ム</t>
    </rPh>
    <rPh sb="131" eb="133">
      <t>ソウキ</t>
    </rPh>
    <rPh sb="133" eb="135">
      <t>タイオウ</t>
    </rPh>
    <rPh sb="136" eb="138">
      <t>ヒツヨウ</t>
    </rPh>
    <rPh sb="145" eb="147">
      <t>リョウキン</t>
    </rPh>
    <rPh sb="147" eb="150">
      <t>カイシュウリツ</t>
    </rPh>
    <rPh sb="152" eb="153">
      <t>タカ</t>
    </rPh>
    <rPh sb="154" eb="156">
      <t>アンテイ</t>
    </rPh>
    <rPh sb="158" eb="160">
      <t>ケイエイ</t>
    </rPh>
    <rPh sb="160" eb="162">
      <t>ジョウタイ</t>
    </rPh>
    <rPh sb="166" eb="167">
      <t>オモ</t>
    </rPh>
    <rPh sb="172" eb="174">
      <t>フソク</t>
    </rPh>
    <rPh sb="174" eb="175">
      <t>ブン</t>
    </rPh>
    <rPh sb="180" eb="182">
      <t>イッパン</t>
    </rPh>
    <rPh sb="182" eb="184">
      <t>カイケイ</t>
    </rPh>
    <rPh sb="187" eb="190">
      <t>クリイレキン</t>
    </rPh>
    <rPh sb="191" eb="193">
      <t>ホテン</t>
    </rPh>
    <rPh sb="199" eb="201">
      <t>ゲンジョウ</t>
    </rPh>
    <rPh sb="205" eb="208">
      <t>ジョウスイドウ</t>
    </rPh>
    <rPh sb="209" eb="211">
      <t>トウゴウ</t>
    </rPh>
    <rPh sb="218" eb="220">
      <t>リョウキン</t>
    </rPh>
    <rPh sb="220" eb="222">
      <t>シュウニュウ</t>
    </rPh>
    <rPh sb="222" eb="223">
      <t>ゾウ</t>
    </rPh>
    <rPh sb="224" eb="226">
      <t>ミコ</t>
    </rPh>
    <rPh sb="233" eb="235">
      <t>キュウスイ</t>
    </rPh>
    <rPh sb="235" eb="237">
      <t>ゲンカ</t>
    </rPh>
    <rPh sb="240" eb="242">
      <t>カンリ</t>
    </rPh>
    <rPh sb="244" eb="246">
      <t>ヒヨウ</t>
    </rPh>
    <rPh sb="250" eb="251">
      <t>オサ</t>
    </rPh>
    <rPh sb="260" eb="262">
      <t>キュウスイ</t>
    </rPh>
    <rPh sb="262" eb="264">
      <t>ゲンカ</t>
    </rPh>
    <rPh sb="265" eb="266">
      <t>ヒク</t>
    </rPh>
    <rPh sb="267" eb="268">
      <t>オサ</t>
    </rPh>
    <rPh sb="275" eb="277">
      <t>ヒヨウ</t>
    </rPh>
    <rPh sb="278" eb="281">
      <t>コウリツセイ</t>
    </rPh>
    <rPh sb="282" eb="284">
      <t>リョウコウ</t>
    </rPh>
    <rPh sb="291" eb="293">
      <t>シセツ</t>
    </rPh>
    <rPh sb="294" eb="297">
      <t>コウリツセイ</t>
    </rPh>
    <rPh sb="300" eb="302">
      <t>ルイジ</t>
    </rPh>
    <rPh sb="302" eb="304">
      <t>ダンタイ</t>
    </rPh>
    <rPh sb="305" eb="307">
      <t>ヒカク</t>
    </rPh>
    <rPh sb="309" eb="311">
      <t>ジャッカン</t>
    </rPh>
    <rPh sb="311" eb="312">
      <t>ヒク</t>
    </rPh>
    <rPh sb="315" eb="316">
      <t>カク</t>
    </rPh>
    <rPh sb="316" eb="318">
      <t>シセツ</t>
    </rPh>
    <rPh sb="320" eb="322">
      <t>アンテイ</t>
    </rPh>
    <rPh sb="324" eb="326">
      <t>ハイスイ</t>
    </rPh>
    <rPh sb="327" eb="328">
      <t>オコナ</t>
    </rPh>
    <rPh sb="334" eb="336">
      <t>シセツ</t>
    </rPh>
    <rPh sb="368" eb="370">
      <t>ユウシュウ</t>
    </rPh>
    <rPh sb="370" eb="371">
      <t>リツ</t>
    </rPh>
    <rPh sb="373" eb="374">
      <t>タカ</t>
    </rPh>
    <rPh sb="375" eb="377">
      <t>アンテイ</t>
    </rPh>
    <rPh sb="379" eb="381">
      <t>キュウスイ</t>
    </rPh>
    <rPh sb="382" eb="383">
      <t>オコナ</t>
    </rPh>
    <rPh sb="389" eb="391">
      <t>ロウスイ</t>
    </rPh>
    <rPh sb="391" eb="392">
      <t>トウ</t>
    </rPh>
    <rPh sb="395" eb="397">
      <t>バアイ</t>
    </rPh>
    <rPh sb="400" eb="402">
      <t>ソウキュウ</t>
    </rPh>
    <rPh sb="403" eb="405">
      <t>タイオウ</t>
    </rPh>
    <rPh sb="406" eb="408">
      <t>カドウ</t>
    </rPh>
    <rPh sb="408" eb="410">
      <t>ジョウキョウ</t>
    </rPh>
    <rPh sb="411" eb="413">
      <t>リョウコウ</t>
    </rPh>
    <rPh sb="418" eb="420">
      <t>ダンダン</t>
    </rPh>
    <rPh sb="421" eb="424">
      <t>ロウキュウカ</t>
    </rPh>
    <rPh sb="425" eb="426">
      <t>スス</t>
    </rPh>
    <rPh sb="433" eb="435">
      <t>ユウシュウ</t>
    </rPh>
    <rPh sb="435" eb="436">
      <t>リツ</t>
    </rPh>
    <rPh sb="437" eb="439">
      <t>テイカ</t>
    </rPh>
    <rPh sb="446" eb="447">
      <t>カンガ</t>
    </rPh>
    <rPh sb="453" eb="455">
      <t>ゲンザイ</t>
    </rPh>
    <rPh sb="456" eb="459">
      <t>ジョウスイドウ</t>
    </rPh>
    <rPh sb="461" eb="463">
      <t>トウゴウ</t>
    </rPh>
    <rPh sb="464" eb="465">
      <t>スス</t>
    </rPh>
    <rPh sb="470" eb="472">
      <t>トウゴウ</t>
    </rPh>
    <rPh sb="472" eb="473">
      <t>ゴ</t>
    </rPh>
    <rPh sb="479" eb="481">
      <t>クミアイ</t>
    </rPh>
    <rPh sb="482" eb="485">
      <t>ジョウスイドウ</t>
    </rPh>
    <rPh sb="486" eb="487">
      <t>オナ</t>
    </rPh>
    <rPh sb="488" eb="490">
      <t>スイドウ</t>
    </rPh>
    <rPh sb="490" eb="492">
      <t>リョウキン</t>
    </rPh>
    <rPh sb="496" eb="498">
      <t>キュウスイ</t>
    </rPh>
    <rPh sb="498" eb="500">
      <t>シュウエキ</t>
    </rPh>
    <rPh sb="501" eb="502">
      <t>ゾウ</t>
    </rPh>
    <rPh sb="506" eb="507">
      <t>チョウ</t>
    </rPh>
    <rPh sb="508" eb="510">
      <t>カンリ</t>
    </rPh>
    <rPh sb="510" eb="512">
      <t>ウンエイ</t>
    </rPh>
    <rPh sb="513" eb="514">
      <t>オコナ</t>
    </rPh>
    <rPh sb="521" eb="523">
      <t>アンテイ</t>
    </rPh>
    <rPh sb="525" eb="527">
      <t>ケイエイ</t>
    </rPh>
    <rPh sb="528" eb="529">
      <t>オコナ</t>
    </rPh>
    <rPh sb="533" eb="535">
      <t>イッポウ</t>
    </rPh>
    <rPh sb="536" eb="538">
      <t>トウゴウ</t>
    </rPh>
    <rPh sb="539" eb="540">
      <t>ム</t>
    </rPh>
    <rPh sb="542" eb="543">
      <t>チョウ</t>
    </rPh>
    <rPh sb="544" eb="546">
      <t>タイセイ</t>
    </rPh>
    <rPh sb="550" eb="552">
      <t>ヒツヨウ</t>
    </rPh>
    <phoneticPr fontId="4"/>
  </si>
  <si>
    <t>施設等３０年以上経過している箇所もあり、各簡水組合で補助金制度等を利用して、施設の改修、管路の更新等老朽化に対応しているが、組合員の減少、高齢化により組合員の負担が大きくなり老朽化への対応が厳しくなってきているのが現状である。
老朽化への対応を行う上でも、早期統合を目指していく必要がある。
平成２４年度に管路更新率が高くなっているのは、道路改良工事による配水管の布設替によるものである。</t>
    <rPh sb="0" eb="2">
      <t>シセツ</t>
    </rPh>
    <rPh sb="2" eb="3">
      <t>トウ</t>
    </rPh>
    <rPh sb="5" eb="6">
      <t>ネン</t>
    </rPh>
    <rPh sb="6" eb="8">
      <t>イジョウ</t>
    </rPh>
    <rPh sb="8" eb="10">
      <t>ケイカ</t>
    </rPh>
    <rPh sb="14" eb="16">
      <t>カショ</t>
    </rPh>
    <rPh sb="20" eb="21">
      <t>カク</t>
    </rPh>
    <rPh sb="21" eb="23">
      <t>カンスイ</t>
    </rPh>
    <rPh sb="23" eb="25">
      <t>クミアイ</t>
    </rPh>
    <rPh sb="26" eb="29">
      <t>ホジョキン</t>
    </rPh>
    <rPh sb="29" eb="31">
      <t>セイド</t>
    </rPh>
    <rPh sb="31" eb="32">
      <t>トウ</t>
    </rPh>
    <rPh sb="33" eb="35">
      <t>リヨウ</t>
    </rPh>
    <rPh sb="38" eb="40">
      <t>シセツ</t>
    </rPh>
    <rPh sb="41" eb="43">
      <t>カイシュウ</t>
    </rPh>
    <rPh sb="44" eb="46">
      <t>カンロ</t>
    </rPh>
    <rPh sb="47" eb="49">
      <t>コウシン</t>
    </rPh>
    <rPh sb="49" eb="50">
      <t>トウ</t>
    </rPh>
    <rPh sb="50" eb="53">
      <t>ロウキュウカ</t>
    </rPh>
    <rPh sb="54" eb="56">
      <t>タイオウ</t>
    </rPh>
    <rPh sb="62" eb="65">
      <t>クミアイイン</t>
    </rPh>
    <rPh sb="66" eb="68">
      <t>ゲンショウ</t>
    </rPh>
    <rPh sb="69" eb="72">
      <t>コウレイカ</t>
    </rPh>
    <rPh sb="75" eb="78">
      <t>クミアイイン</t>
    </rPh>
    <rPh sb="79" eb="81">
      <t>フタン</t>
    </rPh>
    <rPh sb="82" eb="83">
      <t>オオ</t>
    </rPh>
    <rPh sb="87" eb="90">
      <t>ロウキュウカ</t>
    </rPh>
    <rPh sb="92" eb="94">
      <t>タイオウ</t>
    </rPh>
    <rPh sb="95" eb="96">
      <t>キビ</t>
    </rPh>
    <rPh sb="107" eb="109">
      <t>ゲンジョウ</t>
    </rPh>
    <rPh sb="114" eb="117">
      <t>ロウキュウカ</t>
    </rPh>
    <rPh sb="119" eb="121">
      <t>タイオウ</t>
    </rPh>
    <rPh sb="122" eb="123">
      <t>オコナ</t>
    </rPh>
    <rPh sb="124" eb="125">
      <t>ウエ</t>
    </rPh>
    <rPh sb="128" eb="130">
      <t>ソウキ</t>
    </rPh>
    <rPh sb="130" eb="132">
      <t>トウゴウ</t>
    </rPh>
    <rPh sb="133" eb="135">
      <t>メザ</t>
    </rPh>
    <rPh sb="139" eb="141">
      <t>ヒツヨウ</t>
    </rPh>
    <rPh sb="146" eb="148">
      <t>ヘイセイ</t>
    </rPh>
    <rPh sb="150" eb="152">
      <t>ネンド</t>
    </rPh>
    <rPh sb="153" eb="155">
      <t>カンロ</t>
    </rPh>
    <rPh sb="155" eb="157">
      <t>コウシン</t>
    </rPh>
    <rPh sb="157" eb="158">
      <t>リツ</t>
    </rPh>
    <rPh sb="159" eb="160">
      <t>タカ</t>
    </rPh>
    <rPh sb="169" eb="171">
      <t>ドウロ</t>
    </rPh>
    <rPh sb="171" eb="173">
      <t>カイリョウ</t>
    </rPh>
    <rPh sb="173" eb="175">
      <t>コウジ</t>
    </rPh>
    <rPh sb="178" eb="181">
      <t>ハイスイカン</t>
    </rPh>
    <rPh sb="182" eb="184">
      <t>フセツ</t>
    </rPh>
    <rPh sb="184" eb="185">
      <t>カ</t>
    </rPh>
    <phoneticPr fontId="4"/>
  </si>
  <si>
    <t>各簡水組合とも高齢化が進み、施設等の管理運営が段々と厳しくなってきているのが現状である。
施設等の管理運営をすべて町で行うことにより、施設の管理、老朽化による管路更新などの問題点に対応していかなければならない。そのためにも、早期の統合が必要となってきており、現在統合に向けての協議を各組合と行っているところである。</t>
    <rPh sb="0" eb="1">
      <t>カク</t>
    </rPh>
    <rPh sb="1" eb="3">
      <t>カンスイ</t>
    </rPh>
    <rPh sb="3" eb="5">
      <t>クミアイ</t>
    </rPh>
    <rPh sb="7" eb="10">
      <t>コウレイカ</t>
    </rPh>
    <rPh sb="11" eb="12">
      <t>スス</t>
    </rPh>
    <rPh sb="14" eb="16">
      <t>シセツ</t>
    </rPh>
    <rPh sb="16" eb="17">
      <t>トウ</t>
    </rPh>
    <rPh sb="18" eb="20">
      <t>カンリ</t>
    </rPh>
    <rPh sb="20" eb="22">
      <t>ウンエイ</t>
    </rPh>
    <rPh sb="23" eb="25">
      <t>ダンダン</t>
    </rPh>
    <rPh sb="26" eb="27">
      <t>キビ</t>
    </rPh>
    <rPh sb="38" eb="40">
      <t>ゲンジョウ</t>
    </rPh>
    <rPh sb="45" eb="47">
      <t>シセツ</t>
    </rPh>
    <rPh sb="47" eb="48">
      <t>トウ</t>
    </rPh>
    <rPh sb="49" eb="51">
      <t>カンリ</t>
    </rPh>
    <rPh sb="51" eb="53">
      <t>ウンエイ</t>
    </rPh>
    <rPh sb="57" eb="58">
      <t>チョウ</t>
    </rPh>
    <rPh sb="59" eb="60">
      <t>オコナ</t>
    </rPh>
    <rPh sb="67" eb="69">
      <t>シセツ</t>
    </rPh>
    <rPh sb="70" eb="72">
      <t>カンリ</t>
    </rPh>
    <rPh sb="73" eb="76">
      <t>ロウキュウカ</t>
    </rPh>
    <rPh sb="79" eb="81">
      <t>カンロ</t>
    </rPh>
    <rPh sb="81" eb="83">
      <t>コウシン</t>
    </rPh>
    <rPh sb="86" eb="89">
      <t>モンダイテン</t>
    </rPh>
    <rPh sb="90" eb="92">
      <t>タイオウ</t>
    </rPh>
    <rPh sb="112" eb="114">
      <t>ソウキ</t>
    </rPh>
    <rPh sb="115" eb="117">
      <t>トウゴウ</t>
    </rPh>
    <rPh sb="118" eb="120">
      <t>ヒツヨウ</t>
    </rPh>
    <rPh sb="129" eb="131">
      <t>ゲンザイ</t>
    </rPh>
    <rPh sb="131" eb="133">
      <t>トウゴウ</t>
    </rPh>
    <rPh sb="134" eb="135">
      <t>ム</t>
    </rPh>
    <rPh sb="138" eb="140">
      <t>キョウギ</t>
    </rPh>
    <rPh sb="141" eb="142">
      <t>カク</t>
    </rPh>
    <rPh sb="142" eb="144">
      <t>クミアイ</t>
    </rPh>
    <rPh sb="145" eb="14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</si>
</sst>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1.27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7147392"/>
        <c:axId val="1450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57147392"/>
        <c:axId val="145003264"/>
      </c:lineChart>
      <c:dateAx>
        <c:axId val="57147392"/>
        <c:scaling>
          <c:orientation val="minMax"/>
        </c:scaling>
        <c:delete val="1"/>
        <c:axPos val="b"/>
        <c:numFmt formatCode="ge" sourceLinked="1"/>
        <c:majorTickMark val="none"/>
        <c:minorTickMark val="none"/>
        <c:tickLblPos val="none"/>
        <c:crossAx val="145003264"/>
        <c:crosses val="autoZero"/>
        <c:auto val="1"/>
        <c:lblOffset val="100"/>
        <c:baseTimeUnit val="years"/>
      </c:dateAx>
      <c:valAx>
        <c:axId val="1450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53.85</c:v>
                </c:pt>
                <c:pt idx="1">
                  <c:v>52.27</c:v>
                </c:pt>
                <c:pt idx="2">
                  <c:v>50.57</c:v>
                </c:pt>
                <c:pt idx="3">
                  <c:v>48.6</c:v>
                </c:pt>
                <c:pt idx="4">
                  <c:v>48.23</c:v>
                </c:pt>
              </c:numCache>
            </c:numRef>
          </c:val>
        </c:ser>
        <c:dLbls>
          <c:showLegendKey val="0"/>
          <c:showVal val="0"/>
          <c:showCatName val="0"/>
          <c:showSerName val="0"/>
          <c:showPercent val="0"/>
          <c:showBubbleSize val="0"/>
        </c:dLbls>
        <c:gapWidth val="150"/>
        <c:axId val="158968832"/>
        <c:axId val="1589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58968832"/>
        <c:axId val="158983296"/>
      </c:lineChart>
      <c:dateAx>
        <c:axId val="158968832"/>
        <c:scaling>
          <c:orientation val="minMax"/>
        </c:scaling>
        <c:delete val="1"/>
        <c:axPos val="b"/>
        <c:numFmt formatCode="ge" sourceLinked="1"/>
        <c:majorTickMark val="none"/>
        <c:minorTickMark val="none"/>
        <c:tickLblPos val="none"/>
        <c:crossAx val="158983296"/>
        <c:crosses val="autoZero"/>
        <c:auto val="1"/>
        <c:lblOffset val="100"/>
        <c:baseTimeUnit val="years"/>
      </c:dateAx>
      <c:valAx>
        <c:axId val="1589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80.89</c:v>
                </c:pt>
                <c:pt idx="1">
                  <c:v>81.599999999999994</c:v>
                </c:pt>
                <c:pt idx="2">
                  <c:v>83</c:v>
                </c:pt>
                <c:pt idx="3">
                  <c:v>83</c:v>
                </c:pt>
                <c:pt idx="4">
                  <c:v>83</c:v>
                </c:pt>
              </c:numCache>
            </c:numRef>
          </c:val>
        </c:ser>
        <c:dLbls>
          <c:showLegendKey val="0"/>
          <c:showVal val="0"/>
          <c:showCatName val="0"/>
          <c:showSerName val="0"/>
          <c:showPercent val="0"/>
          <c:showBubbleSize val="0"/>
        </c:dLbls>
        <c:gapWidth val="150"/>
        <c:axId val="159345280"/>
        <c:axId val="1593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59345280"/>
        <c:axId val="159347456"/>
      </c:lineChart>
      <c:dateAx>
        <c:axId val="159345280"/>
        <c:scaling>
          <c:orientation val="minMax"/>
        </c:scaling>
        <c:delete val="1"/>
        <c:axPos val="b"/>
        <c:numFmt formatCode="ge" sourceLinked="1"/>
        <c:majorTickMark val="none"/>
        <c:minorTickMark val="none"/>
        <c:tickLblPos val="none"/>
        <c:crossAx val="159347456"/>
        <c:crosses val="autoZero"/>
        <c:auto val="1"/>
        <c:lblOffset val="100"/>
        <c:baseTimeUnit val="years"/>
      </c:dateAx>
      <c:valAx>
        <c:axId val="1593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101.36</c:v>
                </c:pt>
                <c:pt idx="1">
                  <c:v>102.72</c:v>
                </c:pt>
                <c:pt idx="2">
                  <c:v>111.1</c:v>
                </c:pt>
                <c:pt idx="3">
                  <c:v>118.16</c:v>
                </c:pt>
                <c:pt idx="4">
                  <c:v>130</c:v>
                </c:pt>
              </c:numCache>
            </c:numRef>
          </c:val>
        </c:ser>
        <c:dLbls>
          <c:showLegendKey val="0"/>
          <c:showVal val="0"/>
          <c:showCatName val="0"/>
          <c:showSerName val="0"/>
          <c:showPercent val="0"/>
          <c:showBubbleSize val="0"/>
        </c:dLbls>
        <c:gapWidth val="150"/>
        <c:axId val="147466496"/>
        <c:axId val="14747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47466496"/>
        <c:axId val="147476864"/>
      </c:lineChart>
      <c:dateAx>
        <c:axId val="147466496"/>
        <c:scaling>
          <c:orientation val="minMax"/>
        </c:scaling>
        <c:delete val="1"/>
        <c:axPos val="b"/>
        <c:numFmt formatCode="ge" sourceLinked="1"/>
        <c:majorTickMark val="none"/>
        <c:minorTickMark val="none"/>
        <c:tickLblPos val="none"/>
        <c:crossAx val="147476864"/>
        <c:crosses val="autoZero"/>
        <c:auto val="1"/>
        <c:lblOffset val="100"/>
        <c:baseTimeUnit val="years"/>
      </c:dateAx>
      <c:valAx>
        <c:axId val="1474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502976"/>
        <c:axId val="1475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502976"/>
        <c:axId val="147509248"/>
      </c:lineChart>
      <c:dateAx>
        <c:axId val="147502976"/>
        <c:scaling>
          <c:orientation val="minMax"/>
        </c:scaling>
        <c:delete val="1"/>
        <c:axPos val="b"/>
        <c:numFmt formatCode="ge" sourceLinked="1"/>
        <c:majorTickMark val="none"/>
        <c:minorTickMark val="none"/>
        <c:tickLblPos val="none"/>
        <c:crossAx val="147509248"/>
        <c:crosses val="autoZero"/>
        <c:auto val="1"/>
        <c:lblOffset val="100"/>
        <c:baseTimeUnit val="years"/>
      </c:dateAx>
      <c:valAx>
        <c:axId val="1475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93248"/>
        <c:axId val="1586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93248"/>
        <c:axId val="158699520"/>
      </c:lineChart>
      <c:dateAx>
        <c:axId val="158693248"/>
        <c:scaling>
          <c:orientation val="minMax"/>
        </c:scaling>
        <c:delete val="1"/>
        <c:axPos val="b"/>
        <c:numFmt formatCode="ge" sourceLinked="1"/>
        <c:majorTickMark val="none"/>
        <c:minorTickMark val="none"/>
        <c:tickLblPos val="none"/>
        <c:crossAx val="158699520"/>
        <c:crosses val="autoZero"/>
        <c:auto val="1"/>
        <c:lblOffset val="100"/>
        <c:baseTimeUnit val="years"/>
      </c:dateAx>
      <c:valAx>
        <c:axId val="1586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96800"/>
        <c:axId val="1588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96800"/>
        <c:axId val="158803072"/>
      </c:lineChart>
      <c:dateAx>
        <c:axId val="158796800"/>
        <c:scaling>
          <c:orientation val="minMax"/>
        </c:scaling>
        <c:delete val="1"/>
        <c:axPos val="b"/>
        <c:numFmt formatCode="ge" sourceLinked="1"/>
        <c:majorTickMark val="none"/>
        <c:minorTickMark val="none"/>
        <c:tickLblPos val="none"/>
        <c:crossAx val="158803072"/>
        <c:crosses val="autoZero"/>
        <c:auto val="1"/>
        <c:lblOffset val="100"/>
        <c:baseTimeUnit val="years"/>
      </c:dateAx>
      <c:valAx>
        <c:axId val="1588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33664"/>
        <c:axId val="1588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33664"/>
        <c:axId val="158856320"/>
      </c:lineChart>
      <c:dateAx>
        <c:axId val="158833664"/>
        <c:scaling>
          <c:orientation val="minMax"/>
        </c:scaling>
        <c:delete val="1"/>
        <c:axPos val="b"/>
        <c:numFmt formatCode="ge" sourceLinked="1"/>
        <c:majorTickMark val="none"/>
        <c:minorTickMark val="none"/>
        <c:tickLblPos val="none"/>
        <c:crossAx val="158856320"/>
        <c:crosses val="autoZero"/>
        <c:auto val="1"/>
        <c:lblOffset val="100"/>
        <c:baseTimeUnit val="years"/>
      </c:dateAx>
      <c:valAx>
        <c:axId val="1588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865664"/>
        <c:axId val="1588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58865664"/>
        <c:axId val="158884224"/>
      </c:lineChart>
      <c:dateAx>
        <c:axId val="158865664"/>
        <c:scaling>
          <c:orientation val="minMax"/>
        </c:scaling>
        <c:delete val="1"/>
        <c:axPos val="b"/>
        <c:numFmt formatCode="ge" sourceLinked="1"/>
        <c:majorTickMark val="none"/>
        <c:minorTickMark val="none"/>
        <c:tickLblPos val="none"/>
        <c:crossAx val="158884224"/>
        <c:crosses val="autoZero"/>
        <c:auto val="1"/>
        <c:lblOffset val="100"/>
        <c:baseTimeUnit val="years"/>
      </c:dateAx>
      <c:valAx>
        <c:axId val="1588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56.73</c:v>
                </c:pt>
                <c:pt idx="1">
                  <c:v>68.61</c:v>
                </c:pt>
                <c:pt idx="2">
                  <c:v>81.569999999999993</c:v>
                </c:pt>
                <c:pt idx="3">
                  <c:v>89.64</c:v>
                </c:pt>
                <c:pt idx="4">
                  <c:v>94.72</c:v>
                </c:pt>
              </c:numCache>
            </c:numRef>
          </c:val>
        </c:ser>
        <c:dLbls>
          <c:showLegendKey val="0"/>
          <c:showVal val="0"/>
          <c:showCatName val="0"/>
          <c:showSerName val="0"/>
          <c:showPercent val="0"/>
          <c:showBubbleSize val="0"/>
        </c:dLbls>
        <c:gapWidth val="150"/>
        <c:axId val="158916992"/>
        <c:axId val="1589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58916992"/>
        <c:axId val="158918912"/>
      </c:lineChart>
      <c:dateAx>
        <c:axId val="158916992"/>
        <c:scaling>
          <c:orientation val="minMax"/>
        </c:scaling>
        <c:delete val="1"/>
        <c:axPos val="b"/>
        <c:numFmt formatCode="ge" sourceLinked="1"/>
        <c:majorTickMark val="none"/>
        <c:minorTickMark val="none"/>
        <c:tickLblPos val="none"/>
        <c:crossAx val="158918912"/>
        <c:crosses val="autoZero"/>
        <c:auto val="1"/>
        <c:lblOffset val="100"/>
        <c:baseTimeUnit val="years"/>
      </c:dateAx>
      <c:valAx>
        <c:axId val="1589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124.65</c:v>
                </c:pt>
                <c:pt idx="1">
                  <c:v>101.75</c:v>
                </c:pt>
                <c:pt idx="2">
                  <c:v>97.06</c:v>
                </c:pt>
                <c:pt idx="3">
                  <c:v>97.23</c:v>
                </c:pt>
                <c:pt idx="4">
                  <c:v>92.99</c:v>
                </c:pt>
              </c:numCache>
            </c:numRef>
          </c:val>
        </c:ser>
        <c:dLbls>
          <c:showLegendKey val="0"/>
          <c:showVal val="0"/>
          <c:showCatName val="0"/>
          <c:showSerName val="0"/>
          <c:showPercent val="0"/>
          <c:showBubbleSize val="0"/>
        </c:dLbls>
        <c:gapWidth val="150"/>
        <c:axId val="158944640"/>
        <c:axId val="1589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58944640"/>
        <c:axId val="158950912"/>
      </c:lineChart>
      <c:dateAx>
        <c:axId val="158944640"/>
        <c:scaling>
          <c:orientation val="minMax"/>
        </c:scaling>
        <c:delete val="1"/>
        <c:axPos val="b"/>
        <c:numFmt formatCode="ge" sourceLinked="1"/>
        <c:majorTickMark val="none"/>
        <c:minorTickMark val="none"/>
        <c:tickLblPos val="none"/>
        <c:crossAx val="158950912"/>
        <c:crosses val="autoZero"/>
        <c:auto val="1"/>
        <c:lblOffset val="100"/>
        <c:baseTimeUnit val="years"/>
      </c:dateAx>
      <c:valAx>
        <c:axId val="1589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宮崎県　高千穂町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12980</v>
      </c>
      <c r="AJ8" s="74"/>
      <c r="AK8" s="74"/>
      <c r="AL8" s="74"/>
      <c r="AM8" s="74"/>
      <c r="AN8" s="74"/>
      <c r="AO8" s="74"/>
      <c r="AP8" s="75"/>
      <c r="AQ8" s="56">
        <f>データ!R6</f>
        <v>237.54</v>
      </c>
      <c r="AR8" s="56"/>
      <c r="AS8" s="56"/>
      <c r="AT8" s="56"/>
      <c r="AU8" s="56"/>
      <c r="AV8" s="56"/>
      <c r="AW8" s="56"/>
      <c r="AX8" s="56"/>
      <c r="AY8" s="56">
        <f>データ!S6</f>
        <v>54.64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42.16</v>
      </c>
      <c r="S10" s="56"/>
      <c r="T10" s="56"/>
      <c r="U10" s="56"/>
      <c r="V10" s="56"/>
      <c r="W10" s="56"/>
      <c r="X10" s="56"/>
      <c r="Y10" s="56"/>
      <c r="Z10" s="64">
        <f>データ!P6</f>
        <v>1470</v>
      </c>
      <c r="AA10" s="64"/>
      <c r="AB10" s="64"/>
      <c r="AC10" s="64"/>
      <c r="AD10" s="64"/>
      <c r="AE10" s="64"/>
      <c r="AF10" s="64"/>
      <c r="AG10" s="64"/>
      <c r="AH10" s="2"/>
      <c r="AI10" s="64">
        <f>データ!T6</f>
        <v>5409</v>
      </c>
      <c r="AJ10" s="64"/>
      <c r="AK10" s="64"/>
      <c r="AL10" s="64"/>
      <c r="AM10" s="64"/>
      <c r="AN10" s="64"/>
      <c r="AO10" s="64"/>
      <c r="AP10" s="64"/>
      <c r="AQ10" s="56">
        <f>データ!U6</f>
        <v>36</v>
      </c>
      <c r="AR10" s="56"/>
      <c r="AS10" s="56"/>
      <c r="AT10" s="56"/>
      <c r="AU10" s="56"/>
      <c r="AV10" s="56"/>
      <c r="AW10" s="56"/>
      <c r="AX10" s="56"/>
      <c r="AY10" s="56">
        <f>データ!V6</f>
        <v>150.25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454419</v>
      </c>
      <c r="D6" s="31">
        <f t="shared" si="3"/>
        <v>47</v>
      </c>
      <c r="E6" s="31">
        <f t="shared" si="3"/>
        <v>1</v>
      </c>
      <c r="F6" s="31">
        <f t="shared" si="3"/>
        <v>0</v>
      </c>
      <c r="G6" s="31">
        <f t="shared" si="3"/>
        <v>0</v>
      </c>
      <c r="H6" s="31" t="str">
        <f t="shared" si="3"/>
        <v>宮崎県　高千穂町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42.16</v>
      </c>
      <c r="P6" s="32">
        <f t="shared" si="3"/>
        <v>1470</v>
      </c>
      <c r="Q6" s="32">
        <f t="shared" si="3"/>
        <v>12980</v>
      </c>
      <c r="R6" s="32">
        <f t="shared" si="3"/>
        <v>237.54</v>
      </c>
      <c r="S6" s="32">
        <f t="shared" si="3"/>
        <v>54.64</v>
      </c>
      <c r="T6" s="32">
        <f t="shared" si="3"/>
        <v>5409</v>
      </c>
      <c r="U6" s="32">
        <f t="shared" si="3"/>
        <v>36</v>
      </c>
      <c r="V6" s="32">
        <f t="shared" si="3"/>
        <v>150.25</v>
      </c>
      <c r="W6" s="33">
        <f>IF(W7="",NA(),W7)</f>
        <v>101.36</v>
      </c>
      <c r="X6" s="33">
        <f t="shared" ref="X6:AF6" si="4">IF(X7="",NA(),X7)</f>
        <v>102.72</v>
      </c>
      <c r="Y6" s="33">
        <f t="shared" si="4"/>
        <v>111.1</v>
      </c>
      <c r="Z6" s="33">
        <f t="shared" si="4"/>
        <v>118.16</v>
      </c>
      <c r="AA6" s="33">
        <f t="shared" si="4"/>
        <v>130</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1168.8</v>
      </c>
      <c r="BJ6" s="33">
        <f t="shared" si="7"/>
        <v>1158.82</v>
      </c>
      <c r="BK6" s="33">
        <f t="shared" si="7"/>
        <v>1167.7</v>
      </c>
      <c r="BL6" s="33">
        <f t="shared" si="7"/>
        <v>1228.58</v>
      </c>
      <c r="BM6" s="33">
        <f t="shared" si="7"/>
        <v>1280.18</v>
      </c>
      <c r="BN6" s="32" t="str">
        <f>IF(BN7="","",IF(BN7="-","【-】","【"&amp;SUBSTITUTE(TEXT(BN7,"#,##0.00"),"-","△")&amp;"】"))</f>
        <v>【1,242.90】</v>
      </c>
      <c r="BO6" s="33">
        <f>IF(BO7="",NA(),BO7)</f>
        <v>56.73</v>
      </c>
      <c r="BP6" s="33">
        <f t="shared" ref="BP6:BX6" si="8">IF(BP7="",NA(),BP7)</f>
        <v>68.61</v>
      </c>
      <c r="BQ6" s="33">
        <f t="shared" si="8"/>
        <v>81.569999999999993</v>
      </c>
      <c r="BR6" s="33">
        <f t="shared" si="8"/>
        <v>89.64</v>
      </c>
      <c r="BS6" s="33">
        <f t="shared" si="8"/>
        <v>94.72</v>
      </c>
      <c r="BT6" s="33">
        <f t="shared" si="8"/>
        <v>56.44</v>
      </c>
      <c r="BU6" s="33">
        <f t="shared" si="8"/>
        <v>55.6</v>
      </c>
      <c r="BV6" s="33">
        <f t="shared" si="8"/>
        <v>54.43</v>
      </c>
      <c r="BW6" s="33">
        <f t="shared" si="8"/>
        <v>53.81</v>
      </c>
      <c r="BX6" s="33">
        <f t="shared" si="8"/>
        <v>53.62</v>
      </c>
      <c r="BY6" s="32" t="str">
        <f>IF(BY7="","",IF(BY7="-","【-】","【"&amp;SUBSTITUTE(TEXT(BY7,"#,##0.00"),"-","△")&amp;"】"))</f>
        <v>【33.35】</v>
      </c>
      <c r="BZ6" s="33">
        <f>IF(BZ7="",NA(),BZ7)</f>
        <v>124.65</v>
      </c>
      <c r="CA6" s="33">
        <f t="shared" ref="CA6:CI6" si="9">IF(CA7="",NA(),CA7)</f>
        <v>101.75</v>
      </c>
      <c r="CB6" s="33">
        <f t="shared" si="9"/>
        <v>97.06</v>
      </c>
      <c r="CC6" s="33">
        <f t="shared" si="9"/>
        <v>97.23</v>
      </c>
      <c r="CD6" s="33">
        <f t="shared" si="9"/>
        <v>92.99</v>
      </c>
      <c r="CE6" s="33">
        <f t="shared" si="9"/>
        <v>270.7</v>
      </c>
      <c r="CF6" s="33">
        <f t="shared" si="9"/>
        <v>275.86</v>
      </c>
      <c r="CG6" s="33">
        <f t="shared" si="9"/>
        <v>279.8</v>
      </c>
      <c r="CH6" s="33">
        <f t="shared" si="9"/>
        <v>284.64999999999998</v>
      </c>
      <c r="CI6" s="33">
        <f t="shared" si="9"/>
        <v>287.7</v>
      </c>
      <c r="CJ6" s="32" t="str">
        <f>IF(CJ7="","",IF(CJ7="-","【-】","【"&amp;SUBSTITUTE(TEXT(CJ7,"#,##0.00"),"-","△")&amp;"】"))</f>
        <v>【524.69】</v>
      </c>
      <c r="CK6" s="33">
        <f>IF(CK7="",NA(),CK7)</f>
        <v>53.85</v>
      </c>
      <c r="CL6" s="33">
        <f t="shared" ref="CL6:CT6" si="10">IF(CL7="",NA(),CL7)</f>
        <v>52.27</v>
      </c>
      <c r="CM6" s="33">
        <f t="shared" si="10"/>
        <v>50.57</v>
      </c>
      <c r="CN6" s="33">
        <f t="shared" si="10"/>
        <v>48.6</v>
      </c>
      <c r="CO6" s="33">
        <f t="shared" si="10"/>
        <v>48.23</v>
      </c>
      <c r="CP6" s="33">
        <f t="shared" si="10"/>
        <v>59.84</v>
      </c>
      <c r="CQ6" s="33">
        <f t="shared" si="10"/>
        <v>60.66</v>
      </c>
      <c r="CR6" s="33">
        <f t="shared" si="10"/>
        <v>60.17</v>
      </c>
      <c r="CS6" s="33">
        <f t="shared" si="10"/>
        <v>58.96</v>
      </c>
      <c r="CT6" s="33">
        <f t="shared" si="10"/>
        <v>58.1</v>
      </c>
      <c r="CU6" s="32" t="str">
        <f>IF(CU7="","",IF(CU7="-","【-】","【"&amp;SUBSTITUTE(TEXT(CU7,"#,##0.00"),"-","△")&amp;"】"))</f>
        <v>【57.58】</v>
      </c>
      <c r="CV6" s="33">
        <f>IF(CV7="",NA(),CV7)</f>
        <v>80.89</v>
      </c>
      <c r="CW6" s="33">
        <f t="shared" ref="CW6:DE6" si="11">IF(CW7="",NA(),CW7)</f>
        <v>81.599999999999994</v>
      </c>
      <c r="CX6" s="33">
        <f t="shared" si="11"/>
        <v>83</v>
      </c>
      <c r="CY6" s="33">
        <f t="shared" si="11"/>
        <v>83</v>
      </c>
      <c r="CZ6" s="33">
        <f t="shared" si="11"/>
        <v>83</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1.27</v>
      </c>
      <c r="EE6" s="32">
        <f t="shared" si="14"/>
        <v>0</v>
      </c>
      <c r="EF6" s="32">
        <f t="shared" si="14"/>
        <v>0</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454419</v>
      </c>
      <c r="D7" s="35">
        <v>47</v>
      </c>
      <c r="E7" s="35">
        <v>1</v>
      </c>
      <c r="F7" s="35">
        <v>0</v>
      </c>
      <c r="G7" s="35">
        <v>0</v>
      </c>
      <c r="H7" s="35" t="s">
        <v>93</v>
      </c>
      <c r="I7" s="35" t="s">
        <v>94</v>
      </c>
      <c r="J7" s="35" t="s">
        <v>95</v>
      </c>
      <c r="K7" s="35" t="s">
        <v>96</v>
      </c>
      <c r="L7" s="35" t="s">
        <v>97</v>
      </c>
      <c r="M7" s="36" t="s">
        <v>98</v>
      </c>
      <c r="N7" s="36" t="s">
        <v>99</v>
      </c>
      <c r="O7" s="36">
        <v>42.16</v>
      </c>
      <c r="P7" s="36">
        <v>1470</v>
      </c>
      <c r="Q7" s="36">
        <v>12980</v>
      </c>
      <c r="R7" s="36">
        <v>237.54</v>
      </c>
      <c r="S7" s="36">
        <v>54.64</v>
      </c>
      <c r="T7" s="36">
        <v>5409</v>
      </c>
      <c r="U7" s="36">
        <v>36</v>
      </c>
      <c r="V7" s="36">
        <v>150.25</v>
      </c>
      <c r="W7" s="36">
        <v>101.36</v>
      </c>
      <c r="X7" s="36">
        <v>102.72</v>
      </c>
      <c r="Y7" s="36">
        <v>111.1</v>
      </c>
      <c r="Z7" s="36">
        <v>118.16</v>
      </c>
      <c r="AA7" s="36">
        <v>130</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1168.8</v>
      </c>
      <c r="BJ7" s="36">
        <v>1158.82</v>
      </c>
      <c r="BK7" s="36">
        <v>1167.7</v>
      </c>
      <c r="BL7" s="36">
        <v>1228.58</v>
      </c>
      <c r="BM7" s="36">
        <v>1280.18</v>
      </c>
      <c r="BN7" s="36">
        <v>1242.9000000000001</v>
      </c>
      <c r="BO7" s="36">
        <v>56.73</v>
      </c>
      <c r="BP7" s="36">
        <v>68.61</v>
      </c>
      <c r="BQ7" s="36">
        <v>81.569999999999993</v>
      </c>
      <c r="BR7" s="36">
        <v>89.64</v>
      </c>
      <c r="BS7" s="36">
        <v>94.72</v>
      </c>
      <c r="BT7" s="36">
        <v>56.44</v>
      </c>
      <c r="BU7" s="36">
        <v>55.6</v>
      </c>
      <c r="BV7" s="36">
        <v>54.43</v>
      </c>
      <c r="BW7" s="36">
        <v>53.81</v>
      </c>
      <c r="BX7" s="36">
        <v>53.62</v>
      </c>
      <c r="BY7" s="36">
        <v>33.35</v>
      </c>
      <c r="BZ7" s="36">
        <v>124.65</v>
      </c>
      <c r="CA7" s="36">
        <v>101.75</v>
      </c>
      <c r="CB7" s="36">
        <v>97.06</v>
      </c>
      <c r="CC7" s="36">
        <v>97.23</v>
      </c>
      <c r="CD7" s="36">
        <v>92.99</v>
      </c>
      <c r="CE7" s="36">
        <v>270.7</v>
      </c>
      <c r="CF7" s="36">
        <v>275.86</v>
      </c>
      <c r="CG7" s="36">
        <v>279.8</v>
      </c>
      <c r="CH7" s="36">
        <v>284.64999999999998</v>
      </c>
      <c r="CI7" s="36">
        <v>287.7</v>
      </c>
      <c r="CJ7" s="36">
        <v>524.69000000000005</v>
      </c>
      <c r="CK7" s="36">
        <v>53.85</v>
      </c>
      <c r="CL7" s="36">
        <v>52.27</v>
      </c>
      <c r="CM7" s="36">
        <v>50.57</v>
      </c>
      <c r="CN7" s="36">
        <v>48.6</v>
      </c>
      <c r="CO7" s="36">
        <v>48.23</v>
      </c>
      <c r="CP7" s="36">
        <v>59.84</v>
      </c>
      <c r="CQ7" s="36">
        <v>60.66</v>
      </c>
      <c r="CR7" s="36">
        <v>60.17</v>
      </c>
      <c r="CS7" s="36">
        <v>58.96</v>
      </c>
      <c r="CT7" s="36">
        <v>58.1</v>
      </c>
      <c r="CU7" s="36">
        <v>57.58</v>
      </c>
      <c r="CV7" s="36">
        <v>80.89</v>
      </c>
      <c r="CW7" s="36">
        <v>81.599999999999994</v>
      </c>
      <c r="CX7" s="36">
        <v>83</v>
      </c>
      <c r="CY7" s="36">
        <v>83</v>
      </c>
      <c r="CZ7" s="36">
        <v>83</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1.27</v>
      </c>
      <c r="EE7" s="36">
        <v>0</v>
      </c>
      <c r="EF7" s="36">
        <v>0</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2016-12-02T02:23:20Z</dcterms:created>
  <dcterms:modified xsi:type="dcterms:W3CDTF">2017-02-21T04:09:57Z</dcterms:modified>
  <cp:category/>
</cp:coreProperties>
</file>