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<sst xmlns="http://schemas.openxmlformats.org/spreadsheetml/2006/main" count="218" uniqueCount="108">
  <si>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</si>
  <si>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</si>
  <si>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</si>
  <si>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</si>
  <si>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</si>
  <si>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</si>
  <si>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</si>
  <si>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</si>
  <si>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</si>
  <si>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</si>
  <si>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</si>
  <si>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</si>
  <si>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</si>
  <si>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</si>
  <si>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</si>
  <si>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</si>
  <si>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</si>
  <si>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</si>
  <si>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</si>
  <si>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</si>
  <si>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</si>
  <si>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</si>
  <si>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</si>
  <si>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</si>
  <si>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</si>
  <si>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</si>
  <si>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</si>
  <si>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</si>
  <si>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</si>
  <si>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</si>
  <si>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</si>
  <si>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</si>
  <si>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</si>
  <si>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</si>
  <si>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</si>
  <si>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</si>
  <si>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</si>
  <si>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</si>
  <si>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</si>
  <si>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</si>
  <si>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</si>
  <si>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</si>
  <si>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</si>
  <si>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</si>
  <si>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</si>
  <si>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</si>
  <si>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</si>
  <si>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</si>
  <si>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</si>
  <si>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</si>
  <si>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</si>
  <si>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</si>
  <si>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</si>
  <si>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</si>
  <si>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</si>
  <si>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</si>
  <si>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</si>
  <si>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</si>
  <si>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</si>
  <si>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</si>
  <si>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</si>
  <si>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</si>
  <si>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</si>
  <si>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</si>
  <si>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</si>
  <si>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</si>
  <si>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</si>
  <si>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</si>
  <si>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</si>
  <si>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</si>
  <si>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</si>
  <si>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</si>
  <si>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</si>
  <si>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</si>
  <si>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</si>
  <si>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</si>
  <si>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</si>
  <si>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</si>
  <si>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</si>
  <si>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</si>
  <si>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</si>
  <si>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</si>
  <si>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</si>
  <si>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</si>
  <si>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</si>
  <si>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</si>
  <si>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</si>
  <si>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</si>
  <si>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</si>
  <si>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</si>
  <si>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</si>
  <si>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</si>
  <si>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</si>
  <si>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日之影町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</si>
  <si>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</si>
  <si>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</si>
  <si>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</si>
  <si>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</si>
  <si>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</si>
  <si>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</si>
  <si>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</si>
  <si>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</si>
  <si>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</si>
  <si>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</si>
  <si>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</si>
  <si>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過疎化に伴う料金収入の減少や施設の老朽化による更新費用が今後増加することが懸念される。
　現状の料金設定で水道事業経営を続けていくことは明らかに困難であり、一般会計からの繰入金や起債残高の増加が懸念される中で、今の段階から施設・経営状況を将来的に見定めて適正な料金水準に設定し、計画的な更新を行っていく事業運営が求められる。</t>
    <rPh sb="1" eb="4">
      <t>カソカ</t>
    </rPh>
    <rPh sb="5" eb="6">
      <t>トモナ</t>
    </rPh>
    <rPh sb="7" eb="9">
      <t>リョウキン</t>
    </rPh>
    <rPh sb="9" eb="11">
      <t>シュウニュウ</t>
    </rPh>
    <rPh sb="12" eb="13">
      <t>ゲン</t>
    </rPh>
    <rPh sb="13" eb="14">
      <t>ショウ</t>
    </rPh>
    <rPh sb="15" eb="17">
      <t>シセツ</t>
    </rPh>
    <rPh sb="18" eb="21">
      <t>ロウキュウカ</t>
    </rPh>
    <rPh sb="24" eb="26">
      <t>コウシン</t>
    </rPh>
    <rPh sb="26" eb="28">
      <t>ヒヨウ</t>
    </rPh>
    <rPh sb="29" eb="31">
      <t>コンゴ</t>
    </rPh>
    <rPh sb="31" eb="33">
      <t>ゾウカ</t>
    </rPh>
    <rPh sb="38" eb="40">
      <t>ケネン</t>
    </rPh>
    <rPh sb="46" eb="48">
      <t>ゲンジョウ</t>
    </rPh>
    <rPh sb="49" eb="51">
      <t>リョウキン</t>
    </rPh>
    <rPh sb="51" eb="53">
      <t>セッテイ</t>
    </rPh>
    <rPh sb="54" eb="56">
      <t>スイドウ</t>
    </rPh>
    <rPh sb="56" eb="58">
      <t>ジギョウ</t>
    </rPh>
    <rPh sb="58" eb="60">
      <t>ケイエイ</t>
    </rPh>
    <rPh sb="61" eb="62">
      <t>ツヅ</t>
    </rPh>
    <rPh sb="69" eb="70">
      <t>アキ</t>
    </rPh>
    <rPh sb="73" eb="75">
      <t>コンナン</t>
    </rPh>
    <rPh sb="79" eb="81">
      <t>イッパン</t>
    </rPh>
    <rPh sb="81" eb="83">
      <t>カイケイ</t>
    </rPh>
    <rPh sb="86" eb="89">
      <t>クリイレキン</t>
    </rPh>
    <rPh sb="90" eb="92">
      <t>キサイ</t>
    </rPh>
    <rPh sb="92" eb="94">
      <t>ザンダカ</t>
    </rPh>
    <rPh sb="95" eb="97">
      <t>ゾウカ</t>
    </rPh>
    <rPh sb="98" eb="100">
      <t>ケネン</t>
    </rPh>
    <rPh sb="103" eb="104">
      <t>ナカ</t>
    </rPh>
    <rPh sb="106" eb="107">
      <t>イマ</t>
    </rPh>
    <rPh sb="108" eb="110">
      <t>ダンカイ</t>
    </rPh>
    <rPh sb="112" eb="114">
      <t>シセツ</t>
    </rPh>
    <rPh sb="115" eb="117">
      <t>ケイエイ</t>
    </rPh>
    <rPh sb="117" eb="119">
      <t>ジョウキョウ</t>
    </rPh>
    <rPh sb="120" eb="123">
      <t>ショウライテキ</t>
    </rPh>
    <rPh sb="124" eb="126">
      <t>ミサダ</t>
    </rPh>
    <rPh sb="128" eb="130">
      <t>テキセイ</t>
    </rPh>
    <rPh sb="131" eb="133">
      <t>リョウキン</t>
    </rPh>
    <rPh sb="133" eb="135">
      <t>スイジュン</t>
    </rPh>
    <rPh sb="136" eb="138">
      <t>セッテイ</t>
    </rPh>
    <rPh sb="140" eb="142">
      <t>ケイカク</t>
    </rPh>
    <rPh sb="142" eb="143">
      <t>テキ</t>
    </rPh>
    <rPh sb="144" eb="146">
      <t>コウシン</t>
    </rPh>
    <rPh sb="147" eb="148">
      <t>オコナ</t>
    </rPh>
    <rPh sb="152" eb="154">
      <t>ジギョウ</t>
    </rPh>
    <rPh sb="154" eb="156">
      <t>ウンエイ</t>
    </rPh>
    <rPh sb="157" eb="158">
      <t>モト</t>
    </rPh>
    <phoneticPr fontId="4"/>
  </si>
  <si>
    <t>　本町の簡易水道事業の収益的収支比率は、平成２７年度の総費用の支出が前年度より約３，２００万円減少したことにより単年度収支が黒字となった。
　企業債残高対給水収益比率は、平成２７年度に給水区域拡張に伴う建設改良による起債発行（１８７，７００千円）を行ったため前年度より比率が増加した。
　料金回収率は、前年度より改善しているが、これは平成２６年度と２７年度で総費用額が３１，１５３千円減少したことが比率の増加に影響している。
　給水原価は平均値より下回っているが、今後維持管理費・起債償還金の増加により、高額化が見込まれる。
　施設利用率は、施設建設時より過疎化により給水人口が減少しているため、今後、給水区域の拡張・統合を図ることで利用率の向上に努めていく必要がある。
　有収率は、今後老朽化で漏水等により低下が見込まれるなか、管路の更新が進んでいないのが現状である。
　今後の簡易水道事業は、平成２９年４月からの簡易水道の統合により大きく変動すると思われるため、経営の健全化・安全で安定した給水を柱に進めていく必要がある。</t>
    <rPh sb="1" eb="3">
      <t>ホンチョウ</t>
    </rPh>
    <rPh sb="4" eb="6">
      <t>カンイ</t>
    </rPh>
    <rPh sb="6" eb="8">
      <t>スイドウ</t>
    </rPh>
    <rPh sb="8" eb="10">
      <t>ジギョウ</t>
    </rPh>
    <rPh sb="11" eb="14">
      <t>シュウエキテキ</t>
    </rPh>
    <rPh sb="14" eb="16">
      <t>シュウシ</t>
    </rPh>
    <rPh sb="16" eb="18">
      <t>ヒリツ</t>
    </rPh>
    <rPh sb="20" eb="22">
      <t>ヘイセイ</t>
    </rPh>
    <rPh sb="24" eb="26">
      <t>ネンド</t>
    </rPh>
    <rPh sb="27" eb="30">
      <t>ソウヒヨウ</t>
    </rPh>
    <rPh sb="31" eb="33">
      <t>シシュツ</t>
    </rPh>
    <rPh sb="34" eb="37">
      <t>ゼンネンド</t>
    </rPh>
    <rPh sb="39" eb="40">
      <t>ヤク</t>
    </rPh>
    <rPh sb="45" eb="47">
      <t>マンエン</t>
    </rPh>
    <rPh sb="47" eb="49">
      <t>ゲンショウ</t>
    </rPh>
    <rPh sb="56" eb="59">
      <t>タンネンド</t>
    </rPh>
    <rPh sb="59" eb="61">
      <t>シュウシ</t>
    </rPh>
    <rPh sb="62" eb="64">
      <t>クロジ</t>
    </rPh>
    <rPh sb="85" eb="87">
      <t>ヘイセイ</t>
    </rPh>
    <rPh sb="89" eb="91">
      <t>ネンド</t>
    </rPh>
    <rPh sb="92" eb="94">
      <t>キュウスイ</t>
    </rPh>
    <rPh sb="94" eb="96">
      <t>クイキ</t>
    </rPh>
    <rPh sb="96" eb="98">
      <t>カクチョウ</t>
    </rPh>
    <rPh sb="99" eb="100">
      <t>トモナ</t>
    </rPh>
    <rPh sb="101" eb="103">
      <t>ケンセツ</t>
    </rPh>
    <rPh sb="103" eb="105">
      <t>カイリョウ</t>
    </rPh>
    <rPh sb="108" eb="110">
      <t>キサイ</t>
    </rPh>
    <rPh sb="110" eb="112">
      <t>ハッコウ</t>
    </rPh>
    <rPh sb="120" eb="122">
      <t>センエン</t>
    </rPh>
    <rPh sb="124" eb="125">
      <t>オコナ</t>
    </rPh>
    <rPh sb="129" eb="132">
      <t>ゼンネンド</t>
    </rPh>
    <rPh sb="134" eb="136">
      <t>ヒリツ</t>
    </rPh>
    <rPh sb="137" eb="139">
      <t>ゾウカ</t>
    </rPh>
    <rPh sb="151" eb="154">
      <t>ゼンネンド</t>
    </rPh>
    <rPh sb="167" eb="169">
      <t>ヘイセイ</t>
    </rPh>
    <rPh sb="171" eb="173">
      <t>ネンド</t>
    </rPh>
    <rPh sb="176" eb="178">
      <t>ネンド</t>
    </rPh>
    <rPh sb="182" eb="183">
      <t>ガク</t>
    </rPh>
    <rPh sb="190" eb="192">
      <t>センエン</t>
    </rPh>
    <rPh sb="199" eb="201">
      <t>ヒリツ</t>
    </rPh>
    <rPh sb="202" eb="204">
      <t>ゾウカ</t>
    </rPh>
    <rPh sb="317" eb="320">
      <t>リヨウリツ</t>
    </rPh>
    <rPh sb="321" eb="323">
      <t>コウジョウ</t>
    </rPh>
    <rPh sb="324" eb="325">
      <t>ツト</t>
    </rPh>
    <rPh sb="329" eb="331">
      <t>ヒツヨウ</t>
    </rPh>
    <rPh sb="457" eb="459">
      <t>ヒツヨウ</t>
    </rPh>
    <phoneticPr fontId="4"/>
  </si>
  <si>
    <t>　浄水場施設は、更新とメンテナンスを併せて維持管理しており、施設の運転や浄水能力上問題はない。
　管路は、老朽化している施設もあり、管路の更新が急がれるが、本町の水道普及率は６３％と低く、水道の普及が急がれるなか施設（管路）の更新が進まないのが現状である。</t>
    <rPh sb="1" eb="4">
      <t>ジョウスイジョウ</t>
    </rPh>
    <rPh sb="4" eb="6">
      <t>シセツ</t>
    </rPh>
    <rPh sb="8" eb="10">
      <t>コウシン</t>
    </rPh>
    <rPh sb="18" eb="19">
      <t>アワ</t>
    </rPh>
    <rPh sb="21" eb="23">
      <t>イジ</t>
    </rPh>
    <rPh sb="23" eb="25">
      <t>カンリ</t>
    </rPh>
    <rPh sb="30" eb="32">
      <t>シセツ</t>
    </rPh>
    <rPh sb="33" eb="35">
      <t>ウンテン</t>
    </rPh>
    <rPh sb="36" eb="38">
      <t>ジョウスイ</t>
    </rPh>
    <rPh sb="38" eb="40">
      <t>ノウリョク</t>
    </rPh>
    <rPh sb="40" eb="41">
      <t>ジョウ</t>
    </rPh>
    <rPh sb="41" eb="43">
      <t>モンダイ</t>
    </rPh>
    <rPh sb="49" eb="51">
      <t>カンロ</t>
    </rPh>
    <rPh sb="53" eb="56">
      <t>ロウキュウカ</t>
    </rPh>
    <rPh sb="60" eb="62">
      <t>シセツ</t>
    </rPh>
    <rPh sb="66" eb="68">
      <t>カンロ</t>
    </rPh>
    <rPh sb="69" eb="71">
      <t>コウシン</t>
    </rPh>
    <rPh sb="72" eb="73">
      <t>イソ</t>
    </rPh>
    <rPh sb="78" eb="80">
      <t>ホンチョウ</t>
    </rPh>
    <rPh sb="81" eb="83">
      <t>スイドウ</t>
    </rPh>
    <rPh sb="83" eb="85">
      <t>フキュウ</t>
    </rPh>
    <rPh sb="85" eb="86">
      <t>リツ</t>
    </rPh>
    <rPh sb="91" eb="92">
      <t>ヒク</t>
    </rPh>
    <rPh sb="94" eb="96">
      <t>スイドウ</t>
    </rPh>
    <rPh sb="97" eb="99">
      <t>フキュウ</t>
    </rPh>
    <rPh sb="100" eb="101">
      <t>イソ</t>
    </rPh>
    <rPh sb="106" eb="108">
      <t>シセツ</t>
    </rPh>
    <rPh sb="109" eb="111">
      <t>カンロ</t>
    </rPh>
    <rPh sb="113" eb="115">
      <t>コウシン</t>
    </rPh>
    <rPh sb="116" eb="117">
      <t>スス</t>
    </rPh>
    <rPh sb="122" eb="124">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</si>
</sst>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7.0000000000000007E-2</c:v>
                </c:pt>
                <c:pt idx="2" formatCode="#,##0.00;&quot;△&quot;#,##0.00">
                  <c:v>0</c:v>
                </c:pt>
                <c:pt idx="3">
                  <c:v>0.19</c:v>
                </c:pt>
                <c:pt idx="4" formatCode="#,##0.00;&quot;△&quot;#,##0.00">
                  <c:v>0</c:v>
                </c:pt>
              </c:numCache>
            </c:numRef>
          </c:val>
        </c:ser>
        <c:dLbls>
          <c:showLegendKey val="0"/>
          <c:showVal val="0"/>
          <c:showCatName val="0"/>
          <c:showSerName val="0"/>
          <c:showPercent val="0"/>
          <c:showBubbleSize val="0"/>
        </c:dLbls>
        <c:gapWidth val="150"/>
        <c:axId val="140475008"/>
        <c:axId val="1404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40475008"/>
        <c:axId val="140485376"/>
      </c:lineChart>
      <c:dateAx>
        <c:axId val="140475008"/>
        <c:scaling>
          <c:orientation val="minMax"/>
        </c:scaling>
        <c:delete val="1"/>
        <c:axPos val="b"/>
        <c:numFmt formatCode="ge" sourceLinked="1"/>
        <c:majorTickMark val="none"/>
        <c:minorTickMark val="none"/>
        <c:tickLblPos val="none"/>
        <c:crossAx val="140485376"/>
        <c:crosses val="autoZero"/>
        <c:auto val="1"/>
        <c:lblOffset val="100"/>
        <c:baseTimeUnit val="years"/>
      </c:dateAx>
      <c:valAx>
        <c:axId val="1404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37.520000000000003</c:v>
                </c:pt>
                <c:pt idx="1">
                  <c:v>37.21</c:v>
                </c:pt>
                <c:pt idx="2">
                  <c:v>36.380000000000003</c:v>
                </c:pt>
                <c:pt idx="3">
                  <c:v>35.659999999999997</c:v>
                </c:pt>
                <c:pt idx="4">
                  <c:v>42.82</c:v>
                </c:pt>
              </c:numCache>
            </c:numRef>
          </c:val>
        </c:ser>
        <c:dLbls>
          <c:showLegendKey val="0"/>
          <c:showVal val="0"/>
          <c:showCatName val="0"/>
          <c:showSerName val="0"/>
          <c:showPercent val="0"/>
          <c:showBubbleSize val="0"/>
        </c:dLbls>
        <c:gapWidth val="150"/>
        <c:axId val="148028416"/>
        <c:axId val="1480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48028416"/>
        <c:axId val="148042880"/>
      </c:lineChart>
      <c:dateAx>
        <c:axId val="148028416"/>
        <c:scaling>
          <c:orientation val="minMax"/>
        </c:scaling>
        <c:delete val="1"/>
        <c:axPos val="b"/>
        <c:numFmt formatCode="ge" sourceLinked="1"/>
        <c:majorTickMark val="none"/>
        <c:minorTickMark val="none"/>
        <c:tickLblPos val="none"/>
        <c:crossAx val="148042880"/>
        <c:crosses val="autoZero"/>
        <c:auto val="1"/>
        <c:lblOffset val="100"/>
        <c:baseTimeUnit val="years"/>
      </c:dateAx>
      <c:valAx>
        <c:axId val="1480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90.09</c:v>
                </c:pt>
                <c:pt idx="1">
                  <c:v>90</c:v>
                </c:pt>
                <c:pt idx="2">
                  <c:v>90</c:v>
                </c:pt>
                <c:pt idx="3">
                  <c:v>90</c:v>
                </c:pt>
                <c:pt idx="4">
                  <c:v>90</c:v>
                </c:pt>
              </c:numCache>
            </c:numRef>
          </c:val>
        </c:ser>
        <c:dLbls>
          <c:showLegendKey val="0"/>
          <c:showVal val="0"/>
          <c:showCatName val="0"/>
          <c:showSerName val="0"/>
          <c:showPercent val="0"/>
          <c:showBubbleSize val="0"/>
        </c:dLbls>
        <c:gapWidth val="150"/>
        <c:axId val="148204160"/>
        <c:axId val="1482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48204160"/>
        <c:axId val="148206336"/>
      </c:lineChart>
      <c:dateAx>
        <c:axId val="148204160"/>
        <c:scaling>
          <c:orientation val="minMax"/>
        </c:scaling>
        <c:delete val="1"/>
        <c:axPos val="b"/>
        <c:numFmt formatCode="ge" sourceLinked="1"/>
        <c:majorTickMark val="none"/>
        <c:minorTickMark val="none"/>
        <c:tickLblPos val="none"/>
        <c:crossAx val="148206336"/>
        <c:crosses val="autoZero"/>
        <c:auto val="1"/>
        <c:lblOffset val="100"/>
        <c:baseTimeUnit val="years"/>
      </c:dateAx>
      <c:valAx>
        <c:axId val="1482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86.82</c:v>
                </c:pt>
                <c:pt idx="1">
                  <c:v>85.38</c:v>
                </c:pt>
                <c:pt idx="2">
                  <c:v>86.63</c:v>
                </c:pt>
                <c:pt idx="3">
                  <c:v>90.4</c:v>
                </c:pt>
                <c:pt idx="4">
                  <c:v>108.46</c:v>
                </c:pt>
              </c:numCache>
            </c:numRef>
          </c:val>
        </c:ser>
        <c:dLbls>
          <c:showLegendKey val="0"/>
          <c:showVal val="0"/>
          <c:showCatName val="0"/>
          <c:showSerName val="0"/>
          <c:showPercent val="0"/>
          <c:showBubbleSize val="0"/>
        </c:dLbls>
        <c:gapWidth val="150"/>
        <c:axId val="146286848"/>
        <c:axId val="1462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46286848"/>
        <c:axId val="146297216"/>
      </c:lineChart>
      <c:dateAx>
        <c:axId val="146286848"/>
        <c:scaling>
          <c:orientation val="minMax"/>
        </c:scaling>
        <c:delete val="1"/>
        <c:axPos val="b"/>
        <c:numFmt formatCode="ge" sourceLinked="1"/>
        <c:majorTickMark val="none"/>
        <c:minorTickMark val="none"/>
        <c:tickLblPos val="none"/>
        <c:crossAx val="146297216"/>
        <c:crosses val="autoZero"/>
        <c:auto val="1"/>
        <c:lblOffset val="100"/>
        <c:baseTimeUnit val="years"/>
      </c:dateAx>
      <c:valAx>
        <c:axId val="1462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323328"/>
        <c:axId val="1463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323328"/>
        <c:axId val="146329600"/>
      </c:lineChart>
      <c:dateAx>
        <c:axId val="146323328"/>
        <c:scaling>
          <c:orientation val="minMax"/>
        </c:scaling>
        <c:delete val="1"/>
        <c:axPos val="b"/>
        <c:numFmt formatCode="ge" sourceLinked="1"/>
        <c:majorTickMark val="none"/>
        <c:minorTickMark val="none"/>
        <c:tickLblPos val="none"/>
        <c:crossAx val="146329600"/>
        <c:crosses val="autoZero"/>
        <c:auto val="1"/>
        <c:lblOffset val="100"/>
        <c:baseTimeUnit val="years"/>
      </c:dateAx>
      <c:valAx>
        <c:axId val="1463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372096"/>
        <c:axId val="1463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372096"/>
        <c:axId val="146374016"/>
      </c:lineChart>
      <c:dateAx>
        <c:axId val="146372096"/>
        <c:scaling>
          <c:orientation val="minMax"/>
        </c:scaling>
        <c:delete val="1"/>
        <c:axPos val="b"/>
        <c:numFmt formatCode="ge" sourceLinked="1"/>
        <c:majorTickMark val="none"/>
        <c:minorTickMark val="none"/>
        <c:tickLblPos val="none"/>
        <c:crossAx val="146374016"/>
        <c:crosses val="autoZero"/>
        <c:auto val="1"/>
        <c:lblOffset val="100"/>
        <c:baseTimeUnit val="years"/>
      </c:dateAx>
      <c:valAx>
        <c:axId val="1463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112896"/>
        <c:axId val="148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112896"/>
        <c:axId val="148114816"/>
      </c:lineChart>
      <c:dateAx>
        <c:axId val="148112896"/>
        <c:scaling>
          <c:orientation val="minMax"/>
        </c:scaling>
        <c:delete val="1"/>
        <c:axPos val="b"/>
        <c:numFmt formatCode="ge" sourceLinked="1"/>
        <c:majorTickMark val="none"/>
        <c:minorTickMark val="none"/>
        <c:tickLblPos val="none"/>
        <c:crossAx val="148114816"/>
        <c:crosses val="autoZero"/>
        <c:auto val="1"/>
        <c:lblOffset val="100"/>
        <c:baseTimeUnit val="years"/>
      </c:dateAx>
      <c:valAx>
        <c:axId val="1481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150912"/>
        <c:axId val="148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150912"/>
        <c:axId val="148173568"/>
      </c:lineChart>
      <c:dateAx>
        <c:axId val="148150912"/>
        <c:scaling>
          <c:orientation val="minMax"/>
        </c:scaling>
        <c:delete val="1"/>
        <c:axPos val="b"/>
        <c:numFmt formatCode="ge" sourceLinked="1"/>
        <c:majorTickMark val="none"/>
        <c:minorTickMark val="none"/>
        <c:tickLblPos val="none"/>
        <c:crossAx val="148173568"/>
        <c:crosses val="autoZero"/>
        <c:auto val="1"/>
        <c:lblOffset val="100"/>
        <c:baseTimeUnit val="years"/>
      </c:dateAx>
      <c:valAx>
        <c:axId val="148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363.62</c:v>
                </c:pt>
                <c:pt idx="1">
                  <c:v>338.32</c:v>
                </c:pt>
                <c:pt idx="2">
                  <c:v>308.18</c:v>
                </c:pt>
                <c:pt idx="3">
                  <c:v>267.18</c:v>
                </c:pt>
                <c:pt idx="4">
                  <c:v>684.88</c:v>
                </c:pt>
              </c:numCache>
            </c:numRef>
          </c:val>
        </c:ser>
        <c:dLbls>
          <c:showLegendKey val="0"/>
          <c:showVal val="0"/>
          <c:showCatName val="0"/>
          <c:showSerName val="0"/>
          <c:showPercent val="0"/>
          <c:showBubbleSize val="0"/>
        </c:dLbls>
        <c:gapWidth val="150"/>
        <c:axId val="147919616"/>
        <c:axId val="1479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47919616"/>
        <c:axId val="147921536"/>
      </c:lineChart>
      <c:dateAx>
        <c:axId val="147919616"/>
        <c:scaling>
          <c:orientation val="minMax"/>
        </c:scaling>
        <c:delete val="1"/>
        <c:axPos val="b"/>
        <c:numFmt formatCode="ge" sourceLinked="1"/>
        <c:majorTickMark val="none"/>
        <c:minorTickMark val="none"/>
        <c:tickLblPos val="none"/>
        <c:crossAx val="147921536"/>
        <c:crosses val="autoZero"/>
        <c:auto val="1"/>
        <c:lblOffset val="100"/>
        <c:baseTimeUnit val="years"/>
      </c:dateAx>
      <c:valAx>
        <c:axId val="1479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63.91</c:v>
                </c:pt>
                <c:pt idx="1">
                  <c:v>60.69</c:v>
                </c:pt>
                <c:pt idx="2">
                  <c:v>70.42</c:v>
                </c:pt>
                <c:pt idx="3">
                  <c:v>49.95</c:v>
                </c:pt>
                <c:pt idx="4">
                  <c:v>79.53</c:v>
                </c:pt>
              </c:numCache>
            </c:numRef>
          </c:val>
        </c:ser>
        <c:dLbls>
          <c:showLegendKey val="0"/>
          <c:showVal val="0"/>
          <c:showCatName val="0"/>
          <c:showSerName val="0"/>
          <c:showPercent val="0"/>
          <c:showBubbleSize val="0"/>
        </c:dLbls>
        <c:gapWidth val="150"/>
        <c:axId val="147972480"/>
        <c:axId val="1479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47972480"/>
        <c:axId val="147974400"/>
      </c:lineChart>
      <c:dateAx>
        <c:axId val="147972480"/>
        <c:scaling>
          <c:orientation val="minMax"/>
        </c:scaling>
        <c:delete val="1"/>
        <c:axPos val="b"/>
        <c:numFmt formatCode="ge" sourceLinked="1"/>
        <c:majorTickMark val="none"/>
        <c:minorTickMark val="none"/>
        <c:tickLblPos val="none"/>
        <c:crossAx val="147974400"/>
        <c:crosses val="autoZero"/>
        <c:auto val="1"/>
        <c:lblOffset val="100"/>
        <c:baseTimeUnit val="years"/>
      </c:dateAx>
      <c:valAx>
        <c:axId val="1479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299.83999999999997</c:v>
                </c:pt>
                <c:pt idx="1">
                  <c:v>308.33</c:v>
                </c:pt>
                <c:pt idx="2">
                  <c:v>267.99</c:v>
                </c:pt>
                <c:pt idx="3">
                  <c:v>393.6</c:v>
                </c:pt>
                <c:pt idx="4">
                  <c:v>206.19</c:v>
                </c:pt>
              </c:numCache>
            </c:numRef>
          </c:val>
        </c:ser>
        <c:dLbls>
          <c:showLegendKey val="0"/>
          <c:showVal val="0"/>
          <c:showCatName val="0"/>
          <c:showSerName val="0"/>
          <c:showPercent val="0"/>
          <c:showBubbleSize val="0"/>
        </c:dLbls>
        <c:gapWidth val="150"/>
        <c:axId val="148000128"/>
        <c:axId val="1480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48000128"/>
        <c:axId val="148010496"/>
      </c:lineChart>
      <c:dateAx>
        <c:axId val="148000128"/>
        <c:scaling>
          <c:orientation val="minMax"/>
        </c:scaling>
        <c:delete val="1"/>
        <c:axPos val="b"/>
        <c:numFmt formatCode="ge" sourceLinked="1"/>
        <c:majorTickMark val="none"/>
        <c:minorTickMark val="none"/>
        <c:tickLblPos val="none"/>
        <c:crossAx val="148010496"/>
        <c:crosses val="autoZero"/>
        <c:auto val="1"/>
        <c:lblOffset val="100"/>
        <c:baseTimeUnit val="years"/>
      </c:dateAx>
      <c:valAx>
        <c:axId val="1480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宮崎県　日之影町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4223</v>
      </c>
      <c r="AJ8" s="80"/>
      <c r="AK8" s="80"/>
      <c r="AL8" s="80"/>
      <c r="AM8" s="80"/>
      <c r="AN8" s="80"/>
      <c r="AO8" s="80"/>
      <c r="AP8" s="81"/>
      <c r="AQ8" s="62">
        <f>データ!R6</f>
        <v>277.67</v>
      </c>
      <c r="AR8" s="62"/>
      <c r="AS8" s="62"/>
      <c r="AT8" s="62"/>
      <c r="AU8" s="62"/>
      <c r="AV8" s="62"/>
      <c r="AW8" s="62"/>
      <c r="AX8" s="62"/>
      <c r="AY8" s="62">
        <f>データ!S6</f>
        <v>15.21</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72.09</v>
      </c>
      <c r="S10" s="62"/>
      <c r="T10" s="62"/>
      <c r="U10" s="62"/>
      <c r="V10" s="62"/>
      <c r="W10" s="62"/>
      <c r="X10" s="62"/>
      <c r="Y10" s="62"/>
      <c r="Z10" s="70">
        <f>データ!P6</f>
        <v>3088</v>
      </c>
      <c r="AA10" s="70"/>
      <c r="AB10" s="70"/>
      <c r="AC10" s="70"/>
      <c r="AD10" s="70"/>
      <c r="AE10" s="70"/>
      <c r="AF10" s="70"/>
      <c r="AG10" s="70"/>
      <c r="AH10" s="2"/>
      <c r="AI10" s="70">
        <f>データ!T6</f>
        <v>3120</v>
      </c>
      <c r="AJ10" s="70"/>
      <c r="AK10" s="70"/>
      <c r="AL10" s="70"/>
      <c r="AM10" s="70"/>
      <c r="AN10" s="70"/>
      <c r="AO10" s="70"/>
      <c r="AP10" s="70"/>
      <c r="AQ10" s="62">
        <f>データ!U6</f>
        <v>0.46</v>
      </c>
      <c r="AR10" s="62"/>
      <c r="AS10" s="62"/>
      <c r="AT10" s="62"/>
      <c r="AU10" s="62"/>
      <c r="AV10" s="62"/>
      <c r="AW10" s="62"/>
      <c r="AX10" s="62"/>
      <c r="AY10" s="62">
        <f>データ!V6</f>
        <v>6782.61</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53"/>
      <c r="BN47" s="53"/>
      <c r="BO47" s="53"/>
      <c r="BP47" s="53"/>
      <c r="BQ47" s="53"/>
      <c r="BR47" s="53"/>
      <c r="BS47" s="53"/>
      <c r="BT47" s="53"/>
      <c r="BU47" s="53"/>
      <c r="BV47" s="53"/>
      <c r="BW47" s="53"/>
      <c r="BX47" s="53"/>
      <c r="BY47" s="53"/>
      <c r="BZ47" s="5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3"/>
      <c r="BN48" s="53"/>
      <c r="BO48" s="53"/>
      <c r="BP48" s="53"/>
      <c r="BQ48" s="53"/>
      <c r="BR48" s="53"/>
      <c r="BS48" s="53"/>
      <c r="BT48" s="53"/>
      <c r="BU48" s="53"/>
      <c r="BV48" s="53"/>
      <c r="BW48" s="53"/>
      <c r="BX48" s="53"/>
      <c r="BY48" s="53"/>
      <c r="BZ48" s="5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3"/>
      <c r="BN49" s="53"/>
      <c r="BO49" s="53"/>
      <c r="BP49" s="53"/>
      <c r="BQ49" s="53"/>
      <c r="BR49" s="53"/>
      <c r="BS49" s="53"/>
      <c r="BT49" s="53"/>
      <c r="BU49" s="53"/>
      <c r="BV49" s="53"/>
      <c r="BW49" s="53"/>
      <c r="BX49" s="53"/>
      <c r="BY49" s="53"/>
      <c r="BZ49" s="5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3"/>
      <c r="BN50" s="53"/>
      <c r="BO50" s="53"/>
      <c r="BP50" s="53"/>
      <c r="BQ50" s="53"/>
      <c r="BR50" s="53"/>
      <c r="BS50" s="53"/>
      <c r="BT50" s="53"/>
      <c r="BU50" s="53"/>
      <c r="BV50" s="53"/>
      <c r="BW50" s="53"/>
      <c r="BX50" s="53"/>
      <c r="BY50" s="53"/>
      <c r="BZ50" s="5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3"/>
      <c r="BN51" s="53"/>
      <c r="BO51" s="53"/>
      <c r="BP51" s="53"/>
      <c r="BQ51" s="53"/>
      <c r="BR51" s="53"/>
      <c r="BS51" s="53"/>
      <c r="BT51" s="53"/>
      <c r="BU51" s="53"/>
      <c r="BV51" s="53"/>
      <c r="BW51" s="53"/>
      <c r="BX51" s="53"/>
      <c r="BY51" s="53"/>
      <c r="BZ51" s="5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3"/>
      <c r="BN52" s="53"/>
      <c r="BO52" s="53"/>
      <c r="BP52" s="53"/>
      <c r="BQ52" s="53"/>
      <c r="BR52" s="53"/>
      <c r="BS52" s="53"/>
      <c r="BT52" s="53"/>
      <c r="BU52" s="53"/>
      <c r="BV52" s="53"/>
      <c r="BW52" s="53"/>
      <c r="BX52" s="53"/>
      <c r="BY52" s="53"/>
      <c r="BZ52" s="5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3"/>
      <c r="BN53" s="53"/>
      <c r="BO53" s="53"/>
      <c r="BP53" s="53"/>
      <c r="BQ53" s="53"/>
      <c r="BR53" s="53"/>
      <c r="BS53" s="53"/>
      <c r="BT53" s="53"/>
      <c r="BU53" s="53"/>
      <c r="BV53" s="53"/>
      <c r="BW53" s="53"/>
      <c r="BX53" s="53"/>
      <c r="BY53" s="53"/>
      <c r="BZ53" s="5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3"/>
      <c r="BN54" s="53"/>
      <c r="BO54" s="53"/>
      <c r="BP54" s="53"/>
      <c r="BQ54" s="53"/>
      <c r="BR54" s="53"/>
      <c r="BS54" s="53"/>
      <c r="BT54" s="53"/>
      <c r="BU54" s="53"/>
      <c r="BV54" s="53"/>
      <c r="BW54" s="53"/>
      <c r="BX54" s="53"/>
      <c r="BY54" s="53"/>
      <c r="BZ54" s="5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3"/>
      <c r="BN55" s="53"/>
      <c r="BO55" s="53"/>
      <c r="BP55" s="53"/>
      <c r="BQ55" s="53"/>
      <c r="BR55" s="53"/>
      <c r="BS55" s="53"/>
      <c r="BT55" s="53"/>
      <c r="BU55" s="53"/>
      <c r="BV55" s="53"/>
      <c r="BW55" s="53"/>
      <c r="BX55" s="53"/>
      <c r="BY55" s="53"/>
      <c r="BZ55" s="54"/>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5"/>
      <c r="BM56" s="53"/>
      <c r="BN56" s="53"/>
      <c r="BO56" s="53"/>
      <c r="BP56" s="53"/>
      <c r="BQ56" s="53"/>
      <c r="BR56" s="53"/>
      <c r="BS56" s="53"/>
      <c r="BT56" s="53"/>
      <c r="BU56" s="53"/>
      <c r="BV56" s="53"/>
      <c r="BW56" s="53"/>
      <c r="BX56" s="53"/>
      <c r="BY56" s="53"/>
      <c r="BZ56" s="54"/>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5"/>
      <c r="BM57" s="53"/>
      <c r="BN57" s="53"/>
      <c r="BO57" s="53"/>
      <c r="BP57" s="53"/>
      <c r="BQ57" s="53"/>
      <c r="BR57" s="53"/>
      <c r="BS57" s="53"/>
      <c r="BT57" s="53"/>
      <c r="BU57" s="53"/>
      <c r="BV57" s="53"/>
      <c r="BW57" s="53"/>
      <c r="BX57" s="53"/>
      <c r="BY57" s="53"/>
      <c r="BZ57" s="5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3"/>
      <c r="BN58" s="53"/>
      <c r="BO58" s="53"/>
      <c r="BP58" s="53"/>
      <c r="BQ58" s="53"/>
      <c r="BR58" s="53"/>
      <c r="BS58" s="53"/>
      <c r="BT58" s="53"/>
      <c r="BU58" s="53"/>
      <c r="BV58" s="53"/>
      <c r="BW58" s="53"/>
      <c r="BX58" s="53"/>
      <c r="BY58" s="53"/>
      <c r="BZ58" s="5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3"/>
      <c r="BN59" s="53"/>
      <c r="BO59" s="53"/>
      <c r="BP59" s="53"/>
      <c r="BQ59" s="53"/>
      <c r="BR59" s="53"/>
      <c r="BS59" s="53"/>
      <c r="BT59" s="53"/>
      <c r="BU59" s="53"/>
      <c r="BV59" s="53"/>
      <c r="BW59" s="53"/>
      <c r="BX59" s="53"/>
      <c r="BY59" s="53"/>
      <c r="BZ59" s="54"/>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5"/>
      <c r="BM60" s="53"/>
      <c r="BN60" s="53"/>
      <c r="BO60" s="53"/>
      <c r="BP60" s="53"/>
      <c r="BQ60" s="53"/>
      <c r="BR60" s="53"/>
      <c r="BS60" s="53"/>
      <c r="BT60" s="53"/>
      <c r="BU60" s="53"/>
      <c r="BV60" s="53"/>
      <c r="BW60" s="53"/>
      <c r="BX60" s="53"/>
      <c r="BY60" s="53"/>
      <c r="BZ60" s="54"/>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5"/>
      <c r="BM61" s="53"/>
      <c r="BN61" s="53"/>
      <c r="BO61" s="53"/>
      <c r="BP61" s="53"/>
      <c r="BQ61" s="53"/>
      <c r="BR61" s="53"/>
      <c r="BS61" s="53"/>
      <c r="BT61" s="53"/>
      <c r="BU61" s="53"/>
      <c r="BV61" s="53"/>
      <c r="BW61" s="53"/>
      <c r="BX61" s="53"/>
      <c r="BY61" s="53"/>
      <c r="BZ61" s="5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3"/>
      <c r="BN62" s="53"/>
      <c r="BO62" s="53"/>
      <c r="BP62" s="53"/>
      <c r="BQ62" s="53"/>
      <c r="BR62" s="53"/>
      <c r="BS62" s="53"/>
      <c r="BT62" s="53"/>
      <c r="BU62" s="53"/>
      <c r="BV62" s="53"/>
      <c r="BW62" s="53"/>
      <c r="BX62" s="53"/>
      <c r="BY62" s="53"/>
      <c r="BZ62" s="5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454427</v>
      </c>
      <c r="D6" s="31">
        <f t="shared" si="3"/>
        <v>47</v>
      </c>
      <c r="E6" s="31">
        <f t="shared" si="3"/>
        <v>1</v>
      </c>
      <c r="F6" s="31">
        <f t="shared" si="3"/>
        <v>0</v>
      </c>
      <c r="G6" s="31">
        <f t="shared" si="3"/>
        <v>0</v>
      </c>
      <c r="H6" s="31" t="str">
        <f t="shared" si="3"/>
        <v>宮崎県　日之影町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72.09</v>
      </c>
      <c r="P6" s="32">
        <f t="shared" si="3"/>
        <v>3088</v>
      </c>
      <c r="Q6" s="32">
        <f t="shared" si="3"/>
        <v>4223</v>
      </c>
      <c r="R6" s="32">
        <f t="shared" si="3"/>
        <v>277.67</v>
      </c>
      <c r="S6" s="32">
        <f t="shared" si="3"/>
        <v>15.21</v>
      </c>
      <c r="T6" s="32">
        <f t="shared" si="3"/>
        <v>3120</v>
      </c>
      <c r="U6" s="32">
        <f t="shared" si="3"/>
        <v>0.46</v>
      </c>
      <c r="V6" s="32">
        <f t="shared" si="3"/>
        <v>6782.61</v>
      </c>
      <c r="W6" s="33">
        <f>IF(W7="",NA(),W7)</f>
        <v>86.82</v>
      </c>
      <c r="X6" s="33">
        <f t="shared" ref="X6:AF6" si="4">IF(X7="",NA(),X7)</f>
        <v>85.38</v>
      </c>
      <c r="Y6" s="33">
        <f t="shared" si="4"/>
        <v>86.63</v>
      </c>
      <c r="Z6" s="33">
        <f t="shared" si="4"/>
        <v>90.4</v>
      </c>
      <c r="AA6" s="33">
        <f t="shared" si="4"/>
        <v>108.46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363.62</v>
      </c>
      <c r="BE6" s="33">
        <f t="shared" ref="BE6:BM6" si="7">IF(BE7="",NA(),BE7)</f>
        <v>338.32</v>
      </c>
      <c r="BF6" s="33">
        <f t="shared" si="7"/>
        <v>308.18</v>
      </c>
      <c r="BG6" s="33">
        <f t="shared" si="7"/>
        <v>267.18</v>
      </c>
      <c r="BH6" s="33">
        <f t="shared" si="7"/>
        <v>684.88</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63.91</v>
      </c>
      <c r="BP6" s="33">
        <f t="shared" ref="BP6:BX6" si="8">IF(BP7="",NA(),BP7)</f>
        <v>60.69</v>
      </c>
      <c r="BQ6" s="33">
        <f t="shared" si="8"/>
        <v>70.42</v>
      </c>
      <c r="BR6" s="33">
        <f t="shared" si="8"/>
        <v>49.95</v>
      </c>
      <c r="BS6" s="33">
        <f t="shared" si="8"/>
        <v>79.53</v>
      </c>
      <c r="BT6" s="33">
        <f t="shared" si="8"/>
        <v>56.46</v>
      </c>
      <c r="BU6" s="33">
        <f t="shared" si="8"/>
        <v>19.77</v>
      </c>
      <c r="BV6" s="33">
        <f t="shared" si="8"/>
        <v>34.25</v>
      </c>
      <c r="BW6" s="33">
        <f t="shared" si="8"/>
        <v>46.48</v>
      </c>
      <c r="BX6" s="33">
        <f t="shared" si="8"/>
        <v>40.6</v>
      </c>
      <c r="BY6" s="32" t="str">
        <f>IF(BY7="","",IF(BY7="-","【-】","【"&amp;SUBSTITUTE(TEXT(BY7,"#,##0.00"),"-","△")&amp;"】"))</f>
        <v>【33.35】</v>
      </c>
      <c r="BZ6" s="33">
        <f>IF(BZ7="",NA(),BZ7)</f>
        <v>299.83999999999997</v>
      </c>
      <c r="CA6" s="33">
        <f t="shared" ref="CA6:CI6" si="9">IF(CA7="",NA(),CA7)</f>
        <v>308.33</v>
      </c>
      <c r="CB6" s="33">
        <f t="shared" si="9"/>
        <v>267.99</v>
      </c>
      <c r="CC6" s="33">
        <f t="shared" si="9"/>
        <v>393.6</v>
      </c>
      <c r="CD6" s="33">
        <f t="shared" si="9"/>
        <v>206.19</v>
      </c>
      <c r="CE6" s="33">
        <f t="shared" si="9"/>
        <v>306.49</v>
      </c>
      <c r="CF6" s="33">
        <f t="shared" si="9"/>
        <v>878.73</v>
      </c>
      <c r="CG6" s="33">
        <f t="shared" si="9"/>
        <v>501.18</v>
      </c>
      <c r="CH6" s="33">
        <f t="shared" si="9"/>
        <v>376.61</v>
      </c>
      <c r="CI6" s="33">
        <f t="shared" si="9"/>
        <v>440.03</v>
      </c>
      <c r="CJ6" s="32" t="str">
        <f>IF(CJ7="","",IF(CJ7="-","【-】","【"&amp;SUBSTITUTE(TEXT(CJ7,"#,##0.00"),"-","△")&amp;"】"))</f>
        <v>【524.69】</v>
      </c>
      <c r="CK6" s="33">
        <f>IF(CK7="",NA(),CK7)</f>
        <v>37.520000000000003</v>
      </c>
      <c r="CL6" s="33">
        <f t="shared" ref="CL6:CT6" si="10">IF(CL7="",NA(),CL7)</f>
        <v>37.21</v>
      </c>
      <c r="CM6" s="33">
        <f t="shared" si="10"/>
        <v>36.380000000000003</v>
      </c>
      <c r="CN6" s="33">
        <f t="shared" si="10"/>
        <v>35.659999999999997</v>
      </c>
      <c r="CO6" s="33">
        <f t="shared" si="10"/>
        <v>42.82</v>
      </c>
      <c r="CP6" s="33">
        <f t="shared" si="10"/>
        <v>58.25</v>
      </c>
      <c r="CQ6" s="33">
        <f t="shared" si="10"/>
        <v>57.17</v>
      </c>
      <c r="CR6" s="33">
        <f t="shared" si="10"/>
        <v>57.55</v>
      </c>
      <c r="CS6" s="33">
        <f t="shared" si="10"/>
        <v>57.43</v>
      </c>
      <c r="CT6" s="33">
        <f t="shared" si="10"/>
        <v>57.29</v>
      </c>
      <c r="CU6" s="32" t="str">
        <f>IF(CU7="","",IF(CU7="-","【-】","【"&amp;SUBSTITUTE(TEXT(CU7,"#,##0.00"),"-","△")&amp;"】"))</f>
        <v>【57.58】</v>
      </c>
      <c r="CV6" s="33">
        <f>IF(CV7="",NA(),CV7)</f>
        <v>90.09</v>
      </c>
      <c r="CW6" s="33">
        <f t="shared" ref="CW6:DE6" si="11">IF(CW7="",NA(),CW7)</f>
        <v>90</v>
      </c>
      <c r="CX6" s="33">
        <f t="shared" si="11"/>
        <v>90</v>
      </c>
      <c r="CY6" s="33">
        <f t="shared" si="11"/>
        <v>90</v>
      </c>
      <c r="CZ6" s="33">
        <f t="shared" si="11"/>
        <v>90</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7.0000000000000007E-2</v>
      </c>
      <c r="EE6" s="32">
        <f t="shared" si="14"/>
        <v>0</v>
      </c>
      <c r="EF6" s="33">
        <f t="shared" si="14"/>
        <v>0.19</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454427</v>
      </c>
      <c r="D7" s="35">
        <v>47</v>
      </c>
      <c r="E7" s="35">
        <v>1</v>
      </c>
      <c r="F7" s="35">
        <v>0</v>
      </c>
      <c r="G7" s="35">
        <v>0</v>
      </c>
      <c r="H7" s="35" t="s">
        <v>93</v>
      </c>
      <c r="I7" s="35" t="s">
        <v>94</v>
      </c>
      <c r="J7" s="35" t="s">
        <v>95</v>
      </c>
      <c r="K7" s="35" t="s">
        <v>96</v>
      </c>
      <c r="L7" s="35" t="s">
        <v>97</v>
      </c>
      <c r="M7" s="36" t="s">
        <v>98</v>
      </c>
      <c r="N7" s="36" t="s">
        <v>99</v>
      </c>
      <c r="O7" s="36">
        <v>72.09</v>
      </c>
      <c r="P7" s="36">
        <v>3088</v>
      </c>
      <c r="Q7" s="36">
        <v>4223</v>
      </c>
      <c r="R7" s="36">
        <v>277.67</v>
      </c>
      <c r="S7" s="36">
        <v>15.21</v>
      </c>
      <c r="T7" s="36">
        <v>3120</v>
      </c>
      <c r="U7" s="36">
        <v>0.46</v>
      </c>
      <c r="V7" s="36">
        <v>6782.61</v>
      </c>
      <c r="W7" s="36">
        <v>86.82</v>
      </c>
      <c r="X7" s="36">
        <v>85.38</v>
      </c>
      <c r="Y7" s="36">
        <v>86.63</v>
      </c>
      <c r="Z7" s="36">
        <v>90.4</v>
      </c>
      <c r="AA7" s="36">
        <v>108.46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363.62</v>
      </c>
      <c r="BE7" s="36">
        <v>338.32</v>
      </c>
      <c r="BF7" s="36">
        <v>308.18</v>
      </c>
      <c r="BG7" s="36">
        <v>267.18</v>
      </c>
      <c r="BH7" s="36">
        <v>684.88</v>
      </c>
      <c r="BI7" s="36">
        <v>1124.6400000000001</v>
      </c>
      <c r="BJ7" s="36">
        <v>1108.26</v>
      </c>
      <c r="BK7" s="36">
        <v>1113.76</v>
      </c>
      <c r="BL7" s="36">
        <v>1125.69</v>
      </c>
      <c r="BM7" s="36">
        <v>1134.67</v>
      </c>
      <c r="BN7" s="36">
        <v>1242.9000000000001</v>
      </c>
      <c r="BO7" s="36">
        <v>63.91</v>
      </c>
      <c r="BP7" s="36">
        <v>60.69</v>
      </c>
      <c r="BQ7" s="36">
        <v>70.42</v>
      </c>
      <c r="BR7" s="36">
        <v>49.95</v>
      </c>
      <c r="BS7" s="36">
        <v>79.53</v>
      </c>
      <c r="BT7" s="36">
        <v>56.46</v>
      </c>
      <c r="BU7" s="36">
        <v>19.77</v>
      </c>
      <c r="BV7" s="36">
        <v>34.25</v>
      </c>
      <c r="BW7" s="36">
        <v>46.48</v>
      </c>
      <c r="BX7" s="36">
        <v>40.6</v>
      </c>
      <c r="BY7" s="36">
        <v>33.35</v>
      </c>
      <c r="BZ7" s="36">
        <v>299.83999999999997</v>
      </c>
      <c r="CA7" s="36">
        <v>308.33</v>
      </c>
      <c r="CB7" s="36">
        <v>267.99</v>
      </c>
      <c r="CC7" s="36">
        <v>393.6</v>
      </c>
      <c r="CD7" s="36">
        <v>206.19</v>
      </c>
      <c r="CE7" s="36">
        <v>306.49</v>
      </c>
      <c r="CF7" s="36">
        <v>878.73</v>
      </c>
      <c r="CG7" s="36">
        <v>501.18</v>
      </c>
      <c r="CH7" s="36">
        <v>376.61</v>
      </c>
      <c r="CI7" s="36">
        <v>440.03</v>
      </c>
      <c r="CJ7" s="36">
        <v>524.69000000000005</v>
      </c>
      <c r="CK7" s="36">
        <v>37.520000000000003</v>
      </c>
      <c r="CL7" s="36">
        <v>37.21</v>
      </c>
      <c r="CM7" s="36">
        <v>36.380000000000003</v>
      </c>
      <c r="CN7" s="36">
        <v>35.659999999999997</v>
      </c>
      <c r="CO7" s="36">
        <v>42.82</v>
      </c>
      <c r="CP7" s="36">
        <v>58.25</v>
      </c>
      <c r="CQ7" s="36">
        <v>57.17</v>
      </c>
      <c r="CR7" s="36">
        <v>57.55</v>
      </c>
      <c r="CS7" s="36">
        <v>57.43</v>
      </c>
      <c r="CT7" s="36">
        <v>57.29</v>
      </c>
      <c r="CU7" s="36">
        <v>57.58</v>
      </c>
      <c r="CV7" s="36">
        <v>90.09</v>
      </c>
      <c r="CW7" s="36">
        <v>90</v>
      </c>
      <c r="CX7" s="36">
        <v>90</v>
      </c>
      <c r="CY7" s="36">
        <v>90</v>
      </c>
      <c r="CZ7" s="36">
        <v>90</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7.0000000000000007E-2</v>
      </c>
      <c r="EE7" s="36">
        <v>0</v>
      </c>
      <c r="EF7" s="36">
        <v>0.19</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2017-01-31T09:02:12Z</cp:lastPrinted>
  <dcterms:created xsi:type="dcterms:W3CDTF">2016-12-02T02:23:21Z</dcterms:created>
  <dcterms:modified xsi:type="dcterms:W3CDTF">2017-02-21T04:10:42Z</dcterms:modified>
</cp:coreProperties>
</file>