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9公共下水道事業（法非適用）\"/>
    </mc:Choice>
  </mc:AlternateContent>
  <workbookProtection workbookAlgorithmName="SHA-512" workbookHashValue="B/v9NSoKepDffk+h5WY+AYpylFK4sSDE2JAqu1xIxl7srx+9i+onzJeWTnzJQCwMofgLIu6UyDwkXMWq4Ie1Yw==" workbookSaltValue="gr9zruPGeysVR40h/lWReQ==" workbookSpinCount="100000" lockStructure="1"/>
  <bookViews>
    <workbookView xWindow="240" yWindow="60" windowWidth="14940" windowHeight="7872"/>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H6" i="5" l="1"/>
  <c r="EN6" i="5" l="1"/>
  <c r="EM6" i="5"/>
  <c r="EL6" i="5"/>
  <c r="EK6" i="5"/>
  <c r="EJ6" i="5"/>
  <c r="EI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<sst xmlns="http://schemas.openxmlformats.org/spreadsheetml/2006/main" count="221" uniqueCount="111">
  <si>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</si>
  <si>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</si>
  <si>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</si>
  <si>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</si>
  <si>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</si>
  <si>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</si>
  <si>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</si>
  <si>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</si>
  <si>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</si>
  <si>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</si>
  <si>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</si>
  <si>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</si>
  <si>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</si>
  <si>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</si>
  <si>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</si>
  <si>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</si>
  <si>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</si>
  <si>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</si>
  <si>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</si>
  <si>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</si>
  <si>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</si>
  <si>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</si>
  <si>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</si>
  <si>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</si>
  <si>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</si>
  <si>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</si>
  <si>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</si>
  <si>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</si>
  <si>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</si>
  <si>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</si>
  <si>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</si>
  <si>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</si>
  <si>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</si>
  <si>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</si>
  <si>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</si>
  <si>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</si>
  <si>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</si>
  <si>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</si>
  <si>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</si>
  <si>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</si>
  <si>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</si>
  <si>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</si>
  <si>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</si>
  <si>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</si>
  <si>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</si>
  <si>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</si>
  <si>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</si>
  <si>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</si>
  <si>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</si>
  <si>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</si>
  <si>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</si>
  <si>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</si>
  <si>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</si>
  <si>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</si>
  <si>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</si>
  <si>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</si>
  <si>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</si>
  <si>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</si>
  <si>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</si>
  <si>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</si>
  <si>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</si>
  <si>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</si>
  <si>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</si>
  <si>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</si>
  <si>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</si>
  <si>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</si>
  <si>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</si>
  <si>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</si>
  <si>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</si>
  <si>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</si>
  <si>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</si>
  <si>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</si>
  <si>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</si>
  <si>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</si>
  <si>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</si>
  <si>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</si>
  <si>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</si>
  <si>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</si>
  <si>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</si>
  <si>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</si>
  <si>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</si>
  <si>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</si>
  <si>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</si>
  <si>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</si>
  <si>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</si>
  <si>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</si>
  <si>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</si>
  <si>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</si>
  <si>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</si>
  <si>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</si>
  <si>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</si>
  <si>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</si>
  <si>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</si>
  <si>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</si>
  <si>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</si>
  <si>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</si>
  <si>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小林市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</si>
  <si>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</si>
  <si>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</si>
  <si>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</si>
  <si>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</si>
  <si>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</si>
  <si>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</si>
  <si>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</si>
  <si>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</si>
  <si>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</si>
  <si>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</si>
  <si>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</si>
  <si>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100％を上回っており、単年度収支も黒字のため、経営の健全性は保たれています。しかし、事業が完了していないので、管渠布設費や今後の修繕等の維持管理費が増加してくることが予想され、単年度に集中しないような計画が求められます。
　④企業債残高対事業規模比率については、類似団体を上回っている状況であり、建設事業が完了していないため、債務残高は現在の状況で推移していくものと思われます。
　⑤経費回収率は、90％以上で良好な状況にあると考えられますが、残りは一般会計繰入金で賄われており、今後の接続率や人口の変動、設備投資等により低下が危惧されます。
　⑥汚水処理原価は類似団体の平均値より低く推移しており、低コストで汚水処理ができています。
　⑦施設利用率については、徐々に伸びつつはありますが平均値を下回る結果となっています。ただし、今後事業完了に近づくにつれ、利用率も上昇するものと思われます。
　⑧水洗化率は徐々に伸びつつ80％以上を達成しましたが、全国平均、類似団体平均を下回る結果となりました。今後も引き続き水洗化普及員等による活動を行い、水洗化率の向上を推進していきます。</t>
    <phoneticPr fontId="4"/>
  </si>
  <si>
    <t>　現在の建設事業は平成32年度まで計画されていますが、財政状況により全体計画等の見直しが余儀なくされています。
　人口減少や高齢者世帯の増加等により、下水道接続件数が増加しにくい状況にあります。
　今後、地方公営企業法適用による経営分析及び改善や、水洗化普及活動により接続率向上を図り、料金収入の確保を行っていかなければなりません。</t>
    <phoneticPr fontId="4"/>
  </si>
  <si>
    <t>　施設等の老朽化については、現在、管渠布設により区域拡大を図っている状況で早急に改善を必要とする箇所はありませんが、今後、企業会計に移行予定であり、その中で経営指標に沿った老朽化対策を実施していく必要があります。</t>
    <rPh sb="1" eb="3">
      <t>シセツ</t>
    </rPh>
    <rPh sb="3" eb="4">
      <t>トウ</t>
    </rPh>
    <rPh sb="5" eb="8">
      <t>ロウキュウカ</t>
    </rPh>
    <rPh sb="14" eb="16">
      <t>ゲンザイ</t>
    </rPh>
    <rPh sb="17" eb="19">
      <t>カンキョ</t>
    </rPh>
    <rPh sb="19" eb="21">
      <t>フセツ</t>
    </rPh>
    <rPh sb="24" eb="26">
      <t>クイキ</t>
    </rPh>
    <rPh sb="26" eb="28">
      <t>カクダイ</t>
    </rPh>
    <rPh sb="29" eb="30">
      <t>ハカ</t>
    </rPh>
    <rPh sb="34" eb="36">
      <t>ジョウキョウ</t>
    </rPh>
    <rPh sb="37" eb="39">
      <t>ソウキュウ</t>
    </rPh>
    <rPh sb="40" eb="42">
      <t>カイゼン</t>
    </rPh>
    <rPh sb="43" eb="45">
      <t>ヒツヨウ</t>
    </rPh>
    <rPh sb="48" eb="50">
      <t>カショ</t>
    </rPh>
    <rPh sb="58" eb="60">
      <t>コンゴ</t>
    </rPh>
    <rPh sb="61" eb="63">
      <t>キギョウ</t>
    </rPh>
    <rPh sb="63" eb="65">
      <t>カイケイ</t>
    </rPh>
    <rPh sb="66" eb="68">
      <t>イコウ</t>
    </rPh>
    <rPh sb="68" eb="70">
      <t>ヨテイ</t>
    </rPh>
    <rPh sb="76" eb="77">
      <t>ナカ</t>
    </rPh>
    <rPh sb="78" eb="80">
      <t>ケイエイ</t>
    </rPh>
    <rPh sb="80" eb="82">
      <t>シヒョウ</t>
    </rPh>
    <rPh sb="83" eb="84">
      <t>ソ</t>
    </rPh>
    <rPh sb="86" eb="89">
      <t>ロウキュウカ</t>
    </rPh>
    <rPh sb="89" eb="91">
      <t>タイサク</t>
    </rPh>
    <rPh sb="92" eb="94">
      <t>ジッシ</t>
    </rPh>
    <rPh sb="98" eb="1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</si>
</sst>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B7-4648-9EEA-ECBF48DF3D28}"/>
            </c:ext>
          </c:extLst>
        </c:ser>
        <c:dLbls>
          <c:showLegendKey val="0"/>
          <c:showVal val="0"/>
          <c:showCatName val="0"/>
          <c:showSerName val="0"/>
          <c:showPercent val="0"/>
          <c:showBubbleSize val="0"/>
        </c:dLbls>
        <c:gapWidth val="150"/>
        <c:axId val="146132352"/>
        <c:axId val="14530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0.11</c:v>
                </c:pt>
              </c:numCache>
            </c:numRef>
          </c:val>
          <c:smooth val="0"/>
          <c:extLst>
            <c:ext xmlns:c16="http://schemas.microsoft.com/office/drawing/2014/chart" uri="{C3380CC4-5D6E-409C-BE32-E72D297353CC}">
              <c16:uniqueId val="{00000001-F2B7-4648-9EEA-ECBF48DF3D28}"/>
            </c:ext>
          </c:extLst>
        </c:ser>
        <c:dLbls>
          <c:showLegendKey val="0"/>
          <c:showVal val="0"/>
          <c:showCatName val="0"/>
          <c:showSerName val="0"/>
          <c:showPercent val="0"/>
          <c:showBubbleSize val="0"/>
        </c:dLbls>
        <c:marker val="1"/>
        <c:smooth val="0"/>
        <c:axId val="146132352"/>
        <c:axId val="145302656"/>
      </c:lineChart>
      <c:dateAx>
        <c:axId val="146132352"/>
        <c:scaling>
          <c:orientation val="minMax"/>
        </c:scaling>
        <c:delete val="1"/>
        <c:axPos val="b"/>
        <c:numFmt formatCode="ge" sourceLinked="1"/>
        <c:majorTickMark val="none"/>
        <c:minorTickMark val="none"/>
        <c:tickLblPos val="none"/>
        <c:crossAx val="145302656"/>
        <c:crosses val="autoZero"/>
        <c:auto val="1"/>
        <c:lblOffset val="100"/>
        <c:baseTimeUnit val="years"/>
      </c:dateAx>
      <c:valAx>
        <c:axId val="1453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formatCode="#,##0.00;&quot;△&quot;#,##0.00">
                  <c:v>0</c:v>
                </c:pt>
                <c:pt idx="1">
                  <c:v>40.229999999999997</c:v>
                </c:pt>
                <c:pt idx="2">
                  <c:v>41.33</c:v>
                </c:pt>
                <c:pt idx="3">
                  <c:v>43.75</c:v>
                </c:pt>
                <c:pt idx="4">
                  <c:v>45.02</c:v>
                </c:pt>
              </c:numCache>
            </c:numRef>
          </c:val>
          <c:extLst>
            <c:ext xmlns:c16="http://schemas.microsoft.com/office/drawing/2014/chart" uri="{C3380CC4-5D6E-409C-BE32-E72D297353CC}">
              <c16:uniqueId val="{00000000-2D5A-4531-A02A-E3F8CF42FFA2}"/>
            </c:ext>
          </c:extLst>
        </c:ser>
        <c:dLbls>
          <c:showLegendKey val="0"/>
          <c:showVal val="0"/>
          <c:showCatName val="0"/>
          <c:showSerName val="0"/>
          <c:showPercent val="0"/>
          <c:showBubbleSize val="0"/>
        </c:dLbls>
        <c:gapWidth val="150"/>
        <c:axId val="146540800"/>
        <c:axId val="14655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54.67</c:v>
                </c:pt>
              </c:numCache>
            </c:numRef>
          </c:val>
          <c:smooth val="0"/>
          <c:extLst>
            <c:ext xmlns:c16="http://schemas.microsoft.com/office/drawing/2014/chart" uri="{C3380CC4-5D6E-409C-BE32-E72D297353CC}">
              <c16:uniqueId val="{00000001-2D5A-4531-A02A-E3F8CF42FFA2}"/>
            </c:ext>
          </c:extLst>
        </c:ser>
        <c:dLbls>
          <c:showLegendKey val="0"/>
          <c:showVal val="0"/>
          <c:showCatName val="0"/>
          <c:showSerName val="0"/>
          <c:showPercent val="0"/>
          <c:showBubbleSize val="0"/>
        </c:dLbls>
        <c:marker val="1"/>
        <c:smooth val="0"/>
        <c:axId val="146540800"/>
        <c:axId val="146551168"/>
      </c:lineChart>
      <c:dateAx>
        <c:axId val="146540800"/>
        <c:scaling>
          <c:orientation val="minMax"/>
        </c:scaling>
        <c:delete val="1"/>
        <c:axPos val="b"/>
        <c:numFmt formatCode="ge" sourceLinked="1"/>
        <c:majorTickMark val="none"/>
        <c:minorTickMark val="none"/>
        <c:tickLblPos val="none"/>
        <c:crossAx val="146551168"/>
        <c:crosses val="autoZero"/>
        <c:auto val="1"/>
        <c:lblOffset val="100"/>
        <c:baseTimeUnit val="years"/>
      </c:dateAx>
      <c:valAx>
        <c:axId val="1465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72.569999999999993</c:v>
                </c:pt>
                <c:pt idx="1">
                  <c:v>74.78</c:v>
                </c:pt>
                <c:pt idx="2">
                  <c:v>78.099999999999994</c:v>
                </c:pt>
                <c:pt idx="3">
                  <c:v>77.78</c:v>
                </c:pt>
                <c:pt idx="4">
                  <c:v>80.59</c:v>
                </c:pt>
              </c:numCache>
            </c:numRef>
          </c:val>
          <c:extLst>
            <c:ext xmlns:c16="http://schemas.microsoft.com/office/drawing/2014/chart" uri="{C3380CC4-5D6E-409C-BE32-E72D297353CC}">
              <c16:uniqueId val="{00000000-ECCE-4849-AF9D-212B9BAEDD4C}"/>
            </c:ext>
          </c:extLst>
        </c:ser>
        <c:dLbls>
          <c:showLegendKey val="0"/>
          <c:showVal val="0"/>
          <c:showCatName val="0"/>
          <c:showSerName val="0"/>
          <c:showPercent val="0"/>
          <c:showBubbleSize val="0"/>
        </c:dLbls>
        <c:gapWidth val="150"/>
        <c:axId val="146561664"/>
        <c:axId val="14658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83.8</c:v>
                </c:pt>
              </c:numCache>
            </c:numRef>
          </c:val>
          <c:smooth val="0"/>
          <c:extLst>
            <c:ext xmlns:c16="http://schemas.microsoft.com/office/drawing/2014/chart" uri="{C3380CC4-5D6E-409C-BE32-E72D297353CC}">
              <c16:uniqueId val="{00000001-ECCE-4849-AF9D-212B9BAEDD4C}"/>
            </c:ext>
          </c:extLst>
        </c:ser>
        <c:dLbls>
          <c:showLegendKey val="0"/>
          <c:showVal val="0"/>
          <c:showCatName val="0"/>
          <c:showSerName val="0"/>
          <c:showPercent val="0"/>
          <c:showBubbleSize val="0"/>
        </c:dLbls>
        <c:marker val="1"/>
        <c:smooth val="0"/>
        <c:axId val="146561664"/>
        <c:axId val="146588416"/>
      </c:lineChart>
      <c:dateAx>
        <c:axId val="146561664"/>
        <c:scaling>
          <c:orientation val="minMax"/>
        </c:scaling>
        <c:delete val="1"/>
        <c:axPos val="b"/>
        <c:numFmt formatCode="ge" sourceLinked="1"/>
        <c:majorTickMark val="none"/>
        <c:minorTickMark val="none"/>
        <c:tickLblPos val="none"/>
        <c:crossAx val="146588416"/>
        <c:crosses val="autoZero"/>
        <c:auto val="1"/>
        <c:lblOffset val="100"/>
        <c:baseTimeUnit val="years"/>
      </c:dateAx>
      <c:valAx>
        <c:axId val="14658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100.15</c:v>
                </c:pt>
                <c:pt idx="1">
                  <c:v>101.79</c:v>
                </c:pt>
                <c:pt idx="2">
                  <c:v>99.98</c:v>
                </c:pt>
                <c:pt idx="3">
                  <c:v>100.98</c:v>
                </c:pt>
                <c:pt idx="4">
                  <c:v>100.65</c:v>
                </c:pt>
              </c:numCache>
            </c:numRef>
          </c:val>
          <c:extLst>
            <c:ext xmlns:c16="http://schemas.microsoft.com/office/drawing/2014/chart" uri="{C3380CC4-5D6E-409C-BE32-E72D297353CC}">
              <c16:uniqueId val="{00000000-0D2F-4ABB-8C98-E658AB0563E5}"/>
            </c:ext>
          </c:extLst>
        </c:ser>
        <c:dLbls>
          <c:showLegendKey val="0"/>
          <c:showVal val="0"/>
          <c:showCatName val="0"/>
          <c:showSerName val="0"/>
          <c:showPercent val="0"/>
          <c:showBubbleSize val="0"/>
        </c:dLbls>
        <c:gapWidth val="150"/>
        <c:axId val="145320960"/>
        <c:axId val="14533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2F-4ABB-8C98-E658AB0563E5}"/>
            </c:ext>
          </c:extLst>
        </c:ser>
        <c:dLbls>
          <c:showLegendKey val="0"/>
          <c:showVal val="0"/>
          <c:showCatName val="0"/>
          <c:showSerName val="0"/>
          <c:showPercent val="0"/>
          <c:showBubbleSize val="0"/>
        </c:dLbls>
        <c:marker val="1"/>
        <c:smooth val="0"/>
        <c:axId val="145320960"/>
        <c:axId val="145331328"/>
      </c:lineChart>
      <c:dateAx>
        <c:axId val="145320960"/>
        <c:scaling>
          <c:orientation val="minMax"/>
        </c:scaling>
        <c:delete val="1"/>
        <c:axPos val="b"/>
        <c:numFmt formatCode="ge" sourceLinked="1"/>
        <c:majorTickMark val="none"/>
        <c:minorTickMark val="none"/>
        <c:tickLblPos val="none"/>
        <c:crossAx val="145331328"/>
        <c:crosses val="autoZero"/>
        <c:auto val="1"/>
        <c:lblOffset val="100"/>
        <c:baseTimeUnit val="years"/>
      </c:dateAx>
      <c:valAx>
        <c:axId val="1453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2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FA-4D1C-AAC9-CC5B73790BD3}"/>
            </c:ext>
          </c:extLst>
        </c:ser>
        <c:dLbls>
          <c:showLegendKey val="0"/>
          <c:showVal val="0"/>
          <c:showCatName val="0"/>
          <c:showSerName val="0"/>
          <c:showPercent val="0"/>
          <c:showBubbleSize val="0"/>
        </c:dLbls>
        <c:gapWidth val="150"/>
        <c:axId val="145345920"/>
        <c:axId val="1453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FA-4D1C-AAC9-CC5B73790BD3}"/>
            </c:ext>
          </c:extLst>
        </c:ser>
        <c:dLbls>
          <c:showLegendKey val="0"/>
          <c:showVal val="0"/>
          <c:showCatName val="0"/>
          <c:showSerName val="0"/>
          <c:showPercent val="0"/>
          <c:showBubbleSize val="0"/>
        </c:dLbls>
        <c:marker val="1"/>
        <c:smooth val="0"/>
        <c:axId val="145345920"/>
        <c:axId val="145356288"/>
      </c:lineChart>
      <c:dateAx>
        <c:axId val="145345920"/>
        <c:scaling>
          <c:orientation val="minMax"/>
        </c:scaling>
        <c:delete val="1"/>
        <c:axPos val="b"/>
        <c:numFmt formatCode="ge" sourceLinked="1"/>
        <c:majorTickMark val="none"/>
        <c:minorTickMark val="none"/>
        <c:tickLblPos val="none"/>
        <c:crossAx val="145356288"/>
        <c:crosses val="autoZero"/>
        <c:auto val="1"/>
        <c:lblOffset val="100"/>
        <c:baseTimeUnit val="years"/>
      </c:dateAx>
      <c:valAx>
        <c:axId val="1453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D0-435C-AE26-008B0E4C98CF}"/>
            </c:ext>
          </c:extLst>
        </c:ser>
        <c:dLbls>
          <c:showLegendKey val="0"/>
          <c:showVal val="0"/>
          <c:showCatName val="0"/>
          <c:showSerName val="0"/>
          <c:showPercent val="0"/>
          <c:showBubbleSize val="0"/>
        </c:dLbls>
        <c:gapWidth val="150"/>
        <c:axId val="146249216"/>
        <c:axId val="14625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D0-435C-AE26-008B0E4C98CF}"/>
            </c:ext>
          </c:extLst>
        </c:ser>
        <c:dLbls>
          <c:showLegendKey val="0"/>
          <c:showVal val="0"/>
          <c:showCatName val="0"/>
          <c:showSerName val="0"/>
          <c:showPercent val="0"/>
          <c:showBubbleSize val="0"/>
        </c:dLbls>
        <c:marker val="1"/>
        <c:smooth val="0"/>
        <c:axId val="146249216"/>
        <c:axId val="146251136"/>
      </c:lineChart>
      <c:dateAx>
        <c:axId val="146249216"/>
        <c:scaling>
          <c:orientation val="minMax"/>
        </c:scaling>
        <c:delete val="1"/>
        <c:axPos val="b"/>
        <c:numFmt formatCode="ge" sourceLinked="1"/>
        <c:majorTickMark val="none"/>
        <c:minorTickMark val="none"/>
        <c:tickLblPos val="none"/>
        <c:crossAx val="146251136"/>
        <c:crosses val="autoZero"/>
        <c:auto val="1"/>
        <c:lblOffset val="100"/>
        <c:baseTimeUnit val="years"/>
      </c:dateAx>
      <c:valAx>
        <c:axId val="1462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B8-4F38-9342-234704383517}"/>
            </c:ext>
          </c:extLst>
        </c:ser>
        <c:dLbls>
          <c:showLegendKey val="0"/>
          <c:showVal val="0"/>
          <c:showCatName val="0"/>
          <c:showSerName val="0"/>
          <c:showPercent val="0"/>
          <c:showBubbleSize val="0"/>
        </c:dLbls>
        <c:gapWidth val="150"/>
        <c:axId val="146291328"/>
        <c:axId val="1463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B8-4F38-9342-234704383517}"/>
            </c:ext>
          </c:extLst>
        </c:ser>
        <c:dLbls>
          <c:showLegendKey val="0"/>
          <c:showVal val="0"/>
          <c:showCatName val="0"/>
          <c:showSerName val="0"/>
          <c:showPercent val="0"/>
          <c:showBubbleSize val="0"/>
        </c:dLbls>
        <c:marker val="1"/>
        <c:smooth val="0"/>
        <c:axId val="146291328"/>
        <c:axId val="146301696"/>
      </c:lineChart>
      <c:dateAx>
        <c:axId val="146291328"/>
        <c:scaling>
          <c:orientation val="minMax"/>
        </c:scaling>
        <c:delete val="1"/>
        <c:axPos val="b"/>
        <c:numFmt formatCode="ge" sourceLinked="1"/>
        <c:majorTickMark val="none"/>
        <c:minorTickMark val="none"/>
        <c:tickLblPos val="none"/>
        <c:crossAx val="146301696"/>
        <c:crosses val="autoZero"/>
        <c:auto val="1"/>
        <c:lblOffset val="100"/>
        <c:baseTimeUnit val="years"/>
      </c:dateAx>
      <c:valAx>
        <c:axId val="1463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02-49AA-A3FD-301BFA45C6C7}"/>
            </c:ext>
          </c:extLst>
        </c:ser>
        <c:dLbls>
          <c:showLegendKey val="0"/>
          <c:showVal val="0"/>
          <c:showCatName val="0"/>
          <c:showSerName val="0"/>
          <c:showPercent val="0"/>
          <c:showBubbleSize val="0"/>
        </c:dLbls>
        <c:gapWidth val="150"/>
        <c:axId val="146328576"/>
        <c:axId val="1463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02-49AA-A3FD-301BFA45C6C7}"/>
            </c:ext>
          </c:extLst>
        </c:ser>
        <c:dLbls>
          <c:showLegendKey val="0"/>
          <c:showVal val="0"/>
          <c:showCatName val="0"/>
          <c:showSerName val="0"/>
          <c:showPercent val="0"/>
          <c:showBubbleSize val="0"/>
        </c:dLbls>
        <c:marker val="1"/>
        <c:smooth val="0"/>
        <c:axId val="146328576"/>
        <c:axId val="146338944"/>
      </c:lineChart>
      <c:dateAx>
        <c:axId val="146328576"/>
        <c:scaling>
          <c:orientation val="minMax"/>
        </c:scaling>
        <c:delete val="1"/>
        <c:axPos val="b"/>
        <c:numFmt formatCode="ge" sourceLinked="1"/>
        <c:majorTickMark val="none"/>
        <c:minorTickMark val="none"/>
        <c:tickLblPos val="none"/>
        <c:crossAx val="146338944"/>
        <c:crosses val="autoZero"/>
        <c:auto val="1"/>
        <c:lblOffset val="100"/>
        <c:baseTimeUnit val="years"/>
      </c:dateAx>
      <c:valAx>
        <c:axId val="1463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3527.19</c:v>
                </c:pt>
                <c:pt idx="1">
                  <c:v>3262.4</c:v>
                </c:pt>
                <c:pt idx="2">
                  <c:v>2995.54</c:v>
                </c:pt>
                <c:pt idx="3">
                  <c:v>2946.65</c:v>
                </c:pt>
                <c:pt idx="4">
                  <c:v>2875.32</c:v>
                </c:pt>
              </c:numCache>
            </c:numRef>
          </c:val>
          <c:extLst>
            <c:ext xmlns:c16="http://schemas.microsoft.com/office/drawing/2014/chart" uri="{C3380CC4-5D6E-409C-BE32-E72D297353CC}">
              <c16:uniqueId val="{00000000-AF65-4589-B94C-F771BD47F1F5}"/>
            </c:ext>
          </c:extLst>
        </c:ser>
        <c:dLbls>
          <c:showLegendKey val="0"/>
          <c:showVal val="0"/>
          <c:showCatName val="0"/>
          <c:showSerName val="0"/>
          <c:showPercent val="0"/>
          <c:showBubbleSize val="0"/>
        </c:dLbls>
        <c:gapWidth val="150"/>
        <c:axId val="146353536"/>
        <c:axId val="1463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1118.56</c:v>
                </c:pt>
              </c:numCache>
            </c:numRef>
          </c:val>
          <c:smooth val="0"/>
          <c:extLst>
            <c:ext xmlns:c16="http://schemas.microsoft.com/office/drawing/2014/chart" uri="{C3380CC4-5D6E-409C-BE32-E72D297353CC}">
              <c16:uniqueId val="{00000001-AF65-4589-B94C-F771BD47F1F5}"/>
            </c:ext>
          </c:extLst>
        </c:ser>
        <c:dLbls>
          <c:showLegendKey val="0"/>
          <c:showVal val="0"/>
          <c:showCatName val="0"/>
          <c:showSerName val="0"/>
          <c:showPercent val="0"/>
          <c:showBubbleSize val="0"/>
        </c:dLbls>
        <c:marker val="1"/>
        <c:smooth val="0"/>
        <c:axId val="146353536"/>
        <c:axId val="146368000"/>
      </c:lineChart>
      <c:dateAx>
        <c:axId val="146353536"/>
        <c:scaling>
          <c:orientation val="minMax"/>
        </c:scaling>
        <c:delete val="1"/>
        <c:axPos val="b"/>
        <c:numFmt formatCode="ge" sourceLinked="1"/>
        <c:majorTickMark val="none"/>
        <c:minorTickMark val="none"/>
        <c:tickLblPos val="none"/>
        <c:crossAx val="146368000"/>
        <c:crosses val="autoZero"/>
        <c:auto val="1"/>
        <c:lblOffset val="100"/>
        <c:baseTimeUnit val="years"/>
      </c:dateAx>
      <c:valAx>
        <c:axId val="1463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5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89.66</c:v>
                </c:pt>
                <c:pt idx="1">
                  <c:v>58.08</c:v>
                </c:pt>
                <c:pt idx="2">
                  <c:v>93.18</c:v>
                </c:pt>
                <c:pt idx="3">
                  <c:v>94.54</c:v>
                </c:pt>
                <c:pt idx="4">
                  <c:v>96.08</c:v>
                </c:pt>
              </c:numCache>
            </c:numRef>
          </c:val>
          <c:extLst>
            <c:ext xmlns:c16="http://schemas.microsoft.com/office/drawing/2014/chart" uri="{C3380CC4-5D6E-409C-BE32-E72D297353CC}">
              <c16:uniqueId val="{00000000-4457-4628-A11F-79EF8AB566EF}"/>
            </c:ext>
          </c:extLst>
        </c:ser>
        <c:dLbls>
          <c:showLegendKey val="0"/>
          <c:showVal val="0"/>
          <c:showCatName val="0"/>
          <c:showSerName val="0"/>
          <c:showPercent val="0"/>
          <c:showBubbleSize val="0"/>
        </c:dLbls>
        <c:gapWidth val="150"/>
        <c:axId val="146397056"/>
        <c:axId val="1464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72.33</c:v>
                </c:pt>
              </c:numCache>
            </c:numRef>
          </c:val>
          <c:smooth val="0"/>
          <c:extLst>
            <c:ext xmlns:c16="http://schemas.microsoft.com/office/drawing/2014/chart" uri="{C3380CC4-5D6E-409C-BE32-E72D297353CC}">
              <c16:uniqueId val="{00000001-4457-4628-A11F-79EF8AB566EF}"/>
            </c:ext>
          </c:extLst>
        </c:ser>
        <c:dLbls>
          <c:showLegendKey val="0"/>
          <c:showVal val="0"/>
          <c:showCatName val="0"/>
          <c:showSerName val="0"/>
          <c:showPercent val="0"/>
          <c:showBubbleSize val="0"/>
        </c:dLbls>
        <c:marker val="1"/>
        <c:smooth val="0"/>
        <c:axId val="146397056"/>
        <c:axId val="146477056"/>
      </c:lineChart>
      <c:dateAx>
        <c:axId val="146397056"/>
        <c:scaling>
          <c:orientation val="minMax"/>
        </c:scaling>
        <c:delete val="1"/>
        <c:axPos val="b"/>
        <c:numFmt formatCode="ge" sourceLinked="1"/>
        <c:majorTickMark val="none"/>
        <c:minorTickMark val="none"/>
        <c:tickLblPos val="none"/>
        <c:crossAx val="146477056"/>
        <c:crosses val="autoZero"/>
        <c:auto val="1"/>
        <c:lblOffset val="100"/>
        <c:baseTimeUnit val="years"/>
      </c:dateAx>
      <c:valAx>
        <c:axId val="1464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235.83</c:v>
                </c:pt>
                <c:pt idx="2">
                  <c:v>150</c:v>
                </c:pt>
                <c:pt idx="3">
                  <c:v>150</c:v>
                </c:pt>
                <c:pt idx="4">
                  <c:v>150</c:v>
                </c:pt>
              </c:numCache>
            </c:numRef>
          </c:val>
          <c:extLst>
            <c:ext xmlns:c16="http://schemas.microsoft.com/office/drawing/2014/chart" uri="{C3380CC4-5D6E-409C-BE32-E72D297353CC}">
              <c16:uniqueId val="{00000000-5BF1-454D-8A61-ADE03940F0AD}"/>
            </c:ext>
          </c:extLst>
        </c:ser>
        <c:dLbls>
          <c:showLegendKey val="0"/>
          <c:showVal val="0"/>
          <c:showCatName val="0"/>
          <c:showSerName val="0"/>
          <c:showPercent val="0"/>
          <c:showBubbleSize val="0"/>
        </c:dLbls>
        <c:gapWidth val="150"/>
        <c:axId val="146507648"/>
        <c:axId val="1465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215.28</c:v>
                </c:pt>
              </c:numCache>
            </c:numRef>
          </c:val>
          <c:smooth val="0"/>
          <c:extLst>
            <c:ext xmlns:c16="http://schemas.microsoft.com/office/drawing/2014/chart" uri="{C3380CC4-5D6E-409C-BE32-E72D297353CC}">
              <c16:uniqueId val="{00000001-5BF1-454D-8A61-ADE03940F0AD}"/>
            </c:ext>
          </c:extLst>
        </c:ser>
        <c:dLbls>
          <c:showLegendKey val="0"/>
          <c:showVal val="0"/>
          <c:showCatName val="0"/>
          <c:showSerName val="0"/>
          <c:showPercent val="0"/>
          <c:showBubbleSize val="0"/>
        </c:dLbls>
        <c:marker val="1"/>
        <c:smooth val="0"/>
        <c:axId val="146507648"/>
        <c:axId val="146513920"/>
      </c:lineChart>
      <c:dateAx>
        <c:axId val="146507648"/>
        <c:scaling>
          <c:orientation val="minMax"/>
        </c:scaling>
        <c:delete val="1"/>
        <c:axPos val="b"/>
        <c:numFmt formatCode="ge" sourceLinked="1"/>
        <c:majorTickMark val="none"/>
        <c:minorTickMark val="none"/>
        <c:tickLblPos val="none"/>
        <c:crossAx val="146513920"/>
        <c:crosses val="autoZero"/>
        <c:auto val="1"/>
        <c:lblOffset val="100"/>
        <c:baseTimeUnit val="years"/>
      </c:dateAx>
      <c:valAx>
        <c:axId val="1465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小林市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47646</v>
      </c>
      <c r="AM8" s="64"/>
      <c r="AN8" s="64"/>
      <c r="AO8" s="64"/>
      <c r="AP8" s="64"/>
      <c r="AQ8" s="64"/>
      <c r="AR8" s="64"/>
      <c r="AS8" s="64"/>
      <c r="AT8" s="63">
        <f>データ!S6</f>
        <v>562.95000000000005</v>
      </c>
      <c r="AU8" s="63"/>
      <c r="AV8" s="63"/>
      <c r="AW8" s="63"/>
      <c r="AX8" s="63"/>
      <c r="AY8" s="63"/>
      <c r="AZ8" s="63"/>
      <c r="BA8" s="63"/>
      <c r="BB8" s="63">
        <f>データ!T6</f>
        <v>84.64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17.68</v>
      </c>
      <c r="Q10" s="63"/>
      <c r="R10" s="63"/>
      <c r="S10" s="63"/>
      <c r="T10" s="63"/>
      <c r="U10" s="63"/>
      <c r="V10" s="63"/>
      <c r="W10" s="63">
        <f>データ!P6</f>
        <v>91.72</v>
      </c>
      <c r="X10" s="63"/>
      <c r="Y10" s="63"/>
      <c r="Z10" s="63"/>
      <c r="AA10" s="63"/>
      <c r="AB10" s="63"/>
      <c r="AC10" s="63"/>
      <c r="AD10" s="64">
        <f>データ!Q6</f>
        <v>2829</v>
      </c>
      <c r="AE10" s="64"/>
      <c r="AF10" s="64"/>
      <c r="AG10" s="64"/>
      <c r="AH10" s="64"/>
      <c r="AI10" s="64"/>
      <c r="AJ10" s="64"/>
      <c r="AK10" s="2"/>
      <c r="AL10" s="64">
        <f>データ!U6</f>
        <v>8343</v>
      </c>
      <c r="AM10" s="64"/>
      <c r="AN10" s="64"/>
      <c r="AO10" s="64"/>
      <c r="AP10" s="64"/>
      <c r="AQ10" s="64"/>
      <c r="AR10" s="64"/>
      <c r="AS10" s="64"/>
      <c r="AT10" s="63">
        <f>データ!V6</f>
        <v>2.83</v>
      </c>
      <c r="AU10" s="63"/>
      <c r="AV10" s="63"/>
      <c r="AW10" s="63"/>
      <c r="AX10" s="63"/>
      <c r="AY10" s="63"/>
      <c r="AZ10" s="63"/>
      <c r="BA10" s="63"/>
      <c r="BB10" s="63">
        <f>データ!W6</f>
        <v>2948.06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JbCrVHJ1L8YfVOlWwRxHbYKoerP6SPcd570bwAtyd3palYZp7Ni1/Tg5v33dEKC+D4yRYyJtYrwnb01JN5tr+w==" saltValue="bmP3pcUexyIDvcKuY7+C1Q=="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EC1" workbookViewId="0">
      <selection activeCell="EG14" sqref="EG14"/>
    </sheetView>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452050</v>
      </c>
      <c r="D6" s="31">
        <f t="shared" si="3"/>
        <v>47</v>
      </c>
      <c r="E6" s="31">
        <f t="shared" si="3"/>
        <v>17</v>
      </c>
      <c r="F6" s="31">
        <f t="shared" si="3"/>
        <v>1</v>
      </c>
      <c r="G6" s="31">
        <f t="shared" si="3"/>
        <v>0</v>
      </c>
      <c r="H6" s="31" t="str">
        <f t="shared" si="3"/>
        <v>宮崎県　小林市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17.68</v>
      </c>
      <c r="P6" s="32">
        <f t="shared" si="3"/>
        <v>91.72</v>
      </c>
      <c r="Q6" s="32">
        <f t="shared" si="3"/>
        <v>2829</v>
      </c>
      <c r="R6" s="32">
        <f t="shared" si="3"/>
        <v>47646</v>
      </c>
      <c r="S6" s="32">
        <f t="shared" si="3"/>
        <v>562.95000000000005</v>
      </c>
      <c r="T6" s="32">
        <f t="shared" si="3"/>
        <v>84.64</v>
      </c>
      <c r="U6" s="32">
        <f t="shared" si="3"/>
        <v>8343</v>
      </c>
      <c r="V6" s="32">
        <f t="shared" si="3"/>
        <v>2.83</v>
      </c>
      <c r="W6" s="32">
        <f t="shared" si="3"/>
        <v>2948.06</v>
      </c>
      <c r="X6" s="33">
        <f>IF(X7="",NA(),X7)</f>
        <v>100.15</v>
      </c>
      <c r="Y6" s="33">
        <f t="shared" ref="Y6:AG6" si="4">IF(Y7="",NA(),Y7)</f>
        <v>101.79</v>
      </c>
      <c r="Z6" s="33">
        <f t="shared" si="4"/>
        <v>99.98</v>
      </c>
      <c r="AA6" s="33">
        <f t="shared" si="4"/>
        <v>100.98</v>
      </c>
      <c r="AB6" s="33">
        <f t="shared" si="4"/>
        <v>100.65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3527.19</v>
      </c>
      <c r="BF6" s="33">
        <f t="shared" ref="BF6:BN6" si="7">IF(BF7="",NA(),BF7)</f>
        <v>3262.4</v>
      </c>
      <c r="BG6" s="33">
        <f t="shared" si="7"/>
        <v>2995.54</v>
      </c>
      <c r="BH6" s="33">
        <f t="shared" si="7"/>
        <v>2946.65</v>
      </c>
      <c r="BI6" s="33">
        <f t="shared" si="7"/>
        <v>2875.32</v>
      </c>
      <c r="BJ6" s="33">
        <f t="shared" si="7"/>
        <v>1749.66</v>
      </c>
      <c r="BK6" s="33">
        <f t="shared" si="7"/>
        <v>1574.53</v>
      </c>
      <c r="BL6" s="33">
        <f t="shared" si="7"/>
        <v>1506.51</v>
      </c>
      <c r="BM6" s="33">
        <f t="shared" si="7"/>
        <v>1315.67</v>
      </c>
      <c r="BN6" s="33">
        <f t="shared" si="7"/>
        <v>1118.56</v>
      </c>
      <c r="BO6" s="32" t="str">
        <f>IF(BO7="","",IF(BO7="-","【-】","【"&amp;SUBSTITUTE(TEXT(BO7,"#,##0.00"),"-","△")&amp;"】"))</f>
        <v>【763.62】</v>
      </c>
      <c r="BP6" s="33">
        <f>IF(BP7="",NA(),BP7)</f>
        <v>89.66</v>
      </c>
      <c r="BQ6" s="33">
        <f t="shared" ref="BQ6:BY6" si="8">IF(BQ7="",NA(),BQ7)</f>
        <v>58.08</v>
      </c>
      <c r="BR6" s="33">
        <f t="shared" si="8"/>
        <v>93.18</v>
      </c>
      <c r="BS6" s="33">
        <f t="shared" si="8"/>
        <v>94.54</v>
      </c>
      <c r="BT6" s="33">
        <f t="shared" si="8"/>
        <v>96.08</v>
      </c>
      <c r="BU6" s="33">
        <f t="shared" si="8"/>
        <v>54.46</v>
      </c>
      <c r="BV6" s="33">
        <f t="shared" si="8"/>
        <v>57.36</v>
      </c>
      <c r="BW6" s="33">
        <f t="shared" si="8"/>
        <v>57.33</v>
      </c>
      <c r="BX6" s="33">
        <f t="shared" si="8"/>
        <v>60.78</v>
      </c>
      <c r="BY6" s="33">
        <f t="shared" si="8"/>
        <v>72.33</v>
      </c>
      <c r="BZ6" s="32" t="str">
        <f>IF(BZ7="","",IF(BZ7="-","【-】","【"&amp;SUBSTITUTE(TEXT(BZ7,"#,##0.00"),"-","△")&amp;"】"))</f>
        <v>【98.53】</v>
      </c>
      <c r="CA6" s="33">
        <f>IF(CA7="",NA(),CA7)</f>
        <v>150</v>
      </c>
      <c r="CB6" s="33">
        <f t="shared" ref="CB6:CJ6" si="9">IF(CB7="",NA(),CB7)</f>
        <v>235.83</v>
      </c>
      <c r="CC6" s="33">
        <f t="shared" si="9"/>
        <v>150</v>
      </c>
      <c r="CD6" s="33">
        <f t="shared" si="9"/>
        <v>150</v>
      </c>
      <c r="CE6" s="33">
        <f t="shared" si="9"/>
        <v>150</v>
      </c>
      <c r="CF6" s="33">
        <f t="shared" si="9"/>
        <v>293.08999999999997</v>
      </c>
      <c r="CG6" s="33">
        <f t="shared" si="9"/>
        <v>279.91000000000003</v>
      </c>
      <c r="CH6" s="33">
        <f t="shared" si="9"/>
        <v>284.52999999999997</v>
      </c>
      <c r="CI6" s="33">
        <f t="shared" si="9"/>
        <v>276.26</v>
      </c>
      <c r="CJ6" s="33">
        <f t="shared" si="9"/>
        <v>215.28</v>
      </c>
      <c r="CK6" s="32" t="str">
        <f>IF(CK7="","",IF(CK7="-","【-】","【"&amp;SUBSTITUTE(TEXT(CK7,"#,##0.00"),"-","△")&amp;"】"))</f>
        <v>【139.70】</v>
      </c>
      <c r="CL6" s="32">
        <f>IF(CL7="",NA(),CL7)</f>
        <v>0</v>
      </c>
      <c r="CM6" s="33">
        <f t="shared" ref="CM6:CU6" si="10">IF(CM7="",NA(),CM7)</f>
        <v>40.229999999999997</v>
      </c>
      <c r="CN6" s="33">
        <f t="shared" si="10"/>
        <v>41.33</v>
      </c>
      <c r="CO6" s="33">
        <f t="shared" si="10"/>
        <v>43.75</v>
      </c>
      <c r="CP6" s="33">
        <f t="shared" si="10"/>
        <v>45.02</v>
      </c>
      <c r="CQ6" s="33">
        <f t="shared" si="10"/>
        <v>38.950000000000003</v>
      </c>
      <c r="CR6" s="33">
        <f t="shared" si="10"/>
        <v>40.07</v>
      </c>
      <c r="CS6" s="33">
        <f t="shared" si="10"/>
        <v>39.92</v>
      </c>
      <c r="CT6" s="33">
        <f t="shared" si="10"/>
        <v>41.63</v>
      </c>
      <c r="CU6" s="33">
        <f t="shared" si="10"/>
        <v>54.67</v>
      </c>
      <c r="CV6" s="32" t="str">
        <f>IF(CV7="","",IF(CV7="-","【-】","【"&amp;SUBSTITUTE(TEXT(CV7,"#,##0.00"),"-","△")&amp;"】"))</f>
        <v>【60.01】</v>
      </c>
      <c r="CW6" s="33">
        <f>IF(CW7="",NA(),CW7)</f>
        <v>72.569999999999993</v>
      </c>
      <c r="CX6" s="33">
        <f t="shared" ref="CX6:DF6" si="11">IF(CX7="",NA(),CX7)</f>
        <v>74.78</v>
      </c>
      <c r="CY6" s="33">
        <f t="shared" si="11"/>
        <v>78.099999999999994</v>
      </c>
      <c r="CZ6" s="33">
        <f t="shared" si="11"/>
        <v>77.78</v>
      </c>
      <c r="DA6" s="33">
        <f t="shared" si="11"/>
        <v>80.59</v>
      </c>
      <c r="DB6" s="33">
        <f t="shared" si="11"/>
        <v>65.599999999999994</v>
      </c>
      <c r="DC6" s="33">
        <f t="shared" si="11"/>
        <v>66</v>
      </c>
      <c r="DD6" s="33">
        <f t="shared" si="11"/>
        <v>65.86</v>
      </c>
      <c r="DE6" s="33">
        <f t="shared" si="11"/>
        <v>66.33</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0.11</v>
      </c>
      <c r="EN6" s="32" t="str">
        <f>IF(EN7="","",IF(EN7="-","【-】","【"&amp;SUBSTITUTE(TEXT(EN7,"#,##0.00"),"-","△")&amp;"】"))</f>
        <v>【0.23】</v>
      </c>
    </row>
    <row r="7" spans="1:144" s="34" customFormat="1">
      <c r="A7" s="26"/>
      <c r="B7" s="35">
        <v>2015</v>
      </c>
      <c r="C7" s="35">
        <v>452050</v>
      </c>
      <c r="D7" s="35">
        <v>47</v>
      </c>
      <c r="E7" s="35">
        <v>17</v>
      </c>
      <c r="F7" s="35">
        <v>1</v>
      </c>
      <c r="G7" s="35">
        <v>0</v>
      </c>
      <c r="H7" s="35" t="s">
        <v>96</v>
      </c>
      <c r="I7" s="35" t="s">
        <v>97</v>
      </c>
      <c r="J7" s="35" t="s">
        <v>98</v>
      </c>
      <c r="K7" s="35" t="s">
        <v>99</v>
      </c>
      <c r="L7" s="35" t="s">
        <v>100</v>
      </c>
      <c r="M7" s="36" t="s">
        <v>101</v>
      </c>
      <c r="N7" s="36" t="s">
        <v>102</v>
      </c>
      <c r="O7" s="36">
        <v>17.68</v>
      </c>
      <c r="P7" s="36">
        <v>91.72</v>
      </c>
      <c r="Q7" s="36">
        <v>2829</v>
      </c>
      <c r="R7" s="36">
        <v>47646</v>
      </c>
      <c r="S7" s="36">
        <v>562.95000000000005</v>
      </c>
      <c r="T7" s="36">
        <v>84.64</v>
      </c>
      <c r="U7" s="36">
        <v>8343</v>
      </c>
      <c r="V7" s="36">
        <v>2.83</v>
      </c>
      <c r="W7" s="36">
        <v>2948.06</v>
      </c>
      <c r="X7" s="36">
        <v>100.15</v>
      </c>
      <c r="Y7" s="36">
        <v>101.79</v>
      </c>
      <c r="Z7" s="36">
        <v>99.98</v>
      </c>
      <c r="AA7" s="36">
        <v>100.98</v>
      </c>
      <c r="AB7" s="36">
        <v>100.65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3527.19</v>
      </c>
      <c r="BF7" s="36">
        <v>3262.4</v>
      </c>
      <c r="BG7" s="36">
        <v>2995.54</v>
      </c>
      <c r="BH7" s="36">
        <v>2946.65</v>
      </c>
      <c r="BI7" s="36">
        <v>2875.32</v>
      </c>
      <c r="BJ7" s="36">
        <v>1749.66</v>
      </c>
      <c r="BK7" s="36">
        <v>1574.53</v>
      </c>
      <c r="BL7" s="36">
        <v>1506.51</v>
      </c>
      <c r="BM7" s="36">
        <v>1315.67</v>
      </c>
      <c r="BN7" s="36">
        <v>1118.56</v>
      </c>
      <c r="BO7" s="36">
        <v>763.62</v>
      </c>
      <c r="BP7" s="36">
        <v>89.66</v>
      </c>
      <c r="BQ7" s="36">
        <v>58.08</v>
      </c>
      <c r="BR7" s="36">
        <v>93.18</v>
      </c>
      <c r="BS7" s="36">
        <v>94.54</v>
      </c>
      <c r="BT7" s="36">
        <v>96.08</v>
      </c>
      <c r="BU7" s="36">
        <v>54.46</v>
      </c>
      <c r="BV7" s="36">
        <v>57.36</v>
      </c>
      <c r="BW7" s="36">
        <v>57.33</v>
      </c>
      <c r="BX7" s="36">
        <v>60.78</v>
      </c>
      <c r="BY7" s="36">
        <v>72.33</v>
      </c>
      <c r="BZ7" s="36">
        <v>98.53</v>
      </c>
      <c r="CA7" s="36">
        <v>150</v>
      </c>
      <c r="CB7" s="36">
        <v>235.83</v>
      </c>
      <c r="CC7" s="36">
        <v>150</v>
      </c>
      <c r="CD7" s="36">
        <v>150</v>
      </c>
      <c r="CE7" s="36">
        <v>150</v>
      </c>
      <c r="CF7" s="36">
        <v>293.08999999999997</v>
      </c>
      <c r="CG7" s="36">
        <v>279.91000000000003</v>
      </c>
      <c r="CH7" s="36">
        <v>284.52999999999997</v>
      </c>
      <c r="CI7" s="36">
        <v>276.26</v>
      </c>
      <c r="CJ7" s="36">
        <v>215.28</v>
      </c>
      <c r="CK7" s="36">
        <v>139.69999999999999</v>
      </c>
      <c r="CL7" s="36">
        <v>0</v>
      </c>
      <c r="CM7" s="36">
        <v>40.229999999999997</v>
      </c>
      <c r="CN7" s="36">
        <v>41.33</v>
      </c>
      <c r="CO7" s="36">
        <v>43.75</v>
      </c>
      <c r="CP7" s="36">
        <v>45.02</v>
      </c>
      <c r="CQ7" s="36">
        <v>38.950000000000003</v>
      </c>
      <c r="CR7" s="36">
        <v>40.07</v>
      </c>
      <c r="CS7" s="36">
        <v>39.92</v>
      </c>
      <c r="CT7" s="36">
        <v>41.63</v>
      </c>
      <c r="CU7" s="36">
        <v>54.67</v>
      </c>
      <c r="CV7" s="36">
        <v>60.01</v>
      </c>
      <c r="CW7" s="36">
        <v>72.569999999999993</v>
      </c>
      <c r="CX7" s="36">
        <v>74.78</v>
      </c>
      <c r="CY7" s="36">
        <v>78.099999999999994</v>
      </c>
      <c r="CZ7" s="36">
        <v>77.78</v>
      </c>
      <c r="DA7" s="36">
        <v>80.59</v>
      </c>
      <c r="DB7" s="36">
        <v>65.599999999999994</v>
      </c>
      <c r="DC7" s="36">
        <v>66</v>
      </c>
      <c r="DD7" s="36">
        <v>65.86</v>
      </c>
      <c r="DE7" s="36">
        <v>66.33</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2017-02-16T07:31:48Z</cp:lastPrinted>
  <dcterms:created xsi:type="dcterms:W3CDTF">2017-02-08T02:55:33Z</dcterms:created>
  <dcterms:modified xsi:type="dcterms:W3CDTF">2017-02-22T01:30:01Z</dcterms:modified>
  <cp:category/>
</cp:coreProperties>
</file>