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平成２８年度\01各種照会・回答\290120【】公営企業に係る「経営比較分析表」の分析等について\06県ホームページ掲載\09公共下水道事業（法非適用）\"/>
    </mc:Choice>
  </mc:AlternateContent>
  <workbookProtection workbookPassword="8649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<sst xmlns="http://schemas.openxmlformats.org/spreadsheetml/2006/main" count="221" uniqueCount="111">
  <si>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</si>
  <si>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</si>
  <si>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</si>
  <si>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</si>
  <si>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</si>
  <si>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</si>
  <si>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</si>
  <si>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</si>
  <si>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</si>
  <si>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</si>
  <si>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</si>
  <si>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</si>
  <si>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</si>
  <si>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</si>
  <si>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</si>
  <si>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</si>
  <si>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</si>
  <si>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</si>
  <si>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</si>
  <si>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</si>
  <si>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</si>
  <si>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</si>
  <si>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</si>
  <si>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</si>
  <si>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</si>
  <si>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</si>
  <si>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</si>
  <si>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</si>
  <si>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</si>
  <si>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</si>
  <si>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</si>
  <si>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</si>
  <si>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</si>
  <si>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</si>
  <si>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</si>
  <si>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</si>
  <si>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</si>
  <si>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</si>
  <si>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</si>
  <si>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</si>
  <si>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</si>
  <si>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</si>
  <si>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</si>
  <si>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</si>
  <si>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</si>
  <si>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</si>
  <si>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</si>
  <si>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</si>
  <si>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</si>
  <si>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</si>
  <si>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</si>
  <si>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</si>
  <si>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</si>
  <si>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</si>
  <si>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</si>
  <si>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</si>
  <si>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</si>
  <si>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</si>
  <si>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</si>
  <si>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</si>
  <si>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</si>
  <si>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</si>
  <si>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</si>
  <si>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</si>
  <si>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</si>
  <si>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</si>
  <si>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</si>
  <si>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</si>
  <si>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</si>
  <si>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</si>
  <si>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</si>
  <si>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</si>
  <si>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</si>
  <si>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</si>
  <si>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</si>
  <si>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</si>
  <si>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</si>
  <si>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</si>
  <si>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</si>
  <si>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</si>
  <si>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</si>
  <si>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</si>
  <si>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</si>
  <si>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</si>
  <si>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</si>
  <si>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</si>
  <si>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</si>
  <si>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</si>
  <si>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</si>
  <si>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</si>
  <si>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</si>
  <si>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</si>
  <si>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</si>
  <si>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</si>
  <si>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</si>
  <si>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</si>
  <si>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宮崎県　三股町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</si>
  <si>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</si>
  <si>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</si>
  <si>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</si>
  <si>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</si>
  <si>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</si>
  <si>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</si>
  <si>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</si>
  <si>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</si>
  <si>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</si>
  <si>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</si>
  <si>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</si>
  <si>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供用開始から１１年が経過していますが、耐用年数を超えている管渠はなく、現時点で必要な改築等は無いため、管渠改善率は低い水準となっています。しかし、処理施設については、今後徐々に耐用年数を向かえることから、施設の長寿命化計画を作成し、随時改築・修繕を行っていくことが必要となります。</t>
    <rPh sb="73" eb="75">
      <t>ショリ</t>
    </rPh>
    <rPh sb="75" eb="77">
      <t>シセツ</t>
    </rPh>
    <phoneticPr fontId="4"/>
  </si>
  <si>
    <t>経営の健全性と効率性を高めるため、水洗化率の向上による使用料金の増と、汚水処理施設の統合による、効率性の向上が必要があります。</t>
    <rPh sb="27" eb="29">
      <t>シヨウ</t>
    </rPh>
    <rPh sb="29" eb="30">
      <t>リョウ</t>
    </rPh>
    <rPh sb="30" eb="31">
      <t>キン</t>
    </rPh>
    <rPh sb="32" eb="33">
      <t>ゾウ</t>
    </rPh>
    <rPh sb="48" eb="50">
      <t>コウリツ</t>
    </rPh>
    <rPh sb="50" eb="51">
      <t>セイ</t>
    </rPh>
    <rPh sb="52" eb="54">
      <t>コウジョウ</t>
    </rPh>
    <phoneticPr fontId="4"/>
  </si>
  <si>
    <r>
      <t>本町の公共下水道は、平成１７年に共用開始し１１年が経過しています。しかし普及率は36.5％と低い水準のため、事業整備投資に対し使用料金収入が低いことから①「収益的収支比率」が100％を下回っています。このことにより、経営の健全性が確保されているとはいえない状況です。　　　　　　　　　　　　　しかし、近年は接続件数の増加により使用料金収入が増え「収益的収支比率」は徐々に改善されてきています。④「企業債残高事業規模比率」は、Ｈ２７年度まで、一般会計繰入金により賄われている状況で</t>
    </r>
    <r>
      <rPr>
        <sz val="11"/>
        <rFont val="ＭＳ ゴシック"/>
        <family val="3"/>
        <charset val="128"/>
      </rPr>
      <t>ありますが、今後は使用料金の増加に伴い、起債償還への充当が見込めることから、一般会計繰入金が減少し、企業債比率が改善されると予想されます。</t>
    </r>
    <r>
      <rPr>
        <sz val="11"/>
        <color theme="1"/>
        <rFont val="ＭＳ ゴシック"/>
        <family val="3"/>
        <charset val="128"/>
      </rPr>
      <t>また⑤「経費回収率」については、類似団体平均値60％に対し本町は79％と上回っており、経営の改善が進んでいることが確認できます。⑥「汚水処理原価」については、Ｈ２６年度より類似団体平均値を下回っていますが、今後は施設の更新等が出てくることから「汚水処理原価」が高くなることが予想されます。そのため、施設の延命化に努める必要が出てきます。⑦「施設利用率」は、平成２５年度から類似団体平均値を上回っていますが、更に効率性の向上に努める必要があります。⑧「水洗化率」は類似団体平均値を下回っており、接続推進に努める必要があります。
　</t>
    </r>
    <rPh sb="198" eb="200">
      <t>キギョウ</t>
    </rPh>
    <rPh sb="200" eb="201">
      <t>サイ</t>
    </rPh>
    <rPh sb="201" eb="203">
      <t>ザンダカ</t>
    </rPh>
    <rPh sb="203" eb="205">
      <t>ジギョウ</t>
    </rPh>
    <rPh sb="205" eb="207">
      <t>キボ</t>
    </rPh>
    <rPh sb="207" eb="209">
      <t>ヒリツ</t>
    </rPh>
    <rPh sb="215" eb="217">
      <t>ネンド</t>
    </rPh>
    <rPh sb="220" eb="222">
      <t>イッパン</t>
    </rPh>
    <rPh sb="222" eb="224">
      <t>カイケイ</t>
    </rPh>
    <rPh sb="224" eb="226">
      <t>クリイレ</t>
    </rPh>
    <rPh sb="226" eb="227">
      <t>キン</t>
    </rPh>
    <rPh sb="230" eb="231">
      <t>マカナ</t>
    </rPh>
    <rPh sb="236" eb="238">
      <t>ジョウキョウ</t>
    </rPh>
    <rPh sb="245" eb="247">
      <t>コンゴ</t>
    </rPh>
    <rPh sb="248" eb="250">
      <t>シヨウ</t>
    </rPh>
    <rPh sb="250" eb="251">
      <t>リョウ</t>
    </rPh>
    <rPh sb="251" eb="252">
      <t>キン</t>
    </rPh>
    <rPh sb="253" eb="254">
      <t>ゾウ</t>
    </rPh>
    <rPh sb="254" eb="255">
      <t>カ</t>
    </rPh>
    <rPh sb="256" eb="257">
      <t>トモナ</t>
    </rPh>
    <rPh sb="259" eb="261">
      <t>キサイ</t>
    </rPh>
    <rPh sb="261" eb="263">
      <t>ショウカン</t>
    </rPh>
    <rPh sb="265" eb="267">
      <t>ジュウトウ</t>
    </rPh>
    <rPh sb="268" eb="270">
      <t>ミコ</t>
    </rPh>
    <rPh sb="277" eb="279">
      <t>イッパン</t>
    </rPh>
    <rPh sb="279" eb="281">
      <t>カイケイ</t>
    </rPh>
    <rPh sb="281" eb="283">
      <t>クリイレ</t>
    </rPh>
    <rPh sb="283" eb="284">
      <t>キン</t>
    </rPh>
    <rPh sb="285" eb="287">
      <t>ゲンショウ</t>
    </rPh>
    <rPh sb="289" eb="291">
      <t>キギョウ</t>
    </rPh>
    <rPh sb="291" eb="292">
      <t>サイ</t>
    </rPh>
    <rPh sb="292" eb="294">
      <t>ヒリツ</t>
    </rPh>
    <rPh sb="295" eb="297">
      <t>カイゼン</t>
    </rPh>
    <rPh sb="301" eb="303">
      <t>ヨソウ</t>
    </rPh>
    <rPh sb="390" eb="392">
      <t>ネンド</t>
    </rPh>
    <rPh sb="414" eb="416">
      <t>シセツ</t>
    </rPh>
    <rPh sb="417" eb="419">
      <t>コウシン</t>
    </rPh>
    <rPh sb="419" eb="420">
      <t>トウ</t>
    </rPh>
    <rPh sb="421" eb="422">
      <t>デ</t>
    </rPh>
    <rPh sb="438" eb="439">
      <t>タカ</t>
    </rPh>
    <rPh sb="445" eb="447">
      <t>ヨソウ</t>
    </rPh>
    <rPh sb="457" eb="459">
      <t>シセツ</t>
    </rPh>
    <rPh sb="460" eb="462">
      <t>エンメイ</t>
    </rPh>
    <rPh sb="462" eb="463">
      <t>カ</t>
    </rPh>
    <rPh sb="464" eb="465">
      <t>ツト</t>
    </rPh>
    <rPh sb="467" eb="469">
      <t>ヒツヨウ</t>
    </rPh>
    <rPh sb="470" eb="471">
      <t>デ</t>
    </rPh>
    <rPh sb="511" eb="512">
      <t>サラ</t>
    </rPh>
    <rPh sb="513" eb="516">
      <t>コウリツセイ</t>
    </rPh>
    <rPh sb="517" eb="519">
      <t>コウジョウ</t>
    </rPh>
    <rPh sb="533" eb="536">
      <t>スイセンカ</t>
    </rPh>
    <rPh sb="536" eb="537">
      <t>リツ</t>
    </rPh>
    <rPh sb="539" eb="541">
      <t>ルイジ</t>
    </rPh>
    <rPh sb="541" eb="543">
      <t>ダンタイ</t>
    </rPh>
    <rPh sb="543" eb="546">
      <t>ヘイキンチ</t>
    </rPh>
    <rPh sb="547" eb="549">
      <t>シタマワ</t>
    </rPh>
    <rPh sb="554" eb="556">
      <t>セツゾク</t>
    </rPh>
    <rPh sb="556" eb="558">
      <t>スイシン</t>
    </rPh>
    <rPh sb="559" eb="560">
      <t>ツト</t>
    </rPh>
    <rPh sb="562" eb="56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</si>
</sst>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F-4D7F-BAF5-F650007DD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560544"/>
        <c:axId val="129485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0.19</c:v>
                </c:pt>
                <c:pt idx="3">
                  <c:v>0.16</c:v>
                </c:pt>
                <c:pt idx="4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F-4D7F-BAF5-F650007DD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560544"/>
        <c:axId val="129485304"/>
      </c:lineChart>
      <c:dateAx>
        <c:axId val="29956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485304"/>
        <c:crosses val="autoZero"/>
        <c:auto val="1"/>
        <c:lblOffset val="100"/>
        <c:baseTimeUnit val="years"/>
      </c:dateAx>
      <c:valAx>
        <c:axId val="129485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56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34.76</c:v>
                </c:pt>
                <c:pt idx="2">
                  <c:v>45.33</c:v>
                </c:pt>
                <c:pt idx="3">
                  <c:v>50.48</c:v>
                </c:pt>
                <c:pt idx="4">
                  <c:v>55.38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6-4360-BAA4-DC0856F2B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96688"/>
        <c:axId val="299697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40.07</c:v>
                </c:pt>
                <c:pt idx="2">
                  <c:v>39.92</c:v>
                </c:pt>
                <c:pt idx="3">
                  <c:v>41.63</c:v>
                </c:pt>
                <c:pt idx="4">
                  <c:v>44.89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E6-4360-BAA4-DC0856F2B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96688"/>
        <c:axId val="299697080"/>
      </c:lineChart>
      <c:dateAx>
        <c:axId val="29969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697080"/>
        <c:crosses val="autoZero"/>
        <c:auto val="1"/>
        <c:lblOffset val="100"/>
        <c:baseTimeUnit val="years"/>
      </c:dateAx>
      <c:valAx>
        <c:axId val="299697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69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41.1</c:v>
                </c:pt>
                <c:pt idx="1">
                  <c:v>50.01</c:v>
                </c:pt>
                <c:pt idx="2">
                  <c:v>47.12</c:v>
                </c:pt>
                <c:pt idx="3">
                  <c:v>53.51</c:v>
                </c:pt>
                <c:pt idx="4">
                  <c:v>53.99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1-4207-9250-2B324A765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698256"/>
        <c:axId val="299698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66</c:v>
                </c:pt>
                <c:pt idx="2">
                  <c:v>65.86</c:v>
                </c:pt>
                <c:pt idx="3">
                  <c:v>66.33</c:v>
                </c:pt>
                <c:pt idx="4">
                  <c:v>64.89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11-4207-9250-2B324A765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98256"/>
        <c:axId val="299698648"/>
      </c:lineChart>
      <c:dateAx>
        <c:axId val="29969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698648"/>
        <c:crosses val="autoZero"/>
        <c:auto val="1"/>
        <c:lblOffset val="100"/>
        <c:baseTimeUnit val="years"/>
      </c:dateAx>
      <c:valAx>
        <c:axId val="299698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69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65.02</c:v>
                </c:pt>
                <c:pt idx="1">
                  <c:v>64.33</c:v>
                </c:pt>
                <c:pt idx="2">
                  <c:v>68.17</c:v>
                </c:pt>
                <c:pt idx="3">
                  <c:v>79.34</c:v>
                </c:pt>
                <c:pt idx="4">
                  <c:v>85.14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C-474C-81B3-31182DB0A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15816"/>
        <c:axId val="29891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C-474C-81B3-31182DB0A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15816"/>
        <c:axId val="298919504"/>
      </c:lineChart>
      <c:dateAx>
        <c:axId val="298315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919504"/>
        <c:crosses val="autoZero"/>
        <c:auto val="1"/>
        <c:lblOffset val="100"/>
        <c:baseTimeUnit val="years"/>
      </c:dateAx>
      <c:valAx>
        <c:axId val="29891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315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6-4AA8-9D7A-94C971627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20976"/>
        <c:axId val="29886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B6-4AA8-9D7A-94C971627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820976"/>
        <c:axId val="298868720"/>
      </c:lineChart>
      <c:dateAx>
        <c:axId val="29782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68720"/>
        <c:crosses val="autoZero"/>
        <c:auto val="1"/>
        <c:lblOffset val="100"/>
        <c:baseTimeUnit val="years"/>
      </c:dateAx>
      <c:valAx>
        <c:axId val="29886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82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9-46F4-97CD-E9931CD11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98496"/>
        <c:axId val="298859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9-46F4-97CD-E9931CD11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98496"/>
        <c:axId val="298859976"/>
      </c:lineChart>
      <c:dateAx>
        <c:axId val="29889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59976"/>
        <c:crosses val="autoZero"/>
        <c:auto val="1"/>
        <c:lblOffset val="100"/>
        <c:baseTimeUnit val="years"/>
      </c:dateAx>
      <c:valAx>
        <c:axId val="298859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89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3-41A8-B2F8-3E546F9A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753192"/>
        <c:axId val="13254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A3-41A8-B2F8-3E546F9A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753192"/>
        <c:axId val="132542096"/>
      </c:lineChart>
      <c:dateAx>
        <c:axId val="297753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542096"/>
        <c:crosses val="autoZero"/>
        <c:auto val="1"/>
        <c:lblOffset val="100"/>
        <c:baseTimeUnit val="years"/>
      </c:dateAx>
      <c:valAx>
        <c:axId val="13254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753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D-440F-8106-548939C30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43272"/>
        <c:axId val="13254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D-440F-8106-548939C30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43272"/>
        <c:axId val="132543664"/>
      </c:lineChart>
      <c:dateAx>
        <c:axId val="132543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543664"/>
        <c:crosses val="autoZero"/>
        <c:auto val="1"/>
        <c:lblOffset val="100"/>
        <c:baseTimeUnit val="years"/>
      </c:dateAx>
      <c:valAx>
        <c:axId val="13254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543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9-44BD-83DC-400AAFF0E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464568"/>
        <c:axId val="29946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1574.53</c:v>
                </c:pt>
                <c:pt idx="2">
                  <c:v>1506.51</c:v>
                </c:pt>
                <c:pt idx="3">
                  <c:v>1315.67</c:v>
                </c:pt>
                <c:pt idx="4">
                  <c:v>1240.1600000000001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9-44BD-83DC-400AAFF0E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464568"/>
        <c:axId val="299464960"/>
      </c:lineChart>
      <c:dateAx>
        <c:axId val="299464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464960"/>
        <c:crosses val="autoZero"/>
        <c:auto val="1"/>
        <c:lblOffset val="100"/>
        <c:baseTimeUnit val="years"/>
      </c:dateAx>
      <c:valAx>
        <c:axId val="29946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464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48.68</c:v>
                </c:pt>
                <c:pt idx="1">
                  <c:v>50.54</c:v>
                </c:pt>
                <c:pt idx="2">
                  <c:v>58.28</c:v>
                </c:pt>
                <c:pt idx="3">
                  <c:v>70.94</c:v>
                </c:pt>
                <c:pt idx="4">
                  <c:v>78.95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3-4002-A619-6C1E5AEC5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466136"/>
        <c:axId val="29946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57.36</c:v>
                </c:pt>
                <c:pt idx="2">
                  <c:v>57.33</c:v>
                </c:pt>
                <c:pt idx="3">
                  <c:v>60.78</c:v>
                </c:pt>
                <c:pt idx="4">
                  <c:v>60.17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3-4002-A619-6C1E5AEC5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466136"/>
        <c:axId val="299466528"/>
      </c:lineChart>
      <c:dateAx>
        <c:axId val="299466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466528"/>
        <c:crosses val="autoZero"/>
        <c:auto val="1"/>
        <c:lblOffset val="100"/>
        <c:baseTimeUnit val="years"/>
      </c:dateAx>
      <c:valAx>
        <c:axId val="29946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466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375.8</c:v>
                </c:pt>
                <c:pt idx="1">
                  <c:v>362.27</c:v>
                </c:pt>
                <c:pt idx="2">
                  <c:v>316.27</c:v>
                </c:pt>
                <c:pt idx="3">
                  <c:v>263.41000000000003</c:v>
                </c:pt>
                <c:pt idx="4">
                  <c:v>239.86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2-4778-843A-51BC1B12B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467704"/>
        <c:axId val="29946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279.91000000000003</c:v>
                </c:pt>
                <c:pt idx="2">
                  <c:v>284.52999999999997</c:v>
                </c:pt>
                <c:pt idx="3">
                  <c:v>276.26</c:v>
                </c:pt>
                <c:pt idx="4">
                  <c:v>281.52999999999997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A2-4778-843A-51BC1B12B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467704"/>
        <c:axId val="299468096"/>
      </c:lineChart>
      <c:dateAx>
        <c:axId val="299467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468096"/>
        <c:crosses val="autoZero"/>
        <c:auto val="1"/>
        <c:lblOffset val="100"/>
        <c:baseTimeUnit val="years"/>
      </c:dateAx>
      <c:valAx>
        <c:axId val="29946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467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宮崎県　三股町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26012</v>
      </c>
      <c r="AM8" s="64"/>
      <c r="AN8" s="64"/>
      <c r="AO8" s="64"/>
      <c r="AP8" s="64"/>
      <c r="AQ8" s="64"/>
      <c r="AR8" s="64"/>
      <c r="AS8" s="64"/>
      <c r="AT8" s="63">
        <f>データ!S6</f>
        <v>110.02</v>
      </c>
      <c r="AU8" s="63"/>
      <c r="AV8" s="63"/>
      <c r="AW8" s="63"/>
      <c r="AX8" s="63"/>
      <c r="AY8" s="63"/>
      <c r="AZ8" s="63"/>
      <c r="BA8" s="63"/>
      <c r="BB8" s="63">
        <f>データ!T6</f>
        <v>236.43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35.65</v>
      </c>
      <c r="Q10" s="63"/>
      <c r="R10" s="63"/>
      <c r="S10" s="63"/>
      <c r="T10" s="63"/>
      <c r="U10" s="63"/>
      <c r="V10" s="63"/>
      <c r="W10" s="63">
        <f>データ!P6</f>
        <v>99.11</v>
      </c>
      <c r="X10" s="63"/>
      <c r="Y10" s="63"/>
      <c r="Z10" s="63"/>
      <c r="AA10" s="63"/>
      <c r="AB10" s="63"/>
      <c r="AC10" s="63"/>
      <c r="AD10" s="64">
        <f>データ!Q6</f>
        <v>3326</v>
      </c>
      <c r="AE10" s="64"/>
      <c r="AF10" s="64"/>
      <c r="AG10" s="64"/>
      <c r="AH10" s="64"/>
      <c r="AI10" s="64"/>
      <c r="AJ10" s="64"/>
      <c r="AK10" s="2"/>
      <c r="AL10" s="64">
        <f>データ!U6</f>
        <v>9237</v>
      </c>
      <c r="AM10" s="64"/>
      <c r="AN10" s="64"/>
      <c r="AO10" s="64"/>
      <c r="AP10" s="64"/>
      <c r="AQ10" s="64"/>
      <c r="AR10" s="64"/>
      <c r="AS10" s="64"/>
      <c r="AT10" s="63">
        <f>データ!V6</f>
        <v>2.82</v>
      </c>
      <c r="AU10" s="63"/>
      <c r="AV10" s="63"/>
      <c r="AW10" s="63"/>
      <c r="AX10" s="63"/>
      <c r="AY10" s="63"/>
      <c r="AZ10" s="63"/>
      <c r="BA10" s="63"/>
      <c r="BB10" s="63">
        <f>データ!W6</f>
        <v>3275.53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/>
  <cols>
    <col min="2" max="143" width="11.88671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453412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宮崎県　三股町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35.65</v>
      </c>
      <c r="P6" s="32">
        <f t="shared" si="3"/>
        <v>99.11</v>
      </c>
      <c r="Q6" s="32">
        <f t="shared" si="3"/>
        <v>3326</v>
      </c>
      <c r="R6" s="32">
        <f t="shared" si="3"/>
        <v>26012</v>
      </c>
      <c r="S6" s="32">
        <f t="shared" si="3"/>
        <v>110.02</v>
      </c>
      <c r="T6" s="32">
        <f t="shared" si="3"/>
        <v>236.43</v>
      </c>
      <c r="U6" s="32">
        <f t="shared" si="3"/>
        <v>9237</v>
      </c>
      <c r="V6" s="32">
        <f t="shared" si="3"/>
        <v>2.82</v>
      </c>
      <c r="W6" s="32">
        <f t="shared" si="3"/>
        <v>3275.53</v>
      </c>
      <c r="X6" s="33">
        <f>IF(X7="",NA(),X7)</f>
        <v>65.02</v>
      </c>
      <c r="Y6" s="33">
        <f t="shared" ref="Y6:AG6" si="4">IF(Y7="",NA(),Y7)</f>
        <v>64.33</v>
      </c>
      <c r="Z6" s="33">
        <f t="shared" si="4"/>
        <v>68.17</v>
      </c>
      <c r="AA6" s="33">
        <f t="shared" si="4"/>
        <v>79.34</v>
      </c>
      <c r="AB6" s="33">
        <f t="shared" si="4"/>
        <v>85.14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1749.66</v>
      </c>
      <c r="BK6" s="33">
        <f t="shared" si="7"/>
        <v>1574.53</v>
      </c>
      <c r="BL6" s="33">
        <f t="shared" si="7"/>
        <v>1506.51</v>
      </c>
      <c r="BM6" s="33">
        <f t="shared" si="7"/>
        <v>1315.67</v>
      </c>
      <c r="BN6" s="33">
        <f t="shared" si="7"/>
        <v>1240.1600000000001</v>
      </c>
      <c r="BO6" s="32" t="str">
        <f>IF(BO7="","",IF(BO7="-","【-】","【"&amp;SUBSTITUTE(TEXT(BO7,"#,##0.00"),"-","△")&amp;"】"))</f>
        <v>【763.62】</v>
      </c>
      <c r="BP6" s="33">
        <f>IF(BP7="",NA(),BP7)</f>
        <v>48.68</v>
      </c>
      <c r="BQ6" s="33">
        <f t="shared" ref="BQ6:BY6" si="8">IF(BQ7="",NA(),BQ7)</f>
        <v>50.54</v>
      </c>
      <c r="BR6" s="33">
        <f t="shared" si="8"/>
        <v>58.28</v>
      </c>
      <c r="BS6" s="33">
        <f t="shared" si="8"/>
        <v>70.94</v>
      </c>
      <c r="BT6" s="33">
        <f t="shared" si="8"/>
        <v>78.95</v>
      </c>
      <c r="BU6" s="33">
        <f t="shared" si="8"/>
        <v>54.46</v>
      </c>
      <c r="BV6" s="33">
        <f t="shared" si="8"/>
        <v>57.36</v>
      </c>
      <c r="BW6" s="33">
        <f t="shared" si="8"/>
        <v>57.33</v>
      </c>
      <c r="BX6" s="33">
        <f t="shared" si="8"/>
        <v>60.78</v>
      </c>
      <c r="BY6" s="33">
        <f t="shared" si="8"/>
        <v>60.17</v>
      </c>
      <c r="BZ6" s="32" t="str">
        <f>IF(BZ7="","",IF(BZ7="-","【-】","【"&amp;SUBSTITUTE(TEXT(BZ7,"#,##0.00"),"-","△")&amp;"】"))</f>
        <v>【98.53】</v>
      </c>
      <c r="CA6" s="33">
        <f>IF(CA7="",NA(),CA7)</f>
        <v>375.8</v>
      </c>
      <c r="CB6" s="33">
        <f t="shared" ref="CB6:CJ6" si="9">IF(CB7="",NA(),CB7)</f>
        <v>362.27</v>
      </c>
      <c r="CC6" s="33">
        <f t="shared" si="9"/>
        <v>316.27</v>
      </c>
      <c r="CD6" s="33">
        <f t="shared" si="9"/>
        <v>263.41000000000003</v>
      </c>
      <c r="CE6" s="33">
        <f t="shared" si="9"/>
        <v>239.86</v>
      </c>
      <c r="CF6" s="33">
        <f t="shared" si="9"/>
        <v>293.08999999999997</v>
      </c>
      <c r="CG6" s="33">
        <f t="shared" si="9"/>
        <v>279.91000000000003</v>
      </c>
      <c r="CH6" s="33">
        <f t="shared" si="9"/>
        <v>284.52999999999997</v>
      </c>
      <c r="CI6" s="33">
        <f t="shared" si="9"/>
        <v>276.26</v>
      </c>
      <c r="CJ6" s="33">
        <f t="shared" si="9"/>
        <v>281.52999999999997</v>
      </c>
      <c r="CK6" s="32" t="str">
        <f>IF(CK7="","",IF(CK7="-","【-】","【"&amp;SUBSTITUTE(TEXT(CK7,"#,##0.00"),"-","△")&amp;"】"))</f>
        <v>【139.70】</v>
      </c>
      <c r="CL6" s="32">
        <f>IF(CL7="",NA(),CL7)</f>
        <v>0</v>
      </c>
      <c r="CM6" s="33">
        <f t="shared" ref="CM6:CU6" si="10">IF(CM7="",NA(),CM7)</f>
        <v>34.76</v>
      </c>
      <c r="CN6" s="33">
        <f t="shared" si="10"/>
        <v>45.33</v>
      </c>
      <c r="CO6" s="33">
        <f t="shared" si="10"/>
        <v>50.48</v>
      </c>
      <c r="CP6" s="33">
        <f t="shared" si="10"/>
        <v>55.38</v>
      </c>
      <c r="CQ6" s="33">
        <f t="shared" si="10"/>
        <v>38.950000000000003</v>
      </c>
      <c r="CR6" s="33">
        <f t="shared" si="10"/>
        <v>40.07</v>
      </c>
      <c r="CS6" s="33">
        <f t="shared" si="10"/>
        <v>39.92</v>
      </c>
      <c r="CT6" s="33">
        <f t="shared" si="10"/>
        <v>41.63</v>
      </c>
      <c r="CU6" s="33">
        <f t="shared" si="10"/>
        <v>44.89</v>
      </c>
      <c r="CV6" s="32" t="str">
        <f>IF(CV7="","",IF(CV7="-","【-】","【"&amp;SUBSTITUTE(TEXT(CV7,"#,##0.00"),"-","△")&amp;"】"))</f>
        <v>【60.01】</v>
      </c>
      <c r="CW6" s="33">
        <f>IF(CW7="",NA(),CW7)</f>
        <v>41.1</v>
      </c>
      <c r="CX6" s="33">
        <f t="shared" ref="CX6:DF6" si="11">IF(CX7="",NA(),CX7)</f>
        <v>50.01</v>
      </c>
      <c r="CY6" s="33">
        <f t="shared" si="11"/>
        <v>47.12</v>
      </c>
      <c r="CZ6" s="33">
        <f t="shared" si="11"/>
        <v>53.51</v>
      </c>
      <c r="DA6" s="33">
        <f t="shared" si="11"/>
        <v>53.99</v>
      </c>
      <c r="DB6" s="33">
        <f t="shared" si="11"/>
        <v>65.599999999999994</v>
      </c>
      <c r="DC6" s="33">
        <f t="shared" si="11"/>
        <v>66</v>
      </c>
      <c r="DD6" s="33">
        <f t="shared" si="11"/>
        <v>65.86</v>
      </c>
      <c r="DE6" s="33">
        <f t="shared" si="11"/>
        <v>66.33</v>
      </c>
      <c r="DF6" s="33">
        <f t="shared" si="11"/>
        <v>64.89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0.18</v>
      </c>
      <c r="EK6" s="33">
        <f t="shared" si="14"/>
        <v>0.19</v>
      </c>
      <c r="EL6" s="33">
        <f t="shared" si="14"/>
        <v>0.16</v>
      </c>
      <c r="EM6" s="33">
        <f t="shared" si="14"/>
        <v>0.33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453412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35.65</v>
      </c>
      <c r="P7" s="36">
        <v>99.11</v>
      </c>
      <c r="Q7" s="36">
        <v>3326</v>
      </c>
      <c r="R7" s="36">
        <v>26012</v>
      </c>
      <c r="S7" s="36">
        <v>110.02</v>
      </c>
      <c r="T7" s="36">
        <v>236.43</v>
      </c>
      <c r="U7" s="36">
        <v>9237</v>
      </c>
      <c r="V7" s="36">
        <v>2.82</v>
      </c>
      <c r="W7" s="36">
        <v>3275.53</v>
      </c>
      <c r="X7" s="36">
        <v>65.02</v>
      </c>
      <c r="Y7" s="36">
        <v>64.33</v>
      </c>
      <c r="Z7" s="36">
        <v>68.17</v>
      </c>
      <c r="AA7" s="36">
        <v>79.34</v>
      </c>
      <c r="AB7" s="36">
        <v>85.14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1749.66</v>
      </c>
      <c r="BK7" s="36">
        <v>1574.53</v>
      </c>
      <c r="BL7" s="36">
        <v>1506.51</v>
      </c>
      <c r="BM7" s="36">
        <v>1315.67</v>
      </c>
      <c r="BN7" s="36">
        <v>1240.1600000000001</v>
      </c>
      <c r="BO7" s="36">
        <v>763.62</v>
      </c>
      <c r="BP7" s="36">
        <v>48.68</v>
      </c>
      <c r="BQ7" s="36">
        <v>50.54</v>
      </c>
      <c r="BR7" s="36">
        <v>58.28</v>
      </c>
      <c r="BS7" s="36">
        <v>70.94</v>
      </c>
      <c r="BT7" s="36">
        <v>78.95</v>
      </c>
      <c r="BU7" s="36">
        <v>54.46</v>
      </c>
      <c r="BV7" s="36">
        <v>57.36</v>
      </c>
      <c r="BW7" s="36">
        <v>57.33</v>
      </c>
      <c r="BX7" s="36">
        <v>60.78</v>
      </c>
      <c r="BY7" s="36">
        <v>60.17</v>
      </c>
      <c r="BZ7" s="36">
        <v>98.53</v>
      </c>
      <c r="CA7" s="36">
        <v>375.8</v>
      </c>
      <c r="CB7" s="36">
        <v>362.27</v>
      </c>
      <c r="CC7" s="36">
        <v>316.27</v>
      </c>
      <c r="CD7" s="36">
        <v>263.41000000000003</v>
      </c>
      <c r="CE7" s="36">
        <v>239.86</v>
      </c>
      <c r="CF7" s="36">
        <v>293.08999999999997</v>
      </c>
      <c r="CG7" s="36">
        <v>279.91000000000003</v>
      </c>
      <c r="CH7" s="36">
        <v>284.52999999999997</v>
      </c>
      <c r="CI7" s="36">
        <v>276.26</v>
      </c>
      <c r="CJ7" s="36">
        <v>281.52999999999997</v>
      </c>
      <c r="CK7" s="36">
        <v>139.69999999999999</v>
      </c>
      <c r="CL7" s="36">
        <v>0</v>
      </c>
      <c r="CM7" s="36">
        <v>34.76</v>
      </c>
      <c r="CN7" s="36">
        <v>45.33</v>
      </c>
      <c r="CO7" s="36">
        <v>50.48</v>
      </c>
      <c r="CP7" s="36">
        <v>55.38</v>
      </c>
      <c r="CQ7" s="36">
        <v>38.950000000000003</v>
      </c>
      <c r="CR7" s="36">
        <v>40.07</v>
      </c>
      <c r="CS7" s="36">
        <v>39.92</v>
      </c>
      <c r="CT7" s="36">
        <v>41.63</v>
      </c>
      <c r="CU7" s="36">
        <v>44.89</v>
      </c>
      <c r="CV7" s="36">
        <v>60.01</v>
      </c>
      <c r="CW7" s="36">
        <v>41.1</v>
      </c>
      <c r="CX7" s="36">
        <v>50.01</v>
      </c>
      <c r="CY7" s="36">
        <v>47.12</v>
      </c>
      <c r="CZ7" s="36">
        <v>53.51</v>
      </c>
      <c r="DA7" s="36">
        <v>53.99</v>
      </c>
      <c r="DB7" s="36">
        <v>65.599999999999994</v>
      </c>
      <c r="DC7" s="36">
        <v>66</v>
      </c>
      <c r="DD7" s="36">
        <v>65.86</v>
      </c>
      <c r="DE7" s="36">
        <v>66.33</v>
      </c>
      <c r="DF7" s="36">
        <v>64.89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0.18</v>
      </c>
      <c r="EK7" s="36">
        <v>0.19</v>
      </c>
      <c r="EL7" s="36">
        <v>0.16</v>
      </c>
      <c r="EM7" s="36">
        <v>0.33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河野 智憲</cp:lastModifiedBy>
  <cp:lastPrinted>2017-02-14T04:25:33Z</cp:lastPrinted>
  <dcterms:created xsi:type="dcterms:W3CDTF">2017-02-08T02:55:35Z</dcterms:created>
  <dcterms:modified xsi:type="dcterms:W3CDTF">2017-02-22T01:34:51Z</dcterms:modified>
  <cp:category/>
</cp:coreProperties>
</file>