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09公共下水道事業（法非適用）\"/>
    </mc:Choice>
  </mc:AlternateContent>
  <workbookProtection workbookPassword="8649" lockStructure="1"/>
  <bookViews>
    <workbookView xWindow="240" yWindow="72" windowWidth="14940" windowHeight="7860"/>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<sst xmlns="http://schemas.openxmlformats.org/spreadsheetml/2006/main" count="221" uniqueCount="111">
  <si>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</si>
  <si>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</si>
  <si>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</si>
  <si>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</si>
  <si>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</si>
  <si>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</si>
  <si>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</si>
  <si>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</si>
  <si>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</si>
  <si>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</si>
  <si>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</si>
  <si>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</si>
  <si>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</si>
  <si>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</si>
  <si>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</si>
  <si>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</si>
  <si>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</si>
  <si>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</si>
  <si>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</si>
  <si>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</si>
  <si>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</si>
  <si>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</si>
  <si>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</si>
  <si>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</si>
  <si>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</si>
  <si>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</si>
  <si>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</si>
  <si>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</si>
  <si>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</si>
  <si>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</si>
  <si>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</si>
  <si>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</si>
  <si>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</si>
  <si>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</si>
  <si>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</si>
  <si>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</si>
  <si>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</si>
  <si>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</si>
  <si>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</si>
  <si>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</si>
  <si>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</si>
  <si>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</si>
  <si>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</si>
  <si>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</si>
  <si>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</si>
  <si>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</si>
  <si>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</si>
  <si>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</si>
  <si>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</si>
  <si>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</si>
  <si>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</si>
  <si>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</si>
  <si>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</si>
  <si>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</si>
  <si>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</si>
  <si>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</si>
  <si>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</si>
  <si>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</si>
  <si>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</si>
  <si>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</si>
  <si>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</si>
  <si>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</si>
  <si>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</si>
  <si>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</si>
  <si>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</si>
  <si>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</si>
  <si>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</si>
  <si>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</si>
  <si>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</si>
  <si>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</si>
  <si>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</si>
  <si>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</si>
  <si>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</si>
  <si>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</si>
  <si>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</si>
  <si>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</si>
  <si>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</si>
  <si>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</si>
  <si>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</si>
  <si>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</si>
  <si>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</si>
  <si>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</si>
  <si>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</si>
  <si>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</si>
  <si>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</si>
  <si>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</si>
  <si>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</si>
  <si>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</si>
  <si>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</si>
  <si>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</si>
  <si>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</si>
  <si>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</si>
  <si>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</si>
  <si>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</si>
  <si>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</si>
  <si>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</si>
  <si>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高鍋町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</si>
  <si>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</si>
  <si>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</si>
  <si>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</si>
  <si>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</si>
  <si>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</si>
  <si>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</si>
  <si>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</si>
  <si>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</si>
  <si>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</si>
  <si>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</si>
  <si>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</si>
  <si>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供用開始から年数が浅いことから、老朽化の現況については該当数値はありません。</t>
    <rPh sb="1" eb="3">
      <t>キョウヨウ</t>
    </rPh>
    <rPh sb="3" eb="5">
      <t>カイシ</t>
    </rPh>
    <rPh sb="7" eb="9">
      <t>ネンスウ</t>
    </rPh>
    <rPh sb="10" eb="11">
      <t>アサ</t>
    </rPh>
    <rPh sb="17" eb="20">
      <t>ロウキュウカ</t>
    </rPh>
    <rPh sb="21" eb="23">
      <t>ゲンキョウ</t>
    </rPh>
    <rPh sb="28" eb="30">
      <t>ガイトウ</t>
    </rPh>
    <rPh sb="30" eb="32">
      <t>スウチ</t>
    </rPh>
    <phoneticPr fontId="4"/>
  </si>
  <si>
    <t>　当町の下水道事業は、平成8年3月に一部供用開始をしており、まだ約20年ほどしか経過していない事業であることから、施設への投資が多く、経営の健全性・効率性における数値は類似団体との比較において低く出る傾向にあります。
　「①収益的収支比率」が100％を下回っており経営の健全性が確保されているとはいえません。「④企業債残高対事業規模比率」は年々減少し、「⑧水洗化率」は徐々に類似団体平均値に近づき、経営状況は改善しつつありますが、さらに改善していく必要があります。
　今後は、下水道事業認可区域内の整備もほぼ完了していることから、企業債残高は減少していき、経営状況は徐々に改善していくと想定されます。</t>
    <rPh sb="1" eb="3">
      <t>トウチョウ</t>
    </rPh>
    <rPh sb="4" eb="7">
      <t>ゲスイドウ</t>
    </rPh>
    <rPh sb="7" eb="9">
      <t>ジギョウ</t>
    </rPh>
    <rPh sb="11" eb="13">
      <t>ヘイセイ</t>
    </rPh>
    <rPh sb="14" eb="15">
      <t>ネン</t>
    </rPh>
    <rPh sb="16" eb="17">
      <t>ツキ</t>
    </rPh>
    <rPh sb="18" eb="20">
      <t>イチブ</t>
    </rPh>
    <rPh sb="20" eb="22">
      <t>キョウヨウ</t>
    </rPh>
    <rPh sb="22" eb="24">
      <t>カイシ</t>
    </rPh>
    <rPh sb="32" eb="33">
      <t>ヤク</t>
    </rPh>
    <rPh sb="35" eb="36">
      <t>ネン</t>
    </rPh>
    <rPh sb="40" eb="42">
      <t>ケイカ</t>
    </rPh>
    <rPh sb="47" eb="49">
      <t>ジギョウ</t>
    </rPh>
    <rPh sb="57" eb="59">
      <t>シセツ</t>
    </rPh>
    <rPh sb="61" eb="63">
      <t>トウシ</t>
    </rPh>
    <rPh sb="64" eb="65">
      <t>オオ</t>
    </rPh>
    <rPh sb="67" eb="69">
      <t>ケイエイ</t>
    </rPh>
    <rPh sb="70" eb="73">
      <t>ケンゼンセイ</t>
    </rPh>
    <rPh sb="74" eb="77">
      <t>コウリツセイ</t>
    </rPh>
    <rPh sb="81" eb="83">
      <t>スウチ</t>
    </rPh>
    <rPh sb="84" eb="86">
      <t>ルイジ</t>
    </rPh>
    <rPh sb="86" eb="88">
      <t>ダンタイ</t>
    </rPh>
    <rPh sb="90" eb="92">
      <t>ヒカク</t>
    </rPh>
    <rPh sb="96" eb="97">
      <t>ヒク</t>
    </rPh>
    <rPh sb="98" eb="99">
      <t>デ</t>
    </rPh>
    <rPh sb="100" eb="102">
      <t>ケイコウ</t>
    </rPh>
    <rPh sb="112" eb="114">
      <t>シュウエキ</t>
    </rPh>
    <rPh sb="114" eb="115">
      <t>テキ</t>
    </rPh>
    <rPh sb="115" eb="117">
      <t>シュウシ</t>
    </rPh>
    <rPh sb="117" eb="119">
      <t>ヒリツ</t>
    </rPh>
    <rPh sb="126" eb="128">
      <t>シタマワ</t>
    </rPh>
    <rPh sb="132" eb="134">
      <t>ケイエイ</t>
    </rPh>
    <rPh sb="135" eb="138">
      <t>ケンゼンセイ</t>
    </rPh>
    <rPh sb="139" eb="141">
      <t>カクホ</t>
    </rPh>
    <rPh sb="156" eb="158">
      <t>キギョウ</t>
    </rPh>
    <rPh sb="158" eb="159">
      <t>サイ</t>
    </rPh>
    <rPh sb="159" eb="160">
      <t>ザン</t>
    </rPh>
    <rPh sb="160" eb="161">
      <t>タカ</t>
    </rPh>
    <rPh sb="161" eb="162">
      <t>タイ</t>
    </rPh>
    <rPh sb="162" eb="164">
      <t>ジギョウ</t>
    </rPh>
    <rPh sb="164" eb="166">
      <t>キボ</t>
    </rPh>
    <rPh sb="166" eb="168">
      <t>ヒリツ</t>
    </rPh>
    <rPh sb="170" eb="172">
      <t>ネンネン</t>
    </rPh>
    <rPh sb="172" eb="174">
      <t>ゲンショウ</t>
    </rPh>
    <rPh sb="178" eb="181">
      <t>スイセンカ</t>
    </rPh>
    <rPh sb="181" eb="182">
      <t>リツ</t>
    </rPh>
    <rPh sb="184" eb="186">
      <t>ジョジョ</t>
    </rPh>
    <rPh sb="187" eb="189">
      <t>ルイジ</t>
    </rPh>
    <rPh sb="189" eb="191">
      <t>ダンタイ</t>
    </rPh>
    <rPh sb="191" eb="194">
      <t>ヘイキンチ</t>
    </rPh>
    <rPh sb="195" eb="196">
      <t>チカ</t>
    </rPh>
    <rPh sb="199" eb="201">
      <t>ケイエイ</t>
    </rPh>
    <rPh sb="201" eb="203">
      <t>ジョウキョウ</t>
    </rPh>
    <rPh sb="204" eb="206">
      <t>カイゼン</t>
    </rPh>
    <rPh sb="218" eb="220">
      <t>カイゼン</t>
    </rPh>
    <rPh sb="224" eb="226">
      <t>ヒツヨウ</t>
    </rPh>
    <rPh sb="234" eb="236">
      <t>コンゴ</t>
    </rPh>
    <rPh sb="238" eb="241">
      <t>ゲスイドウ</t>
    </rPh>
    <rPh sb="241" eb="243">
      <t>ジギョウ</t>
    </rPh>
    <rPh sb="243" eb="245">
      <t>ニンカ</t>
    </rPh>
    <rPh sb="245" eb="247">
      <t>クイキ</t>
    </rPh>
    <rPh sb="247" eb="248">
      <t>ナイ</t>
    </rPh>
    <rPh sb="249" eb="251">
      <t>セイビ</t>
    </rPh>
    <rPh sb="254" eb="256">
      <t>カンリョウ</t>
    </rPh>
    <rPh sb="265" eb="267">
      <t>キギョウ</t>
    </rPh>
    <rPh sb="267" eb="268">
      <t>サイ</t>
    </rPh>
    <rPh sb="268" eb="270">
      <t>ザンダカ</t>
    </rPh>
    <rPh sb="271" eb="273">
      <t>ゲンショウ</t>
    </rPh>
    <rPh sb="278" eb="280">
      <t>ケイエイ</t>
    </rPh>
    <rPh sb="280" eb="282">
      <t>ジョウキョウ</t>
    </rPh>
    <rPh sb="283" eb="285">
      <t>ジョジョ</t>
    </rPh>
    <rPh sb="286" eb="288">
      <t>カイゼン</t>
    </rPh>
    <rPh sb="293" eb="295">
      <t>ソウテイ</t>
    </rPh>
    <phoneticPr fontId="4"/>
  </si>
  <si>
    <t>　これまでは、事業拡大のための施設への投資が多く、経費回収率、施設利用率が低い傾向にありましたが、下水道事業認可区域内の整備がほぼ完了していることから、経営の健全性・効率性の数値は類似団体平均値に近づいていき、経営状況は徐々に改善されていくと想定されます。
　引き続き、水洗化率の向上や施設効率の改善を図っていき、経営の健全化に努めます。</t>
    <rPh sb="7" eb="9">
      <t>ジギョウ</t>
    </rPh>
    <rPh sb="9" eb="11">
      <t>カクダイ</t>
    </rPh>
    <rPh sb="15" eb="17">
      <t>シセツ</t>
    </rPh>
    <rPh sb="19" eb="21">
      <t>トウシ</t>
    </rPh>
    <rPh sb="22" eb="23">
      <t>オオ</t>
    </rPh>
    <rPh sb="25" eb="27">
      <t>ケイヒ</t>
    </rPh>
    <rPh sb="27" eb="29">
      <t>カイシュウ</t>
    </rPh>
    <rPh sb="29" eb="30">
      <t>リツ</t>
    </rPh>
    <rPh sb="31" eb="33">
      <t>シセツ</t>
    </rPh>
    <rPh sb="33" eb="35">
      <t>リヨウ</t>
    </rPh>
    <rPh sb="35" eb="36">
      <t>リツ</t>
    </rPh>
    <rPh sb="37" eb="38">
      <t>ヒク</t>
    </rPh>
    <rPh sb="39" eb="41">
      <t>ケイコウ</t>
    </rPh>
    <rPh sb="49" eb="52">
      <t>ゲスイドウ</t>
    </rPh>
    <rPh sb="52" eb="54">
      <t>ジギョウ</t>
    </rPh>
    <rPh sb="54" eb="56">
      <t>ニンカ</t>
    </rPh>
    <rPh sb="56" eb="58">
      <t>クイキ</t>
    </rPh>
    <rPh sb="58" eb="59">
      <t>ナイ</t>
    </rPh>
    <rPh sb="60" eb="62">
      <t>セイビ</t>
    </rPh>
    <rPh sb="65" eb="67">
      <t>カンリョウ</t>
    </rPh>
    <rPh sb="76" eb="78">
      <t>ケイエイ</t>
    </rPh>
    <rPh sb="79" eb="82">
      <t>ケンゼンセイ</t>
    </rPh>
    <rPh sb="83" eb="86">
      <t>コウリツセイ</t>
    </rPh>
    <rPh sb="87" eb="89">
      <t>スウチ</t>
    </rPh>
    <rPh sb="90" eb="92">
      <t>ルイジ</t>
    </rPh>
    <rPh sb="92" eb="94">
      <t>ダンタイ</t>
    </rPh>
    <rPh sb="94" eb="97">
      <t>ヘイキンチ</t>
    </rPh>
    <rPh sb="98" eb="99">
      <t>チカ</t>
    </rPh>
    <rPh sb="105" eb="107">
      <t>ケイエイ</t>
    </rPh>
    <rPh sb="107" eb="109">
      <t>ジョウキョウ</t>
    </rPh>
    <rPh sb="110" eb="112">
      <t>ジョジョ</t>
    </rPh>
    <rPh sb="113" eb="115">
      <t>カイゼン</t>
    </rPh>
    <rPh sb="121" eb="123">
      <t>ソウテイ</t>
    </rPh>
    <rPh sb="130" eb="131">
      <t>ヒ</t>
    </rPh>
    <rPh sb="132" eb="133">
      <t>ツヅ</t>
    </rPh>
    <rPh sb="135" eb="138">
      <t>スイセンカ</t>
    </rPh>
    <rPh sb="138" eb="139">
      <t>リツ</t>
    </rPh>
    <rPh sb="140" eb="142">
      <t>コウジョウ</t>
    </rPh>
    <rPh sb="143" eb="145">
      <t>シセツ</t>
    </rPh>
    <rPh sb="145" eb="147">
      <t>コウリツ</t>
    </rPh>
    <rPh sb="148" eb="150">
      <t>カイゼン</t>
    </rPh>
    <rPh sb="151" eb="152">
      <t>ハカ</t>
    </rPh>
    <rPh sb="157" eb="159">
      <t>ケイエイ</t>
    </rPh>
    <rPh sb="160" eb="163">
      <t>ケンゼンカ</t>
    </rPh>
    <rPh sb="164" eb="16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</si>
</sst>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9D-4FD3-A1D0-CED7C0FC665C}"/>
            </c:ext>
          </c:extLst>
        </c:ser>
        <c:dLbls>
          <c:showLegendKey val="0"/>
          <c:showVal val="0"/>
          <c:showCatName val="0"/>
          <c:showSerName val="0"/>
          <c:showPercent val="0"/>
          <c:showBubbleSize val="0"/>
        </c:dLbls>
        <c:gapWidth val="150"/>
        <c:axId val="32843648"/>
        <c:axId val="7267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extLst>
            <c:ext xmlns:c16="http://schemas.microsoft.com/office/drawing/2014/chart" uri="{C3380CC4-5D6E-409C-BE32-E72D297353CC}">
              <c16:uniqueId val="{00000001-AD9D-4FD3-A1D0-CED7C0FC665C}"/>
            </c:ext>
          </c:extLst>
        </c:ser>
        <c:dLbls>
          <c:showLegendKey val="0"/>
          <c:showVal val="0"/>
          <c:showCatName val="0"/>
          <c:showSerName val="0"/>
          <c:showPercent val="0"/>
          <c:showBubbleSize val="0"/>
        </c:dLbls>
        <c:marker val="1"/>
        <c:smooth val="0"/>
        <c:axId val="32843648"/>
        <c:axId val="72679424"/>
      </c:lineChart>
      <c:dateAx>
        <c:axId val="32843648"/>
        <c:scaling>
          <c:orientation val="minMax"/>
        </c:scaling>
        <c:delete val="1"/>
        <c:axPos val="b"/>
        <c:numFmt formatCode="ge" sourceLinked="1"/>
        <c:majorTickMark val="none"/>
        <c:minorTickMark val="none"/>
        <c:tickLblPos val="none"/>
        <c:crossAx val="72679424"/>
        <c:crosses val="autoZero"/>
        <c:auto val="1"/>
        <c:lblOffset val="100"/>
        <c:baseTimeUnit val="years"/>
      </c:dateAx>
      <c:valAx>
        <c:axId val="7267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48.29</c:v>
                </c:pt>
                <c:pt idx="1">
                  <c:v>49.76</c:v>
                </c:pt>
                <c:pt idx="2">
                  <c:v>48.26</c:v>
                </c:pt>
                <c:pt idx="3">
                  <c:v>53.92</c:v>
                </c:pt>
                <c:pt idx="4">
                  <c:v>51.08</c:v>
                </c:pt>
              </c:numCache>
            </c:numRef>
          </c:val>
          <c:extLst>
            <c:ext xmlns:c16="http://schemas.microsoft.com/office/drawing/2014/chart" uri="{C3380CC4-5D6E-409C-BE32-E72D297353CC}">
              <c16:uniqueId val="{00000000-FE97-48DC-88B4-1D4DCC1683CD}"/>
            </c:ext>
          </c:extLst>
        </c:ser>
        <c:dLbls>
          <c:showLegendKey val="0"/>
          <c:showVal val="0"/>
          <c:showCatName val="0"/>
          <c:showSerName val="0"/>
          <c:showPercent val="0"/>
          <c:showBubbleSize val="0"/>
        </c:dLbls>
        <c:gapWidth val="150"/>
        <c:axId val="72757632"/>
        <c:axId val="7275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extLst>
            <c:ext xmlns:c16="http://schemas.microsoft.com/office/drawing/2014/chart" uri="{C3380CC4-5D6E-409C-BE32-E72D297353CC}">
              <c16:uniqueId val="{00000001-FE97-48DC-88B4-1D4DCC1683CD}"/>
            </c:ext>
          </c:extLst>
        </c:ser>
        <c:dLbls>
          <c:showLegendKey val="0"/>
          <c:showVal val="0"/>
          <c:showCatName val="0"/>
          <c:showSerName val="0"/>
          <c:showPercent val="0"/>
          <c:showBubbleSize val="0"/>
        </c:dLbls>
        <c:marker val="1"/>
        <c:smooth val="0"/>
        <c:axId val="72757632"/>
        <c:axId val="72759552"/>
      </c:lineChart>
      <c:dateAx>
        <c:axId val="72757632"/>
        <c:scaling>
          <c:orientation val="minMax"/>
        </c:scaling>
        <c:delete val="1"/>
        <c:axPos val="b"/>
        <c:numFmt formatCode="ge" sourceLinked="1"/>
        <c:majorTickMark val="none"/>
        <c:minorTickMark val="none"/>
        <c:tickLblPos val="none"/>
        <c:crossAx val="72759552"/>
        <c:crosses val="autoZero"/>
        <c:auto val="1"/>
        <c:lblOffset val="100"/>
        <c:baseTimeUnit val="years"/>
      </c:dateAx>
      <c:valAx>
        <c:axId val="727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76.23</c:v>
                </c:pt>
                <c:pt idx="1">
                  <c:v>76.91</c:v>
                </c:pt>
                <c:pt idx="2">
                  <c:v>78.709999999999994</c:v>
                </c:pt>
                <c:pt idx="3">
                  <c:v>80.47</c:v>
                </c:pt>
                <c:pt idx="4">
                  <c:v>81.099999999999994</c:v>
                </c:pt>
              </c:numCache>
            </c:numRef>
          </c:val>
          <c:extLst>
            <c:ext xmlns:c16="http://schemas.microsoft.com/office/drawing/2014/chart" uri="{C3380CC4-5D6E-409C-BE32-E72D297353CC}">
              <c16:uniqueId val="{00000000-F23B-4DF4-9A97-DF2EF1F75843}"/>
            </c:ext>
          </c:extLst>
        </c:ser>
        <c:dLbls>
          <c:showLegendKey val="0"/>
          <c:showVal val="0"/>
          <c:showCatName val="0"/>
          <c:showSerName val="0"/>
          <c:showPercent val="0"/>
          <c:showBubbleSize val="0"/>
        </c:dLbls>
        <c:gapWidth val="150"/>
        <c:axId val="72777728"/>
        <c:axId val="7277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extLst>
            <c:ext xmlns:c16="http://schemas.microsoft.com/office/drawing/2014/chart" uri="{C3380CC4-5D6E-409C-BE32-E72D297353CC}">
              <c16:uniqueId val="{00000001-F23B-4DF4-9A97-DF2EF1F75843}"/>
            </c:ext>
          </c:extLst>
        </c:ser>
        <c:dLbls>
          <c:showLegendKey val="0"/>
          <c:showVal val="0"/>
          <c:showCatName val="0"/>
          <c:showSerName val="0"/>
          <c:showPercent val="0"/>
          <c:showBubbleSize val="0"/>
        </c:dLbls>
        <c:marker val="1"/>
        <c:smooth val="0"/>
        <c:axId val="72777728"/>
        <c:axId val="72779648"/>
      </c:lineChart>
      <c:dateAx>
        <c:axId val="72777728"/>
        <c:scaling>
          <c:orientation val="minMax"/>
        </c:scaling>
        <c:delete val="1"/>
        <c:axPos val="b"/>
        <c:numFmt formatCode="ge" sourceLinked="1"/>
        <c:majorTickMark val="none"/>
        <c:minorTickMark val="none"/>
        <c:tickLblPos val="none"/>
        <c:crossAx val="72779648"/>
        <c:crosses val="autoZero"/>
        <c:auto val="1"/>
        <c:lblOffset val="100"/>
        <c:baseTimeUnit val="years"/>
      </c:dateAx>
      <c:valAx>
        <c:axId val="727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76.790000000000006</c:v>
                </c:pt>
                <c:pt idx="1">
                  <c:v>79.25</c:v>
                </c:pt>
                <c:pt idx="2">
                  <c:v>77.099999999999994</c:v>
                </c:pt>
                <c:pt idx="3">
                  <c:v>76.66</c:v>
                </c:pt>
                <c:pt idx="4">
                  <c:v>77.260000000000005</c:v>
                </c:pt>
              </c:numCache>
            </c:numRef>
          </c:val>
          <c:extLst>
            <c:ext xmlns:c16="http://schemas.microsoft.com/office/drawing/2014/chart" uri="{C3380CC4-5D6E-409C-BE32-E72D297353CC}">
              <c16:uniqueId val="{00000000-45F1-41AD-B573-71F3297EEAC4}"/>
            </c:ext>
          </c:extLst>
        </c:ser>
        <c:dLbls>
          <c:showLegendKey val="0"/>
          <c:showVal val="0"/>
          <c:showCatName val="0"/>
          <c:showSerName val="0"/>
          <c:showPercent val="0"/>
          <c:showBubbleSize val="0"/>
        </c:dLbls>
        <c:gapWidth val="150"/>
        <c:axId val="72801664"/>
        <c:axId val="728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F1-41AD-B573-71F3297EEAC4}"/>
            </c:ext>
          </c:extLst>
        </c:ser>
        <c:dLbls>
          <c:showLegendKey val="0"/>
          <c:showVal val="0"/>
          <c:showCatName val="0"/>
          <c:showSerName val="0"/>
          <c:showPercent val="0"/>
          <c:showBubbleSize val="0"/>
        </c:dLbls>
        <c:marker val="1"/>
        <c:smooth val="0"/>
        <c:axId val="72801664"/>
        <c:axId val="72825088"/>
      </c:lineChart>
      <c:dateAx>
        <c:axId val="72801664"/>
        <c:scaling>
          <c:orientation val="minMax"/>
        </c:scaling>
        <c:delete val="1"/>
        <c:axPos val="b"/>
        <c:numFmt formatCode="ge" sourceLinked="1"/>
        <c:majorTickMark val="none"/>
        <c:minorTickMark val="none"/>
        <c:tickLblPos val="none"/>
        <c:crossAx val="72825088"/>
        <c:crosses val="autoZero"/>
        <c:auto val="1"/>
        <c:lblOffset val="100"/>
        <c:baseTimeUnit val="years"/>
      </c:dateAx>
      <c:valAx>
        <c:axId val="728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EE-48E6-A8D4-44A6F96E1F1E}"/>
            </c:ext>
          </c:extLst>
        </c:ser>
        <c:dLbls>
          <c:showLegendKey val="0"/>
          <c:showVal val="0"/>
          <c:showCatName val="0"/>
          <c:showSerName val="0"/>
          <c:showPercent val="0"/>
          <c:showBubbleSize val="0"/>
        </c:dLbls>
        <c:gapWidth val="150"/>
        <c:axId val="74425088"/>
        <c:axId val="7442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EE-48E6-A8D4-44A6F96E1F1E}"/>
            </c:ext>
          </c:extLst>
        </c:ser>
        <c:dLbls>
          <c:showLegendKey val="0"/>
          <c:showVal val="0"/>
          <c:showCatName val="0"/>
          <c:showSerName val="0"/>
          <c:showPercent val="0"/>
          <c:showBubbleSize val="0"/>
        </c:dLbls>
        <c:marker val="1"/>
        <c:smooth val="0"/>
        <c:axId val="74425088"/>
        <c:axId val="74427008"/>
      </c:lineChart>
      <c:dateAx>
        <c:axId val="74425088"/>
        <c:scaling>
          <c:orientation val="minMax"/>
        </c:scaling>
        <c:delete val="1"/>
        <c:axPos val="b"/>
        <c:numFmt formatCode="ge" sourceLinked="1"/>
        <c:majorTickMark val="none"/>
        <c:minorTickMark val="none"/>
        <c:tickLblPos val="none"/>
        <c:crossAx val="74427008"/>
        <c:crosses val="autoZero"/>
        <c:auto val="1"/>
        <c:lblOffset val="100"/>
        <c:baseTimeUnit val="years"/>
      </c:dateAx>
      <c:valAx>
        <c:axId val="7442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4D-4817-B04B-2148C3C58DC3}"/>
            </c:ext>
          </c:extLst>
        </c:ser>
        <c:dLbls>
          <c:showLegendKey val="0"/>
          <c:showVal val="0"/>
          <c:showCatName val="0"/>
          <c:showSerName val="0"/>
          <c:showPercent val="0"/>
          <c:showBubbleSize val="0"/>
        </c:dLbls>
        <c:gapWidth val="150"/>
        <c:axId val="85751680"/>
        <c:axId val="8576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4D-4817-B04B-2148C3C58DC3}"/>
            </c:ext>
          </c:extLst>
        </c:ser>
        <c:dLbls>
          <c:showLegendKey val="0"/>
          <c:showVal val="0"/>
          <c:showCatName val="0"/>
          <c:showSerName val="0"/>
          <c:showPercent val="0"/>
          <c:showBubbleSize val="0"/>
        </c:dLbls>
        <c:marker val="1"/>
        <c:smooth val="0"/>
        <c:axId val="85751680"/>
        <c:axId val="85762048"/>
      </c:lineChart>
      <c:dateAx>
        <c:axId val="85751680"/>
        <c:scaling>
          <c:orientation val="minMax"/>
        </c:scaling>
        <c:delete val="1"/>
        <c:axPos val="b"/>
        <c:numFmt formatCode="ge" sourceLinked="1"/>
        <c:majorTickMark val="none"/>
        <c:minorTickMark val="none"/>
        <c:tickLblPos val="none"/>
        <c:crossAx val="85762048"/>
        <c:crosses val="autoZero"/>
        <c:auto val="1"/>
        <c:lblOffset val="100"/>
        <c:baseTimeUnit val="years"/>
      </c:dateAx>
      <c:valAx>
        <c:axId val="857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5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00-4642-BE1E-A04AFF541CA0}"/>
            </c:ext>
          </c:extLst>
        </c:ser>
        <c:dLbls>
          <c:showLegendKey val="0"/>
          <c:showVal val="0"/>
          <c:showCatName val="0"/>
          <c:showSerName val="0"/>
          <c:showPercent val="0"/>
          <c:showBubbleSize val="0"/>
        </c:dLbls>
        <c:gapWidth val="150"/>
        <c:axId val="108857216"/>
        <c:axId val="1094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00-4642-BE1E-A04AFF541CA0}"/>
            </c:ext>
          </c:extLst>
        </c:ser>
        <c:dLbls>
          <c:showLegendKey val="0"/>
          <c:showVal val="0"/>
          <c:showCatName val="0"/>
          <c:showSerName val="0"/>
          <c:showPercent val="0"/>
          <c:showBubbleSize val="0"/>
        </c:dLbls>
        <c:marker val="1"/>
        <c:smooth val="0"/>
        <c:axId val="108857216"/>
        <c:axId val="109453312"/>
      </c:lineChart>
      <c:dateAx>
        <c:axId val="108857216"/>
        <c:scaling>
          <c:orientation val="minMax"/>
        </c:scaling>
        <c:delete val="1"/>
        <c:axPos val="b"/>
        <c:numFmt formatCode="ge" sourceLinked="1"/>
        <c:majorTickMark val="none"/>
        <c:minorTickMark val="none"/>
        <c:tickLblPos val="none"/>
        <c:crossAx val="109453312"/>
        <c:crosses val="autoZero"/>
        <c:auto val="1"/>
        <c:lblOffset val="100"/>
        <c:baseTimeUnit val="years"/>
      </c:dateAx>
      <c:valAx>
        <c:axId val="1094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B2-4725-9DBF-2111BA6201DD}"/>
            </c:ext>
          </c:extLst>
        </c:ser>
        <c:dLbls>
          <c:showLegendKey val="0"/>
          <c:showVal val="0"/>
          <c:showCatName val="0"/>
          <c:showSerName val="0"/>
          <c:showPercent val="0"/>
          <c:showBubbleSize val="0"/>
        </c:dLbls>
        <c:gapWidth val="150"/>
        <c:axId val="112462464"/>
        <c:axId val="1152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B2-4725-9DBF-2111BA6201DD}"/>
            </c:ext>
          </c:extLst>
        </c:ser>
        <c:dLbls>
          <c:showLegendKey val="0"/>
          <c:showVal val="0"/>
          <c:showCatName val="0"/>
          <c:showSerName val="0"/>
          <c:showPercent val="0"/>
          <c:showBubbleSize val="0"/>
        </c:dLbls>
        <c:marker val="1"/>
        <c:smooth val="0"/>
        <c:axId val="112462464"/>
        <c:axId val="115249920"/>
      </c:lineChart>
      <c:dateAx>
        <c:axId val="112462464"/>
        <c:scaling>
          <c:orientation val="minMax"/>
        </c:scaling>
        <c:delete val="1"/>
        <c:axPos val="b"/>
        <c:numFmt formatCode="ge" sourceLinked="1"/>
        <c:majorTickMark val="none"/>
        <c:minorTickMark val="none"/>
        <c:tickLblPos val="none"/>
        <c:crossAx val="115249920"/>
        <c:crosses val="autoZero"/>
        <c:auto val="1"/>
        <c:lblOffset val="100"/>
        <c:baseTimeUnit val="years"/>
      </c:dateAx>
      <c:valAx>
        <c:axId val="1152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1679.29</c:v>
                </c:pt>
                <c:pt idx="1">
                  <c:v>1531.87</c:v>
                </c:pt>
                <c:pt idx="2">
                  <c:v>1494.02</c:v>
                </c:pt>
                <c:pt idx="3">
                  <c:v>1402.62</c:v>
                </c:pt>
                <c:pt idx="4">
                  <c:v>1321.89</c:v>
                </c:pt>
              </c:numCache>
            </c:numRef>
          </c:val>
          <c:extLst>
            <c:ext xmlns:c16="http://schemas.microsoft.com/office/drawing/2014/chart" uri="{C3380CC4-5D6E-409C-BE32-E72D297353CC}">
              <c16:uniqueId val="{00000000-9401-46FD-A698-832E1AD2CA95}"/>
            </c:ext>
          </c:extLst>
        </c:ser>
        <c:dLbls>
          <c:showLegendKey val="0"/>
          <c:showVal val="0"/>
          <c:showCatName val="0"/>
          <c:showSerName val="0"/>
          <c:showPercent val="0"/>
          <c:showBubbleSize val="0"/>
        </c:dLbls>
        <c:gapWidth val="150"/>
        <c:axId val="60946688"/>
        <c:axId val="610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extLst>
            <c:ext xmlns:c16="http://schemas.microsoft.com/office/drawing/2014/chart" uri="{C3380CC4-5D6E-409C-BE32-E72D297353CC}">
              <c16:uniqueId val="{00000001-9401-46FD-A698-832E1AD2CA95}"/>
            </c:ext>
          </c:extLst>
        </c:ser>
        <c:dLbls>
          <c:showLegendKey val="0"/>
          <c:showVal val="0"/>
          <c:showCatName val="0"/>
          <c:showSerName val="0"/>
          <c:showPercent val="0"/>
          <c:showBubbleSize val="0"/>
        </c:dLbls>
        <c:marker val="1"/>
        <c:smooth val="0"/>
        <c:axId val="60946688"/>
        <c:axId val="61030784"/>
      </c:lineChart>
      <c:dateAx>
        <c:axId val="60946688"/>
        <c:scaling>
          <c:orientation val="minMax"/>
        </c:scaling>
        <c:delete val="1"/>
        <c:axPos val="b"/>
        <c:numFmt formatCode="ge" sourceLinked="1"/>
        <c:majorTickMark val="none"/>
        <c:minorTickMark val="none"/>
        <c:tickLblPos val="none"/>
        <c:crossAx val="61030784"/>
        <c:crosses val="autoZero"/>
        <c:auto val="1"/>
        <c:lblOffset val="100"/>
        <c:baseTimeUnit val="years"/>
      </c:dateAx>
      <c:valAx>
        <c:axId val="610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65.819999999999993</c:v>
                </c:pt>
                <c:pt idx="1">
                  <c:v>68.63</c:v>
                </c:pt>
                <c:pt idx="2">
                  <c:v>65.95</c:v>
                </c:pt>
                <c:pt idx="3">
                  <c:v>63.96</c:v>
                </c:pt>
                <c:pt idx="4">
                  <c:v>65.8</c:v>
                </c:pt>
              </c:numCache>
            </c:numRef>
          </c:val>
          <c:extLst>
            <c:ext xmlns:c16="http://schemas.microsoft.com/office/drawing/2014/chart" uri="{C3380CC4-5D6E-409C-BE32-E72D297353CC}">
              <c16:uniqueId val="{00000000-61E4-4DDF-A557-688650624697}"/>
            </c:ext>
          </c:extLst>
        </c:ser>
        <c:dLbls>
          <c:showLegendKey val="0"/>
          <c:showVal val="0"/>
          <c:showCatName val="0"/>
          <c:showSerName val="0"/>
          <c:showPercent val="0"/>
          <c:showBubbleSize val="0"/>
        </c:dLbls>
        <c:gapWidth val="150"/>
        <c:axId val="72693248"/>
        <c:axId val="7269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extLst>
            <c:ext xmlns:c16="http://schemas.microsoft.com/office/drawing/2014/chart" uri="{C3380CC4-5D6E-409C-BE32-E72D297353CC}">
              <c16:uniqueId val="{00000001-61E4-4DDF-A557-688650624697}"/>
            </c:ext>
          </c:extLst>
        </c:ser>
        <c:dLbls>
          <c:showLegendKey val="0"/>
          <c:showVal val="0"/>
          <c:showCatName val="0"/>
          <c:showSerName val="0"/>
          <c:showPercent val="0"/>
          <c:showBubbleSize val="0"/>
        </c:dLbls>
        <c:marker val="1"/>
        <c:smooth val="0"/>
        <c:axId val="72693248"/>
        <c:axId val="72695168"/>
      </c:lineChart>
      <c:dateAx>
        <c:axId val="72693248"/>
        <c:scaling>
          <c:orientation val="minMax"/>
        </c:scaling>
        <c:delete val="1"/>
        <c:axPos val="b"/>
        <c:numFmt formatCode="ge" sourceLinked="1"/>
        <c:majorTickMark val="none"/>
        <c:minorTickMark val="none"/>
        <c:tickLblPos val="none"/>
        <c:crossAx val="72695168"/>
        <c:crosses val="autoZero"/>
        <c:auto val="1"/>
        <c:lblOffset val="100"/>
        <c:baseTimeUnit val="years"/>
      </c:dateAx>
      <c:valAx>
        <c:axId val="726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9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231.37</c:v>
                </c:pt>
                <c:pt idx="1">
                  <c:v>216.82</c:v>
                </c:pt>
                <c:pt idx="2">
                  <c:v>228.86</c:v>
                </c:pt>
                <c:pt idx="3">
                  <c:v>238.88</c:v>
                </c:pt>
                <c:pt idx="4">
                  <c:v>233.08</c:v>
                </c:pt>
              </c:numCache>
            </c:numRef>
          </c:val>
          <c:extLst>
            <c:ext xmlns:c16="http://schemas.microsoft.com/office/drawing/2014/chart" uri="{C3380CC4-5D6E-409C-BE32-E72D297353CC}">
              <c16:uniqueId val="{00000000-ED52-4C6E-9EB1-B0AEAFABB5D3}"/>
            </c:ext>
          </c:extLst>
        </c:ser>
        <c:dLbls>
          <c:showLegendKey val="0"/>
          <c:showVal val="0"/>
          <c:showCatName val="0"/>
          <c:showSerName val="0"/>
          <c:showPercent val="0"/>
          <c:showBubbleSize val="0"/>
        </c:dLbls>
        <c:gapWidth val="150"/>
        <c:axId val="72725248"/>
        <c:axId val="7272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extLst>
            <c:ext xmlns:c16="http://schemas.microsoft.com/office/drawing/2014/chart" uri="{C3380CC4-5D6E-409C-BE32-E72D297353CC}">
              <c16:uniqueId val="{00000001-ED52-4C6E-9EB1-B0AEAFABB5D3}"/>
            </c:ext>
          </c:extLst>
        </c:ser>
        <c:dLbls>
          <c:showLegendKey val="0"/>
          <c:showVal val="0"/>
          <c:showCatName val="0"/>
          <c:showSerName val="0"/>
          <c:showPercent val="0"/>
          <c:showBubbleSize val="0"/>
        </c:dLbls>
        <c:marker val="1"/>
        <c:smooth val="0"/>
        <c:axId val="72725248"/>
        <c:axId val="72727168"/>
      </c:lineChart>
      <c:dateAx>
        <c:axId val="72725248"/>
        <c:scaling>
          <c:orientation val="minMax"/>
        </c:scaling>
        <c:delete val="1"/>
        <c:axPos val="b"/>
        <c:numFmt formatCode="ge" sourceLinked="1"/>
        <c:majorTickMark val="none"/>
        <c:minorTickMark val="none"/>
        <c:tickLblPos val="none"/>
        <c:crossAx val="72727168"/>
        <c:crosses val="autoZero"/>
        <c:auto val="1"/>
        <c:lblOffset val="100"/>
        <c:baseTimeUnit val="years"/>
      </c:dateAx>
      <c:valAx>
        <c:axId val="727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2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宮崎県　高鍋町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21106</v>
      </c>
      <c r="AM8" s="64"/>
      <c r="AN8" s="64"/>
      <c r="AO8" s="64"/>
      <c r="AP8" s="64"/>
      <c r="AQ8" s="64"/>
      <c r="AR8" s="64"/>
      <c r="AS8" s="64"/>
      <c r="AT8" s="63">
        <f>データ!S6</f>
        <v>43.8</v>
      </c>
      <c r="AU8" s="63"/>
      <c r="AV8" s="63"/>
      <c r="AW8" s="63"/>
      <c r="AX8" s="63"/>
      <c r="AY8" s="63"/>
      <c r="AZ8" s="63"/>
      <c r="BA8" s="63"/>
      <c r="BB8" s="63">
        <f>データ!T6</f>
        <v>481.87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34.200000000000003</v>
      </c>
      <c r="Q10" s="63"/>
      <c r="R10" s="63"/>
      <c r="S10" s="63"/>
      <c r="T10" s="63"/>
      <c r="U10" s="63"/>
      <c r="V10" s="63"/>
      <c r="W10" s="63">
        <f>データ!P6</f>
        <v>89.88</v>
      </c>
      <c r="X10" s="63"/>
      <c r="Y10" s="63"/>
      <c r="Z10" s="63"/>
      <c r="AA10" s="63"/>
      <c r="AB10" s="63"/>
      <c r="AC10" s="63"/>
      <c r="AD10" s="64">
        <f>データ!Q6</f>
        <v>2505</v>
      </c>
      <c r="AE10" s="64"/>
      <c r="AF10" s="64"/>
      <c r="AG10" s="64"/>
      <c r="AH10" s="64"/>
      <c r="AI10" s="64"/>
      <c r="AJ10" s="64"/>
      <c r="AK10" s="2"/>
      <c r="AL10" s="64">
        <f>データ!U6</f>
        <v>7178</v>
      </c>
      <c r="AM10" s="64"/>
      <c r="AN10" s="64"/>
      <c r="AO10" s="64"/>
      <c r="AP10" s="64"/>
      <c r="AQ10" s="64"/>
      <c r="AR10" s="64"/>
      <c r="AS10" s="64"/>
      <c r="AT10" s="63">
        <f>データ!V6</f>
        <v>2.19</v>
      </c>
      <c r="AU10" s="63"/>
      <c r="AV10" s="63"/>
      <c r="AW10" s="63"/>
      <c r="AX10" s="63"/>
      <c r="AY10" s="63"/>
      <c r="AZ10" s="63"/>
      <c r="BA10" s="63"/>
      <c r="BB10" s="63">
        <f>データ!W6</f>
        <v>3277.63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454010</v>
      </c>
      <c r="D6" s="31">
        <f t="shared" si="3"/>
        <v>47</v>
      </c>
      <c r="E6" s="31">
        <f t="shared" si="3"/>
        <v>17</v>
      </c>
      <c r="F6" s="31">
        <f t="shared" si="3"/>
        <v>1</v>
      </c>
      <c r="G6" s="31">
        <f t="shared" si="3"/>
        <v>0</v>
      </c>
      <c r="H6" s="31" t="str">
        <f t="shared" si="3"/>
        <v>宮崎県　高鍋町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34.200000000000003</v>
      </c>
      <c r="P6" s="32">
        <f t="shared" si="3"/>
        <v>89.88</v>
      </c>
      <c r="Q6" s="32">
        <f t="shared" si="3"/>
        <v>2505</v>
      </c>
      <c r="R6" s="32">
        <f t="shared" si="3"/>
        <v>21106</v>
      </c>
      <c r="S6" s="32">
        <f t="shared" si="3"/>
        <v>43.8</v>
      </c>
      <c r="T6" s="32">
        <f t="shared" si="3"/>
        <v>481.87</v>
      </c>
      <c r="U6" s="32">
        <f t="shared" si="3"/>
        <v>7178</v>
      </c>
      <c r="V6" s="32">
        <f t="shared" si="3"/>
        <v>2.19</v>
      </c>
      <c r="W6" s="32">
        <f t="shared" si="3"/>
        <v>3277.63</v>
      </c>
      <c r="X6" s="33">
        <f>IF(X7="",NA(),X7)</f>
        <v>76.790000000000006</v>
      </c>
      <c r="Y6" s="33">
        <f t="shared" ref="Y6:AG6" si="4">IF(Y7="",NA(),Y7)</f>
        <v>79.25</v>
      </c>
      <c r="Z6" s="33">
        <f t="shared" si="4"/>
        <v>77.099999999999994</v>
      </c>
      <c r="AA6" s="33">
        <f t="shared" si="4"/>
        <v>76.66</v>
      </c>
      <c r="AB6" s="33">
        <f t="shared" si="4"/>
        <v>77.260000000000005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1679.29</v>
      </c>
      <c r="BF6" s="33">
        <f t="shared" ref="BF6:BN6" si="7">IF(BF7="",NA(),BF7)</f>
        <v>1531.87</v>
      </c>
      <c r="BG6" s="33">
        <f t="shared" si="7"/>
        <v>1494.02</v>
      </c>
      <c r="BH6" s="33">
        <f t="shared" si="7"/>
        <v>1402.62</v>
      </c>
      <c r="BI6" s="33">
        <f t="shared" si="7"/>
        <v>1321.89</v>
      </c>
      <c r="BJ6" s="33">
        <f t="shared" si="7"/>
        <v>1334.01</v>
      </c>
      <c r="BK6" s="33">
        <f t="shared" si="7"/>
        <v>1273.52</v>
      </c>
      <c r="BL6" s="33">
        <f t="shared" si="7"/>
        <v>1209.95</v>
      </c>
      <c r="BM6" s="33">
        <f t="shared" si="7"/>
        <v>1136.5</v>
      </c>
      <c r="BN6" s="33">
        <f t="shared" si="7"/>
        <v>1118.56</v>
      </c>
      <c r="BO6" s="32" t="str">
        <f>IF(BO7="","",IF(BO7="-","【-】","【"&amp;SUBSTITUTE(TEXT(BO7,"#,##0.00"),"-","△")&amp;"】"))</f>
        <v>【763.62】</v>
      </c>
      <c r="BP6" s="33">
        <f>IF(BP7="",NA(),BP7)</f>
        <v>65.819999999999993</v>
      </c>
      <c r="BQ6" s="33">
        <f t="shared" ref="BQ6:BY6" si="8">IF(BQ7="",NA(),BQ7)</f>
        <v>68.63</v>
      </c>
      <c r="BR6" s="33">
        <f t="shared" si="8"/>
        <v>65.95</v>
      </c>
      <c r="BS6" s="33">
        <f t="shared" si="8"/>
        <v>63.96</v>
      </c>
      <c r="BT6" s="33">
        <f t="shared" si="8"/>
        <v>65.8</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231.37</v>
      </c>
      <c r="CB6" s="33">
        <f t="shared" ref="CB6:CJ6" si="9">IF(CB7="",NA(),CB7)</f>
        <v>216.82</v>
      </c>
      <c r="CC6" s="33">
        <f t="shared" si="9"/>
        <v>228.86</v>
      </c>
      <c r="CD6" s="33">
        <f t="shared" si="9"/>
        <v>238.88</v>
      </c>
      <c r="CE6" s="33">
        <f t="shared" si="9"/>
        <v>233.08</v>
      </c>
      <c r="CF6" s="33">
        <f t="shared" si="9"/>
        <v>224.83</v>
      </c>
      <c r="CG6" s="33">
        <f t="shared" si="9"/>
        <v>224.94</v>
      </c>
      <c r="CH6" s="33">
        <f t="shared" si="9"/>
        <v>220.67</v>
      </c>
      <c r="CI6" s="33">
        <f t="shared" si="9"/>
        <v>217.82</v>
      </c>
      <c r="CJ6" s="33">
        <f t="shared" si="9"/>
        <v>215.28</v>
      </c>
      <c r="CK6" s="32" t="str">
        <f>IF(CK7="","",IF(CK7="-","【-】","【"&amp;SUBSTITUTE(TEXT(CK7,"#,##0.00"),"-","△")&amp;"】"))</f>
        <v>【139.70】</v>
      </c>
      <c r="CL6" s="33">
        <f>IF(CL7="",NA(),CL7)</f>
        <v>48.29</v>
      </c>
      <c r="CM6" s="33">
        <f t="shared" ref="CM6:CU6" si="10">IF(CM7="",NA(),CM7)</f>
        <v>49.76</v>
      </c>
      <c r="CN6" s="33">
        <f t="shared" si="10"/>
        <v>48.26</v>
      </c>
      <c r="CO6" s="33">
        <f t="shared" si="10"/>
        <v>53.92</v>
      </c>
      <c r="CP6" s="33">
        <f t="shared" si="10"/>
        <v>51.08</v>
      </c>
      <c r="CQ6" s="33">
        <f t="shared" si="10"/>
        <v>53.79</v>
      </c>
      <c r="CR6" s="33">
        <f t="shared" si="10"/>
        <v>55.41</v>
      </c>
      <c r="CS6" s="33">
        <f t="shared" si="10"/>
        <v>55.81</v>
      </c>
      <c r="CT6" s="33">
        <f t="shared" si="10"/>
        <v>54.44</v>
      </c>
      <c r="CU6" s="33">
        <f t="shared" si="10"/>
        <v>54.67</v>
      </c>
      <c r="CV6" s="32" t="str">
        <f>IF(CV7="","",IF(CV7="-","【-】","【"&amp;SUBSTITUTE(TEXT(CV7,"#,##0.00"),"-","△")&amp;"】"))</f>
        <v>【60.01】</v>
      </c>
      <c r="CW6" s="33">
        <f>IF(CW7="",NA(),CW7)</f>
        <v>76.23</v>
      </c>
      <c r="CX6" s="33">
        <f t="shared" ref="CX6:DF6" si="11">IF(CX7="",NA(),CX7)</f>
        <v>76.91</v>
      </c>
      <c r="CY6" s="33">
        <f t="shared" si="11"/>
        <v>78.709999999999994</v>
      </c>
      <c r="CZ6" s="33">
        <f t="shared" si="11"/>
        <v>80.47</v>
      </c>
      <c r="DA6" s="33">
        <f t="shared" si="11"/>
        <v>81.099999999999994</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454010</v>
      </c>
      <c r="D7" s="35">
        <v>47</v>
      </c>
      <c r="E7" s="35">
        <v>17</v>
      </c>
      <c r="F7" s="35">
        <v>1</v>
      </c>
      <c r="G7" s="35">
        <v>0</v>
      </c>
      <c r="H7" s="35" t="s">
        <v>96</v>
      </c>
      <c r="I7" s="35" t="s">
        <v>97</v>
      </c>
      <c r="J7" s="35" t="s">
        <v>98</v>
      </c>
      <c r="K7" s="35" t="s">
        <v>99</v>
      </c>
      <c r="L7" s="35" t="s">
        <v>100</v>
      </c>
      <c r="M7" s="36" t="s">
        <v>101</v>
      </c>
      <c r="N7" s="36" t="s">
        <v>102</v>
      </c>
      <c r="O7" s="36">
        <v>34.200000000000003</v>
      </c>
      <c r="P7" s="36">
        <v>89.88</v>
      </c>
      <c r="Q7" s="36">
        <v>2505</v>
      </c>
      <c r="R7" s="36">
        <v>21106</v>
      </c>
      <c r="S7" s="36">
        <v>43.8</v>
      </c>
      <c r="T7" s="36">
        <v>481.87</v>
      </c>
      <c r="U7" s="36">
        <v>7178</v>
      </c>
      <c r="V7" s="36">
        <v>2.19</v>
      </c>
      <c r="W7" s="36">
        <v>3277.63</v>
      </c>
      <c r="X7" s="36">
        <v>76.790000000000006</v>
      </c>
      <c r="Y7" s="36">
        <v>79.25</v>
      </c>
      <c r="Z7" s="36">
        <v>77.099999999999994</v>
      </c>
      <c r="AA7" s="36">
        <v>76.66</v>
      </c>
      <c r="AB7" s="36">
        <v>77.260000000000005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1679.29</v>
      </c>
      <c r="BF7" s="36">
        <v>1531.87</v>
      </c>
      <c r="BG7" s="36">
        <v>1494.02</v>
      </c>
      <c r="BH7" s="36">
        <v>1402.62</v>
      </c>
      <c r="BI7" s="36">
        <v>1321.89</v>
      </c>
      <c r="BJ7" s="36">
        <v>1334.01</v>
      </c>
      <c r="BK7" s="36">
        <v>1273.52</v>
      </c>
      <c r="BL7" s="36">
        <v>1209.95</v>
      </c>
      <c r="BM7" s="36">
        <v>1136.5</v>
      </c>
      <c r="BN7" s="36">
        <v>1118.56</v>
      </c>
      <c r="BO7" s="36">
        <v>763.62</v>
      </c>
      <c r="BP7" s="36">
        <v>65.819999999999993</v>
      </c>
      <c r="BQ7" s="36">
        <v>68.63</v>
      </c>
      <c r="BR7" s="36">
        <v>65.95</v>
      </c>
      <c r="BS7" s="36">
        <v>63.96</v>
      </c>
      <c r="BT7" s="36">
        <v>65.8</v>
      </c>
      <c r="BU7" s="36">
        <v>67.14</v>
      </c>
      <c r="BV7" s="36">
        <v>67.849999999999994</v>
      </c>
      <c r="BW7" s="36">
        <v>69.48</v>
      </c>
      <c r="BX7" s="36">
        <v>71.650000000000006</v>
      </c>
      <c r="BY7" s="36">
        <v>72.33</v>
      </c>
      <c r="BZ7" s="36">
        <v>98.53</v>
      </c>
      <c r="CA7" s="36">
        <v>231.37</v>
      </c>
      <c r="CB7" s="36">
        <v>216.82</v>
      </c>
      <c r="CC7" s="36">
        <v>228.86</v>
      </c>
      <c r="CD7" s="36">
        <v>238.88</v>
      </c>
      <c r="CE7" s="36">
        <v>233.08</v>
      </c>
      <c r="CF7" s="36">
        <v>224.83</v>
      </c>
      <c r="CG7" s="36">
        <v>224.94</v>
      </c>
      <c r="CH7" s="36">
        <v>220.67</v>
      </c>
      <c r="CI7" s="36">
        <v>217.82</v>
      </c>
      <c r="CJ7" s="36">
        <v>215.28</v>
      </c>
      <c r="CK7" s="36">
        <v>139.69999999999999</v>
      </c>
      <c r="CL7" s="36">
        <v>48.29</v>
      </c>
      <c r="CM7" s="36">
        <v>49.76</v>
      </c>
      <c r="CN7" s="36">
        <v>48.26</v>
      </c>
      <c r="CO7" s="36">
        <v>53.92</v>
      </c>
      <c r="CP7" s="36">
        <v>51.08</v>
      </c>
      <c r="CQ7" s="36">
        <v>53.79</v>
      </c>
      <c r="CR7" s="36">
        <v>55.41</v>
      </c>
      <c r="CS7" s="36">
        <v>55.81</v>
      </c>
      <c r="CT7" s="36">
        <v>54.44</v>
      </c>
      <c r="CU7" s="36">
        <v>54.67</v>
      </c>
      <c r="CV7" s="36">
        <v>60.01</v>
      </c>
      <c r="CW7" s="36">
        <v>76.23</v>
      </c>
      <c r="CX7" s="36">
        <v>76.91</v>
      </c>
      <c r="CY7" s="36">
        <v>78.709999999999994</v>
      </c>
      <c r="CZ7" s="36">
        <v>80.47</v>
      </c>
      <c r="DA7" s="36">
        <v>81.099999999999994</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河野 智憲</cp:lastModifiedBy>
  <cp:lastPrinted>2017-02-13T00:11:18Z</cp:lastPrinted>
  <dcterms:created xsi:type="dcterms:W3CDTF">2017-02-08T02:55:38Z</dcterms:created>
  <dcterms:modified xsi:type="dcterms:W3CDTF">2017-02-22T01:48:41Z</dcterms:modified>
</cp:coreProperties>
</file>