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10特定環境保全公共下水道事業（法非適用）\"/>
    </mc:Choice>
  </mc:AlternateContent>
  <workbookProtection workbookPassword="8649" lockStructure="1"/>
  <bookViews>
    <workbookView xWindow="1368" yWindow="1368" windowWidth="14940" windowHeight="7872"/>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<sst xmlns="http://schemas.openxmlformats.org/spreadsheetml/2006/main" count="222" uniqueCount="111">
  <si>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</si>
  <si>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</si>
  <si>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</si>
  <si>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</si>
  <si>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</si>
  <si>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</si>
  <si>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</si>
  <si>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</si>
  <si>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</si>
  <si>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</si>
  <si>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</si>
  <si>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</si>
  <si>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</si>
  <si>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</si>
  <si>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</si>
  <si>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</si>
  <si>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</si>
  <si>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</si>
  <si>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</si>
  <si>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</si>
  <si>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</si>
  <si>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</si>
  <si>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</si>
  <si>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</si>
  <si>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</si>
  <si>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</si>
  <si>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</si>
  <si>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</si>
  <si>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</si>
  <si>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</si>
  <si>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</si>
  <si>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</si>
  <si>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</si>
  <si>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</si>
  <si>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</si>
  <si>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</si>
  <si>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</si>
  <si>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</si>
  <si>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</si>
  <si>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</si>
  <si>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</si>
  <si>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</si>
  <si>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</si>
  <si>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</si>
  <si>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</si>
  <si>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</si>
  <si>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</si>
  <si>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</si>
  <si>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</si>
  <si>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</si>
  <si>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</si>
  <si>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</si>
  <si>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</si>
  <si>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</si>
  <si>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</si>
  <si>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</si>
  <si>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</si>
  <si>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</si>
  <si>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</si>
  <si>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</si>
  <si>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</si>
  <si>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</si>
  <si>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</si>
  <si>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</si>
  <si>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</si>
  <si>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</si>
  <si>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</si>
  <si>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</si>
  <si>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</si>
  <si>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</si>
  <si>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</si>
  <si>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</si>
  <si>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</si>
  <si>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</si>
  <si>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</si>
  <si>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</si>
  <si>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</si>
  <si>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</si>
  <si>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</si>
  <si>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</si>
  <si>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</si>
  <si>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</si>
  <si>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</si>
  <si>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</si>
  <si>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</si>
  <si>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</si>
  <si>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</si>
  <si>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</si>
  <si>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</si>
  <si>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</si>
  <si>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</si>
  <si>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</si>
  <si>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</si>
  <si>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</si>
  <si>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</si>
  <si>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</si>
  <si>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諸塚村</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</si>
  <si>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</si>
  <si>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</si>
  <si>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</si>
  <si>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</si>
  <si>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</si>
  <si>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</si>
  <si>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</si>
  <si>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</si>
  <si>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</si>
  <si>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</si>
  <si>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</si>
  <si>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関しては、年度毎にばらつきがあり、100%を下回っているため経営の健全性が確保できているとは言えない状態である。平成26年度においては下水道区域内での水防災工事に起因する、住民の下水道区域外への転居が多く数値が大幅に減少していたが、工事が進み再転居世帯が増加し、着工前の水準に戻りつつあるため推移を注視していきたい。
・「⑤経費回収率」は低い水準でほぼ横ばいであるが、平成27年度については、下水道区域内での水防災工事に起因する工事請負費の減少とともに上昇傾向にある。しかし、「⑤経費回収率」としては平均値を下回っており、低い水準でもあるため、収益のほとんどを一般会計繰入金に依存していることも推測される。
・「④企業債残高対事業規模比率」に関しては、ほぼ横ばいで推移していたものの、平成26年度から減少傾向に転じているため、会計の負担軽減が期待できる。
・「⑥汚水処理原価」は平均値を上回っており、「⑦施設利用率」においても平均値を下回っていることから、経営の効率性については改善する必要がある。しかし、「⑧水洗化率」が100%を維持していることは評価できる。</t>
    <rPh sb="3" eb="5">
      <t>シュウエキ</t>
    </rPh>
    <rPh sb="5" eb="6">
      <t>テキ</t>
    </rPh>
    <rPh sb="6" eb="8">
      <t>シュウシ</t>
    </rPh>
    <rPh sb="8" eb="10">
      <t>ヒリツ</t>
    </rPh>
    <rPh sb="12" eb="13">
      <t>カン</t>
    </rPh>
    <rPh sb="17" eb="19">
      <t>ネンド</t>
    </rPh>
    <rPh sb="19" eb="20">
      <t>ゴト</t>
    </rPh>
    <rPh sb="34" eb="36">
      <t>シタマワ</t>
    </rPh>
    <rPh sb="42" eb="44">
      <t>ケイエイ</t>
    </rPh>
    <rPh sb="45" eb="48">
      <t>ケンゼンセイ</t>
    </rPh>
    <rPh sb="49" eb="51">
      <t>カクホ</t>
    </rPh>
    <rPh sb="58" eb="59">
      <t>イ</t>
    </rPh>
    <rPh sb="62" eb="64">
      <t>ジョウタイ</t>
    </rPh>
    <rPh sb="68" eb="70">
      <t>ヘイセイ</t>
    </rPh>
    <rPh sb="72" eb="74">
      <t>ネンド</t>
    </rPh>
    <rPh sb="79" eb="82">
      <t>ゲスイドウ</t>
    </rPh>
    <rPh sb="82" eb="85">
      <t>クイキナイ</t>
    </rPh>
    <rPh sb="87" eb="88">
      <t>ミズ</t>
    </rPh>
    <rPh sb="88" eb="90">
      <t>ボウサイ</t>
    </rPh>
    <rPh sb="90" eb="92">
      <t>コウジ</t>
    </rPh>
    <rPh sb="93" eb="95">
      <t>キイン</t>
    </rPh>
    <rPh sb="98" eb="100">
      <t>ジュウミン</t>
    </rPh>
    <rPh sb="101" eb="103">
      <t>ゲスイ</t>
    </rPh>
    <rPh sb="103" eb="104">
      <t>ドウ</t>
    </rPh>
    <rPh sb="104" eb="107">
      <t>クイキガイ</t>
    </rPh>
    <rPh sb="109" eb="111">
      <t>テンキョ</t>
    </rPh>
    <rPh sb="112" eb="113">
      <t>オオ</t>
    </rPh>
    <rPh sb="114" eb="116">
      <t>スウチ</t>
    </rPh>
    <rPh sb="117" eb="119">
      <t>オオハバ</t>
    </rPh>
    <rPh sb="120" eb="122">
      <t>ゲンショウ</t>
    </rPh>
    <rPh sb="128" eb="130">
      <t>コウジ</t>
    </rPh>
    <rPh sb="131" eb="132">
      <t>スス</t>
    </rPh>
    <rPh sb="133" eb="134">
      <t>サイ</t>
    </rPh>
    <rPh sb="134" eb="136">
      <t>テンキョ</t>
    </rPh>
    <rPh sb="136" eb="138">
      <t>セタイ</t>
    </rPh>
    <rPh sb="139" eb="141">
      <t>ゾウカ</t>
    </rPh>
    <rPh sb="143" eb="145">
      <t>チャッコウ</t>
    </rPh>
    <rPh sb="145" eb="146">
      <t>マエ</t>
    </rPh>
    <rPh sb="147" eb="149">
      <t>スイジュン</t>
    </rPh>
    <rPh sb="150" eb="151">
      <t>モド</t>
    </rPh>
    <rPh sb="158" eb="160">
      <t>スイイ</t>
    </rPh>
    <rPh sb="161" eb="163">
      <t>チュウシ</t>
    </rPh>
    <rPh sb="174" eb="176">
      <t>ケイヒ</t>
    </rPh>
    <rPh sb="176" eb="178">
      <t>カイシュウ</t>
    </rPh>
    <rPh sb="178" eb="179">
      <t>リツ</t>
    </rPh>
    <rPh sb="181" eb="182">
      <t>ヒク</t>
    </rPh>
    <rPh sb="183" eb="185">
      <t>スイジュン</t>
    </rPh>
    <rPh sb="188" eb="189">
      <t>ヨコ</t>
    </rPh>
    <rPh sb="196" eb="198">
      <t>ヘイセイ</t>
    </rPh>
    <rPh sb="200" eb="202">
      <t>ネンド</t>
    </rPh>
    <rPh sb="208" eb="211">
      <t>ゲスイドウ</t>
    </rPh>
    <rPh sb="211" eb="214">
      <t>クイキナイ</t>
    </rPh>
    <rPh sb="216" eb="217">
      <t>ミズ</t>
    </rPh>
    <rPh sb="217" eb="219">
      <t>ボウサイ</t>
    </rPh>
    <rPh sb="219" eb="221">
      <t>コウジ</t>
    </rPh>
    <rPh sb="222" eb="224">
      <t>キイン</t>
    </rPh>
    <rPh sb="226" eb="228">
      <t>コウジ</t>
    </rPh>
    <rPh sb="228" eb="230">
      <t>ウケオイ</t>
    </rPh>
    <rPh sb="230" eb="231">
      <t>ヒ</t>
    </rPh>
    <rPh sb="232" eb="234">
      <t>ゲンショウ</t>
    </rPh>
    <rPh sb="238" eb="240">
      <t>ジョウショウ</t>
    </rPh>
    <rPh sb="240" eb="242">
      <t>ケイコウ</t>
    </rPh>
    <rPh sb="252" eb="254">
      <t>ケイヒ</t>
    </rPh>
    <rPh sb="262" eb="265">
      <t>ヘイキンチ</t>
    </rPh>
    <rPh sb="266" eb="268">
      <t>シタマワ</t>
    </rPh>
    <rPh sb="273" eb="274">
      <t>ヒク</t>
    </rPh>
    <rPh sb="284" eb="286">
      <t>シュウエキ</t>
    </rPh>
    <rPh sb="292" eb="294">
      <t>イッパン</t>
    </rPh>
    <rPh sb="294" eb="296">
      <t>カイケイ</t>
    </rPh>
    <rPh sb="296" eb="299">
      <t>クリイレキン</t>
    </rPh>
    <rPh sb="300" eb="302">
      <t>イゾン</t>
    </rPh>
    <rPh sb="309" eb="311">
      <t>スイソク</t>
    </rPh>
    <rPh sb="319" eb="322">
      <t>キギョウサイ</t>
    </rPh>
    <rPh sb="322" eb="324">
      <t>ザンダカ</t>
    </rPh>
    <rPh sb="324" eb="325">
      <t>タイ</t>
    </rPh>
    <rPh sb="325" eb="327">
      <t>ジギョウ</t>
    </rPh>
    <rPh sb="327" eb="329">
      <t>キボ</t>
    </rPh>
    <rPh sb="329" eb="331">
      <t>ヒリツ</t>
    </rPh>
    <rPh sb="333" eb="334">
      <t>カン</t>
    </rPh>
    <rPh sb="340" eb="341">
      <t>ヨコ</t>
    </rPh>
    <rPh sb="344" eb="346">
      <t>スイイ</t>
    </rPh>
    <rPh sb="354" eb="356">
      <t>ヘイセイ</t>
    </rPh>
    <rPh sb="358" eb="360">
      <t>ネンド</t>
    </rPh>
    <rPh sb="362" eb="364">
      <t>ゲンショウ</t>
    </rPh>
    <rPh sb="364" eb="366">
      <t>ケイコウ</t>
    </rPh>
    <rPh sb="367" eb="368">
      <t>テン</t>
    </rPh>
    <rPh sb="375" eb="377">
      <t>カイケイ</t>
    </rPh>
    <rPh sb="378" eb="380">
      <t>フタン</t>
    </rPh>
    <rPh sb="380" eb="382">
      <t>ケイゲン</t>
    </rPh>
    <rPh sb="383" eb="385">
      <t>キタイ</t>
    </rPh>
    <rPh sb="393" eb="395">
      <t>オスイ</t>
    </rPh>
    <rPh sb="395" eb="397">
      <t>ショリ</t>
    </rPh>
    <rPh sb="397" eb="399">
      <t>ゲンカ</t>
    </rPh>
    <rPh sb="401" eb="404">
      <t>ヘイキンチ</t>
    </rPh>
    <rPh sb="405" eb="407">
      <t>ウワマワ</t>
    </rPh>
    <rPh sb="414" eb="416">
      <t>シセツ</t>
    </rPh>
    <rPh sb="416" eb="418">
      <t>リヨウ</t>
    </rPh>
    <rPh sb="418" eb="419">
      <t>リツ</t>
    </rPh>
    <rPh sb="425" eb="428">
      <t>ヘイキンチ</t>
    </rPh>
    <rPh sb="429" eb="431">
      <t>シタマワ</t>
    </rPh>
    <rPh sb="440" eb="442">
      <t>ケイエイ</t>
    </rPh>
    <rPh sb="443" eb="445">
      <t>コウリツ</t>
    </rPh>
    <rPh sb="445" eb="446">
      <t>セイ</t>
    </rPh>
    <rPh sb="451" eb="453">
      <t>カイゼン</t>
    </rPh>
    <rPh sb="455" eb="457">
      <t>ヒツヨウ</t>
    </rPh>
    <rPh sb="467" eb="470">
      <t>スイセンカ</t>
    </rPh>
    <rPh sb="470" eb="471">
      <t>リツ</t>
    </rPh>
    <rPh sb="478" eb="480">
      <t>イジ</t>
    </rPh>
    <rPh sb="487" eb="489">
      <t>ヒョウカ</t>
    </rPh>
    <phoneticPr fontId="4"/>
  </si>
  <si>
    <t>・老朽化の状況については、比較できる指標がないものの、村内における下水道施設は整備後の維持管理は適正に行われている。
・配管の老朽化による故障報告も無いが、今後年度毎の更新も必要になってくると思われ、事業計画等による適正な管理が必要と思われる。また、老朽化に対応するため、限られた財源の中で優先順位をつけた更新計画を検討する必要がある。</t>
    <rPh sb="1" eb="4">
      <t>ロウキュウカ</t>
    </rPh>
    <rPh sb="5" eb="7">
      <t>ジョウキョウ</t>
    </rPh>
    <rPh sb="13" eb="15">
      <t>ヒカク</t>
    </rPh>
    <rPh sb="18" eb="20">
      <t>シヒョウ</t>
    </rPh>
    <rPh sb="27" eb="29">
      <t>ソンナイ</t>
    </rPh>
    <rPh sb="33" eb="36">
      <t>ゲスイドウ</t>
    </rPh>
    <rPh sb="36" eb="38">
      <t>シセツ</t>
    </rPh>
    <rPh sb="39" eb="41">
      <t>セイビ</t>
    </rPh>
    <rPh sb="41" eb="42">
      <t>ゴ</t>
    </rPh>
    <rPh sb="43" eb="45">
      <t>イジ</t>
    </rPh>
    <rPh sb="45" eb="47">
      <t>カンリ</t>
    </rPh>
    <rPh sb="48" eb="50">
      <t>テキセイ</t>
    </rPh>
    <rPh sb="51" eb="52">
      <t>オコナ</t>
    </rPh>
    <rPh sb="60" eb="62">
      <t>ハイカン</t>
    </rPh>
    <rPh sb="63" eb="66">
      <t>ロウキュウカ</t>
    </rPh>
    <rPh sb="69" eb="71">
      <t>コショウ</t>
    </rPh>
    <rPh sb="71" eb="73">
      <t>ホウコク</t>
    </rPh>
    <rPh sb="74" eb="75">
      <t>ナ</t>
    </rPh>
    <rPh sb="78" eb="80">
      <t>コンゴ</t>
    </rPh>
    <rPh sb="80" eb="82">
      <t>ネンド</t>
    </rPh>
    <rPh sb="82" eb="83">
      <t>ゴト</t>
    </rPh>
    <rPh sb="84" eb="86">
      <t>コウシン</t>
    </rPh>
    <rPh sb="87" eb="89">
      <t>ヒツヨウ</t>
    </rPh>
    <rPh sb="96" eb="97">
      <t>オモ</t>
    </rPh>
    <rPh sb="100" eb="102">
      <t>ジギョウ</t>
    </rPh>
    <rPh sb="102" eb="104">
      <t>ケイカク</t>
    </rPh>
    <rPh sb="104" eb="105">
      <t>トウ</t>
    </rPh>
    <rPh sb="108" eb="110">
      <t>テキセイ</t>
    </rPh>
    <rPh sb="111" eb="113">
      <t>カンリ</t>
    </rPh>
    <rPh sb="114" eb="116">
      <t>ヒツヨウ</t>
    </rPh>
    <rPh sb="117" eb="118">
      <t>オモ</t>
    </rPh>
    <rPh sb="125" eb="127">
      <t>ロウキュウ</t>
    </rPh>
    <rPh sb="127" eb="128">
      <t>カ</t>
    </rPh>
    <rPh sb="129" eb="131">
      <t>タイオウ</t>
    </rPh>
    <rPh sb="136" eb="137">
      <t>カギ</t>
    </rPh>
    <rPh sb="140" eb="142">
      <t>ザイゲン</t>
    </rPh>
    <rPh sb="143" eb="144">
      <t>ナカ</t>
    </rPh>
    <rPh sb="145" eb="147">
      <t>ユウセン</t>
    </rPh>
    <rPh sb="147" eb="149">
      <t>ジュンイ</t>
    </rPh>
    <rPh sb="153" eb="155">
      <t>コウシン</t>
    </rPh>
    <rPh sb="155" eb="157">
      <t>ケイカク</t>
    </rPh>
    <rPh sb="158" eb="160">
      <t>ケントウ</t>
    </rPh>
    <rPh sb="162" eb="164">
      <t>ヒツヨウ</t>
    </rPh>
    <phoneticPr fontId="4"/>
  </si>
  <si>
    <t>　水洗化率については高水準で安定して推移しているため評価できる。施設利用率についても、平均値は下回るもののほぼ横ばいで推移しているところで、安定していると評価できる。
　しかし、収益的収支比率や料金回収率によると、収益のほとんどが一般会計繰入金によるものと分析できる。
　ただ、企業債残高対給水収益比率は減少傾向にあり、今後会計の負担軽減が見込まれることから、水洗化率や施設利用率を維持し、健全な経営に繋げていきたい。
　老朽化についても、稼働からの経年劣化が進む中、更新の検討も必要であるが、処理区域内人口の推移も注視し、事業規模や施設・管路の維持に努めていきたい。</t>
    <rPh sb="1" eb="4">
      <t>スイセンカ</t>
    </rPh>
    <rPh sb="4" eb="5">
      <t>リツ</t>
    </rPh>
    <rPh sb="10" eb="13">
      <t>コウスイジュン</t>
    </rPh>
    <rPh sb="14" eb="16">
      <t>アンテイ</t>
    </rPh>
    <rPh sb="18" eb="20">
      <t>スイイ</t>
    </rPh>
    <rPh sb="26" eb="28">
      <t>ヒョウカ</t>
    </rPh>
    <rPh sb="32" eb="34">
      <t>シセツ</t>
    </rPh>
    <rPh sb="34" eb="36">
      <t>リヨウ</t>
    </rPh>
    <rPh sb="36" eb="37">
      <t>リツ</t>
    </rPh>
    <rPh sb="43" eb="45">
      <t>ヘイキン</t>
    </rPh>
    <rPh sb="45" eb="46">
      <t>チ</t>
    </rPh>
    <rPh sb="47" eb="49">
      <t>シタマワ</t>
    </rPh>
    <rPh sb="55" eb="56">
      <t>ヨコ</t>
    </rPh>
    <rPh sb="59" eb="61">
      <t>スイイ</t>
    </rPh>
    <rPh sb="70" eb="72">
      <t>アンテイ</t>
    </rPh>
    <rPh sb="77" eb="79">
      <t>ヒョウカ</t>
    </rPh>
    <rPh sb="89" eb="92">
      <t>シュウエキテキ</t>
    </rPh>
    <rPh sb="92" eb="94">
      <t>シュウシ</t>
    </rPh>
    <rPh sb="94" eb="96">
      <t>ヒリツ</t>
    </rPh>
    <rPh sb="97" eb="99">
      <t>リョウキン</t>
    </rPh>
    <rPh sb="99" eb="102">
      <t>カイシュウリツ</t>
    </rPh>
    <rPh sb="107" eb="109">
      <t>シュウエキ</t>
    </rPh>
    <rPh sb="115" eb="117">
      <t>イッパン</t>
    </rPh>
    <rPh sb="117" eb="119">
      <t>カイケイ</t>
    </rPh>
    <rPh sb="119" eb="122">
      <t>クリイレキン</t>
    </rPh>
    <rPh sb="128" eb="130">
      <t>ブンセキ</t>
    </rPh>
    <rPh sb="139" eb="142">
      <t>キギョウサイ</t>
    </rPh>
    <rPh sb="142" eb="144">
      <t>ザンダカ</t>
    </rPh>
    <rPh sb="144" eb="145">
      <t>タイ</t>
    </rPh>
    <rPh sb="145" eb="147">
      <t>キュウスイ</t>
    </rPh>
    <rPh sb="147" eb="149">
      <t>シュウエキ</t>
    </rPh>
    <rPh sb="149" eb="151">
      <t>ヒリツ</t>
    </rPh>
    <rPh sb="152" eb="154">
      <t>ゲンショウ</t>
    </rPh>
    <rPh sb="154" eb="156">
      <t>ケイコウ</t>
    </rPh>
    <rPh sb="160" eb="162">
      <t>コンゴ</t>
    </rPh>
    <rPh sb="162" eb="164">
      <t>カイケイ</t>
    </rPh>
    <rPh sb="165" eb="167">
      <t>フタン</t>
    </rPh>
    <rPh sb="167" eb="169">
      <t>ケイゲン</t>
    </rPh>
    <rPh sb="170" eb="172">
      <t>ミコ</t>
    </rPh>
    <rPh sb="180" eb="183">
      <t>スイセンカ</t>
    </rPh>
    <rPh sb="183" eb="184">
      <t>リツ</t>
    </rPh>
    <rPh sb="185" eb="187">
      <t>シセツ</t>
    </rPh>
    <rPh sb="187" eb="189">
      <t>リヨウ</t>
    </rPh>
    <rPh sb="189" eb="190">
      <t>リツ</t>
    </rPh>
    <rPh sb="191" eb="193">
      <t>イジ</t>
    </rPh>
    <rPh sb="195" eb="197">
      <t>ケンゼン</t>
    </rPh>
    <rPh sb="198" eb="200">
      <t>ケイエイ</t>
    </rPh>
    <rPh sb="201" eb="202">
      <t>ツナ</t>
    </rPh>
    <rPh sb="211" eb="213">
      <t>ロウキュウ</t>
    </rPh>
    <rPh sb="213" eb="214">
      <t>カ</t>
    </rPh>
    <rPh sb="220" eb="222">
      <t>カドウ</t>
    </rPh>
    <rPh sb="225" eb="227">
      <t>ケイネン</t>
    </rPh>
    <rPh sb="227" eb="229">
      <t>レッカ</t>
    </rPh>
    <rPh sb="230" eb="231">
      <t>スス</t>
    </rPh>
    <rPh sb="232" eb="233">
      <t>ナカ</t>
    </rPh>
    <rPh sb="234" eb="236">
      <t>コウシン</t>
    </rPh>
    <rPh sb="237" eb="239">
      <t>ケントウ</t>
    </rPh>
    <rPh sb="240" eb="242">
      <t>ヒツヨウ</t>
    </rPh>
    <rPh sb="252" eb="254">
      <t>ジンコウ</t>
    </rPh>
    <rPh sb="255" eb="257">
      <t>スイイ</t>
    </rPh>
    <rPh sb="258" eb="260">
      <t>チュウシ</t>
    </rPh>
    <rPh sb="262" eb="264">
      <t>ジギョウ</t>
    </rPh>
    <rPh sb="264" eb="266">
      <t>キボ</t>
    </rPh>
    <rPh sb="267" eb="269">
      <t>シセツ</t>
    </rPh>
    <rPh sb="270" eb="272">
      <t>カンロ</t>
    </rPh>
    <rPh sb="273" eb="275">
      <t>イジ</t>
    </rPh>
    <rPh sb="276" eb="27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</si>
</sst>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4EA-4395-99E1-84809C6F57E0}"/>
            </c:ext>
          </c:extLst>
        </c:ser>
        <c:dLbls>
          <c:showLegendKey val="0"/>
          <c:showVal val="0"/>
          <c:showCatName val="0"/>
          <c:showSerName val="0"/>
          <c:showPercent val="0"/>
          <c:showBubbleSize val="0"/>
        </c:dLbls>
        <c:gapWidth val="150"/>
        <c:axId val="158266112"/>
        <c:axId val="1582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extLst>
            <c:ext xmlns:c16="http://schemas.microsoft.com/office/drawing/2014/chart" uri="{C3380CC4-5D6E-409C-BE32-E72D297353CC}">
              <c16:uniqueId val="{00000001-C4EA-4395-99E1-84809C6F57E0}"/>
            </c:ext>
          </c:extLst>
        </c:ser>
        <c:dLbls>
          <c:showLegendKey val="0"/>
          <c:showVal val="0"/>
          <c:showCatName val="0"/>
          <c:showSerName val="0"/>
          <c:showPercent val="0"/>
          <c:showBubbleSize val="0"/>
        </c:dLbls>
        <c:marker val="1"/>
        <c:smooth val="0"/>
        <c:axId val="158266112"/>
        <c:axId val="158268032"/>
      </c:lineChart>
      <c:dateAx>
        <c:axId val="158266112"/>
        <c:scaling>
          <c:orientation val="minMax"/>
        </c:scaling>
        <c:delete val="1"/>
        <c:axPos val="b"/>
        <c:numFmt formatCode="ge" sourceLinked="1"/>
        <c:majorTickMark val="none"/>
        <c:minorTickMark val="none"/>
        <c:tickLblPos val="none"/>
        <c:crossAx val="158268032"/>
        <c:crosses val="autoZero"/>
        <c:auto val="1"/>
        <c:lblOffset val="100"/>
        <c:baseTimeUnit val="years"/>
      </c:dateAx>
      <c:valAx>
        <c:axId val="158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formatCode="#,##0.00;&quot;△&quot;#,##0.00">
                  <c:v>0</c:v>
                </c:pt>
                <c:pt idx="1">
                  <c:v>28.67</c:v>
                </c:pt>
                <c:pt idx="2">
                  <c:v>27.33</c:v>
                </c:pt>
                <c:pt idx="3">
                  <c:v>26</c:v>
                </c:pt>
                <c:pt idx="4">
                  <c:v>28</c:v>
                </c:pt>
              </c:numCache>
            </c:numRef>
          </c:val>
          <c:extLst>
            <c:ext xmlns:c16="http://schemas.microsoft.com/office/drawing/2014/chart" uri="{C3380CC4-5D6E-409C-BE32-E72D297353CC}">
              <c16:uniqueId val="{00000000-0891-49DC-922E-2A2D6A557088}"/>
            </c:ext>
          </c:extLst>
        </c:ser>
        <c:dLbls>
          <c:showLegendKey val="0"/>
          <c:showVal val="0"/>
          <c:showCatName val="0"/>
          <c:showSerName val="0"/>
          <c:showPercent val="0"/>
          <c:showBubbleSize val="0"/>
        </c:dLbls>
        <c:gapWidth val="150"/>
        <c:axId val="162690176"/>
        <c:axId val="1626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extLst>
            <c:ext xmlns:c16="http://schemas.microsoft.com/office/drawing/2014/chart" uri="{C3380CC4-5D6E-409C-BE32-E72D297353CC}">
              <c16:uniqueId val="{00000001-0891-49DC-922E-2A2D6A557088}"/>
            </c:ext>
          </c:extLst>
        </c:ser>
        <c:dLbls>
          <c:showLegendKey val="0"/>
          <c:showVal val="0"/>
          <c:showCatName val="0"/>
          <c:showSerName val="0"/>
          <c:showPercent val="0"/>
          <c:showBubbleSize val="0"/>
        </c:dLbls>
        <c:marker val="1"/>
        <c:smooth val="0"/>
        <c:axId val="162690176"/>
        <c:axId val="162692096"/>
      </c:lineChart>
      <c:dateAx>
        <c:axId val="162690176"/>
        <c:scaling>
          <c:orientation val="minMax"/>
        </c:scaling>
        <c:delete val="1"/>
        <c:axPos val="b"/>
        <c:numFmt formatCode="ge" sourceLinked="1"/>
        <c:majorTickMark val="none"/>
        <c:minorTickMark val="none"/>
        <c:tickLblPos val="none"/>
        <c:crossAx val="162692096"/>
        <c:crosses val="autoZero"/>
        <c:auto val="1"/>
        <c:lblOffset val="100"/>
        <c:baseTimeUnit val="years"/>
      </c:dateAx>
      <c:valAx>
        <c:axId val="1626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450-4AB6-9687-3E68C3B3F328}"/>
            </c:ext>
          </c:extLst>
        </c:ser>
        <c:dLbls>
          <c:showLegendKey val="0"/>
          <c:showVal val="0"/>
          <c:showCatName val="0"/>
          <c:showSerName val="0"/>
          <c:showPercent val="0"/>
          <c:showBubbleSize val="0"/>
        </c:dLbls>
        <c:gapWidth val="150"/>
        <c:axId val="162730752"/>
        <c:axId val="1627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extLst>
            <c:ext xmlns:c16="http://schemas.microsoft.com/office/drawing/2014/chart" uri="{C3380CC4-5D6E-409C-BE32-E72D297353CC}">
              <c16:uniqueId val="{00000001-7450-4AB6-9687-3E68C3B3F328}"/>
            </c:ext>
          </c:extLst>
        </c:ser>
        <c:dLbls>
          <c:showLegendKey val="0"/>
          <c:showVal val="0"/>
          <c:showCatName val="0"/>
          <c:showSerName val="0"/>
          <c:showPercent val="0"/>
          <c:showBubbleSize val="0"/>
        </c:dLbls>
        <c:marker val="1"/>
        <c:smooth val="0"/>
        <c:axId val="162730752"/>
        <c:axId val="162732672"/>
      </c:lineChart>
      <c:dateAx>
        <c:axId val="162730752"/>
        <c:scaling>
          <c:orientation val="minMax"/>
        </c:scaling>
        <c:delete val="1"/>
        <c:axPos val="b"/>
        <c:numFmt formatCode="ge" sourceLinked="1"/>
        <c:majorTickMark val="none"/>
        <c:minorTickMark val="none"/>
        <c:tickLblPos val="none"/>
        <c:crossAx val="162732672"/>
        <c:crosses val="autoZero"/>
        <c:auto val="1"/>
        <c:lblOffset val="100"/>
        <c:baseTimeUnit val="years"/>
      </c:dateAx>
      <c:valAx>
        <c:axId val="1627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62.29</c:v>
                </c:pt>
                <c:pt idx="1">
                  <c:v>59.62</c:v>
                </c:pt>
                <c:pt idx="2">
                  <c:v>78.58</c:v>
                </c:pt>
                <c:pt idx="3">
                  <c:v>24.97</c:v>
                </c:pt>
                <c:pt idx="4">
                  <c:v>56.17</c:v>
                </c:pt>
              </c:numCache>
            </c:numRef>
          </c:val>
          <c:extLst>
            <c:ext xmlns:c16="http://schemas.microsoft.com/office/drawing/2014/chart" uri="{C3380CC4-5D6E-409C-BE32-E72D297353CC}">
              <c16:uniqueId val="{00000000-A678-418E-808D-03FD5EA0DD35}"/>
            </c:ext>
          </c:extLst>
        </c:ser>
        <c:dLbls>
          <c:showLegendKey val="0"/>
          <c:showVal val="0"/>
          <c:showCatName val="0"/>
          <c:showSerName val="0"/>
          <c:showPercent val="0"/>
          <c:showBubbleSize val="0"/>
        </c:dLbls>
        <c:gapWidth val="150"/>
        <c:axId val="161202560"/>
        <c:axId val="1612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78-418E-808D-03FD5EA0DD35}"/>
            </c:ext>
          </c:extLst>
        </c:ser>
        <c:dLbls>
          <c:showLegendKey val="0"/>
          <c:showVal val="0"/>
          <c:showCatName val="0"/>
          <c:showSerName val="0"/>
          <c:showPercent val="0"/>
          <c:showBubbleSize val="0"/>
        </c:dLbls>
        <c:marker val="1"/>
        <c:smooth val="0"/>
        <c:axId val="161202560"/>
        <c:axId val="161204480"/>
      </c:lineChart>
      <c:dateAx>
        <c:axId val="161202560"/>
        <c:scaling>
          <c:orientation val="minMax"/>
        </c:scaling>
        <c:delete val="1"/>
        <c:axPos val="b"/>
        <c:numFmt formatCode="ge" sourceLinked="1"/>
        <c:majorTickMark val="none"/>
        <c:minorTickMark val="none"/>
        <c:tickLblPos val="none"/>
        <c:crossAx val="161204480"/>
        <c:crosses val="autoZero"/>
        <c:auto val="1"/>
        <c:lblOffset val="100"/>
        <c:baseTimeUnit val="years"/>
      </c:dateAx>
      <c:valAx>
        <c:axId val="1612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92-43D7-A6CB-84463CF7E29E}"/>
            </c:ext>
          </c:extLst>
        </c:ser>
        <c:dLbls>
          <c:showLegendKey val="0"/>
          <c:showVal val="0"/>
          <c:showCatName val="0"/>
          <c:showSerName val="0"/>
          <c:showPercent val="0"/>
          <c:showBubbleSize val="0"/>
        </c:dLbls>
        <c:gapWidth val="150"/>
        <c:axId val="161234944"/>
        <c:axId val="1612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92-43D7-A6CB-84463CF7E29E}"/>
            </c:ext>
          </c:extLst>
        </c:ser>
        <c:dLbls>
          <c:showLegendKey val="0"/>
          <c:showVal val="0"/>
          <c:showCatName val="0"/>
          <c:showSerName val="0"/>
          <c:showPercent val="0"/>
          <c:showBubbleSize val="0"/>
        </c:dLbls>
        <c:marker val="1"/>
        <c:smooth val="0"/>
        <c:axId val="161234944"/>
        <c:axId val="161236864"/>
      </c:lineChart>
      <c:dateAx>
        <c:axId val="161234944"/>
        <c:scaling>
          <c:orientation val="minMax"/>
        </c:scaling>
        <c:delete val="1"/>
        <c:axPos val="b"/>
        <c:numFmt formatCode="ge" sourceLinked="1"/>
        <c:majorTickMark val="none"/>
        <c:minorTickMark val="none"/>
        <c:tickLblPos val="none"/>
        <c:crossAx val="161236864"/>
        <c:crosses val="autoZero"/>
        <c:auto val="1"/>
        <c:lblOffset val="100"/>
        <c:baseTimeUnit val="years"/>
      </c:dateAx>
      <c:valAx>
        <c:axId val="1612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84-4879-8F27-90BB7D8B060D}"/>
            </c:ext>
          </c:extLst>
        </c:ser>
        <c:dLbls>
          <c:showLegendKey val="0"/>
          <c:showVal val="0"/>
          <c:showCatName val="0"/>
          <c:showSerName val="0"/>
          <c:showPercent val="0"/>
          <c:showBubbleSize val="0"/>
        </c:dLbls>
        <c:gapWidth val="150"/>
        <c:axId val="161275264"/>
        <c:axId val="16128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84-4879-8F27-90BB7D8B060D}"/>
            </c:ext>
          </c:extLst>
        </c:ser>
        <c:dLbls>
          <c:showLegendKey val="0"/>
          <c:showVal val="0"/>
          <c:showCatName val="0"/>
          <c:showSerName val="0"/>
          <c:showPercent val="0"/>
          <c:showBubbleSize val="0"/>
        </c:dLbls>
        <c:marker val="1"/>
        <c:smooth val="0"/>
        <c:axId val="161275264"/>
        <c:axId val="161281536"/>
      </c:lineChart>
      <c:dateAx>
        <c:axId val="161275264"/>
        <c:scaling>
          <c:orientation val="minMax"/>
        </c:scaling>
        <c:delete val="1"/>
        <c:axPos val="b"/>
        <c:numFmt formatCode="ge" sourceLinked="1"/>
        <c:majorTickMark val="none"/>
        <c:minorTickMark val="none"/>
        <c:tickLblPos val="none"/>
        <c:crossAx val="161281536"/>
        <c:crosses val="autoZero"/>
        <c:auto val="1"/>
        <c:lblOffset val="100"/>
        <c:baseTimeUnit val="years"/>
      </c:dateAx>
      <c:valAx>
        <c:axId val="1612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15-46E7-BFC9-46A87D3E7F66}"/>
            </c:ext>
          </c:extLst>
        </c:ser>
        <c:dLbls>
          <c:showLegendKey val="0"/>
          <c:showVal val="0"/>
          <c:showCatName val="0"/>
          <c:showSerName val="0"/>
          <c:showPercent val="0"/>
          <c:showBubbleSize val="0"/>
        </c:dLbls>
        <c:gapWidth val="150"/>
        <c:axId val="161375744"/>
        <c:axId val="1613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15-46E7-BFC9-46A87D3E7F66}"/>
            </c:ext>
          </c:extLst>
        </c:ser>
        <c:dLbls>
          <c:showLegendKey val="0"/>
          <c:showVal val="0"/>
          <c:showCatName val="0"/>
          <c:showSerName val="0"/>
          <c:showPercent val="0"/>
          <c:showBubbleSize val="0"/>
        </c:dLbls>
        <c:marker val="1"/>
        <c:smooth val="0"/>
        <c:axId val="161375744"/>
        <c:axId val="161377664"/>
      </c:lineChart>
      <c:dateAx>
        <c:axId val="161375744"/>
        <c:scaling>
          <c:orientation val="minMax"/>
        </c:scaling>
        <c:delete val="1"/>
        <c:axPos val="b"/>
        <c:numFmt formatCode="ge" sourceLinked="1"/>
        <c:majorTickMark val="none"/>
        <c:minorTickMark val="none"/>
        <c:tickLblPos val="none"/>
        <c:crossAx val="161377664"/>
        <c:crosses val="autoZero"/>
        <c:auto val="1"/>
        <c:lblOffset val="100"/>
        <c:baseTimeUnit val="years"/>
      </c:dateAx>
      <c:valAx>
        <c:axId val="1613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56-4850-84E6-DDEEE57DC572}"/>
            </c:ext>
          </c:extLst>
        </c:ser>
        <c:dLbls>
          <c:showLegendKey val="0"/>
          <c:showVal val="0"/>
          <c:showCatName val="0"/>
          <c:showSerName val="0"/>
          <c:showPercent val="0"/>
          <c:showBubbleSize val="0"/>
        </c:dLbls>
        <c:gapWidth val="150"/>
        <c:axId val="161428608"/>
        <c:axId val="1614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56-4850-84E6-DDEEE57DC572}"/>
            </c:ext>
          </c:extLst>
        </c:ser>
        <c:dLbls>
          <c:showLegendKey val="0"/>
          <c:showVal val="0"/>
          <c:showCatName val="0"/>
          <c:showSerName val="0"/>
          <c:showPercent val="0"/>
          <c:showBubbleSize val="0"/>
        </c:dLbls>
        <c:marker val="1"/>
        <c:smooth val="0"/>
        <c:axId val="161428608"/>
        <c:axId val="161430528"/>
      </c:lineChart>
      <c:dateAx>
        <c:axId val="161428608"/>
        <c:scaling>
          <c:orientation val="minMax"/>
        </c:scaling>
        <c:delete val="1"/>
        <c:axPos val="b"/>
        <c:numFmt formatCode="ge" sourceLinked="1"/>
        <c:majorTickMark val="none"/>
        <c:minorTickMark val="none"/>
        <c:tickLblPos val="none"/>
        <c:crossAx val="161430528"/>
        <c:crosses val="autoZero"/>
        <c:auto val="1"/>
        <c:lblOffset val="100"/>
        <c:baseTimeUnit val="years"/>
      </c:dateAx>
      <c:valAx>
        <c:axId val="1614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6398.94</c:v>
                </c:pt>
                <c:pt idx="1">
                  <c:v>6282.82</c:v>
                </c:pt>
                <c:pt idx="2">
                  <c:v>6614.67</c:v>
                </c:pt>
                <c:pt idx="3">
                  <c:v>5271.6</c:v>
                </c:pt>
                <c:pt idx="4">
                  <c:v>4484.47</c:v>
                </c:pt>
              </c:numCache>
            </c:numRef>
          </c:val>
          <c:extLst>
            <c:ext xmlns:c16="http://schemas.microsoft.com/office/drawing/2014/chart" uri="{C3380CC4-5D6E-409C-BE32-E72D297353CC}">
              <c16:uniqueId val="{00000000-9011-4CC0-B83B-995ECDD4D508}"/>
            </c:ext>
          </c:extLst>
        </c:ser>
        <c:dLbls>
          <c:showLegendKey val="0"/>
          <c:showVal val="0"/>
          <c:showCatName val="0"/>
          <c:showSerName val="0"/>
          <c:showPercent val="0"/>
          <c:showBubbleSize val="0"/>
        </c:dLbls>
        <c:gapWidth val="150"/>
        <c:axId val="161446912"/>
        <c:axId val="1614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extLst>
            <c:ext xmlns:c16="http://schemas.microsoft.com/office/drawing/2014/chart" uri="{C3380CC4-5D6E-409C-BE32-E72D297353CC}">
              <c16:uniqueId val="{00000001-9011-4CC0-B83B-995ECDD4D508}"/>
            </c:ext>
          </c:extLst>
        </c:ser>
        <c:dLbls>
          <c:showLegendKey val="0"/>
          <c:showVal val="0"/>
          <c:showCatName val="0"/>
          <c:showSerName val="0"/>
          <c:showPercent val="0"/>
          <c:showBubbleSize val="0"/>
        </c:dLbls>
        <c:marker val="1"/>
        <c:smooth val="0"/>
        <c:axId val="161446912"/>
        <c:axId val="161465472"/>
      </c:lineChart>
      <c:dateAx>
        <c:axId val="161446912"/>
        <c:scaling>
          <c:orientation val="minMax"/>
        </c:scaling>
        <c:delete val="1"/>
        <c:axPos val="b"/>
        <c:numFmt formatCode="ge" sourceLinked="1"/>
        <c:majorTickMark val="none"/>
        <c:minorTickMark val="none"/>
        <c:tickLblPos val="none"/>
        <c:crossAx val="161465472"/>
        <c:crosses val="autoZero"/>
        <c:auto val="1"/>
        <c:lblOffset val="100"/>
        <c:baseTimeUnit val="years"/>
      </c:dateAx>
      <c:valAx>
        <c:axId val="1614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16.559999999999999</c:v>
                </c:pt>
                <c:pt idx="1">
                  <c:v>16.350000000000001</c:v>
                </c:pt>
                <c:pt idx="2">
                  <c:v>13.67</c:v>
                </c:pt>
                <c:pt idx="3">
                  <c:v>20.61</c:v>
                </c:pt>
                <c:pt idx="4">
                  <c:v>29.95</c:v>
                </c:pt>
              </c:numCache>
            </c:numRef>
          </c:val>
          <c:extLst>
            <c:ext xmlns:c16="http://schemas.microsoft.com/office/drawing/2014/chart" uri="{C3380CC4-5D6E-409C-BE32-E72D297353CC}">
              <c16:uniqueId val="{00000000-D3A1-4131-88B5-2501794C197D}"/>
            </c:ext>
          </c:extLst>
        </c:ser>
        <c:dLbls>
          <c:showLegendKey val="0"/>
          <c:showVal val="0"/>
          <c:showCatName val="0"/>
          <c:showSerName val="0"/>
          <c:showPercent val="0"/>
          <c:showBubbleSize val="0"/>
        </c:dLbls>
        <c:gapWidth val="150"/>
        <c:axId val="162625792"/>
        <c:axId val="1626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extLst>
            <c:ext xmlns:c16="http://schemas.microsoft.com/office/drawing/2014/chart" uri="{C3380CC4-5D6E-409C-BE32-E72D297353CC}">
              <c16:uniqueId val="{00000001-D3A1-4131-88B5-2501794C197D}"/>
            </c:ext>
          </c:extLst>
        </c:ser>
        <c:dLbls>
          <c:showLegendKey val="0"/>
          <c:showVal val="0"/>
          <c:showCatName val="0"/>
          <c:showSerName val="0"/>
          <c:showPercent val="0"/>
          <c:showBubbleSize val="0"/>
        </c:dLbls>
        <c:marker val="1"/>
        <c:smooth val="0"/>
        <c:axId val="162625792"/>
        <c:axId val="162627968"/>
      </c:lineChart>
      <c:dateAx>
        <c:axId val="162625792"/>
        <c:scaling>
          <c:orientation val="minMax"/>
        </c:scaling>
        <c:delete val="1"/>
        <c:axPos val="b"/>
        <c:numFmt formatCode="ge" sourceLinked="1"/>
        <c:majorTickMark val="none"/>
        <c:minorTickMark val="none"/>
        <c:tickLblPos val="none"/>
        <c:crossAx val="162627968"/>
        <c:crosses val="autoZero"/>
        <c:auto val="1"/>
        <c:lblOffset val="100"/>
        <c:baseTimeUnit val="years"/>
      </c:dateAx>
      <c:valAx>
        <c:axId val="1626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632.96</c:v>
                </c:pt>
                <c:pt idx="1">
                  <c:v>437.67</c:v>
                </c:pt>
                <c:pt idx="2">
                  <c:v>733.4</c:v>
                </c:pt>
                <c:pt idx="3">
                  <c:v>572.54</c:v>
                </c:pt>
                <c:pt idx="4">
                  <c:v>395.09</c:v>
                </c:pt>
              </c:numCache>
            </c:numRef>
          </c:val>
          <c:extLst>
            <c:ext xmlns:c16="http://schemas.microsoft.com/office/drawing/2014/chart" uri="{C3380CC4-5D6E-409C-BE32-E72D297353CC}">
              <c16:uniqueId val="{00000000-2A59-437F-A645-35CFD95D3402}"/>
            </c:ext>
          </c:extLst>
        </c:ser>
        <c:dLbls>
          <c:showLegendKey val="0"/>
          <c:showVal val="0"/>
          <c:showCatName val="0"/>
          <c:showSerName val="0"/>
          <c:showPercent val="0"/>
          <c:showBubbleSize val="0"/>
        </c:dLbls>
        <c:gapWidth val="150"/>
        <c:axId val="162641408"/>
        <c:axId val="1626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extLst>
            <c:ext xmlns:c16="http://schemas.microsoft.com/office/drawing/2014/chart" uri="{C3380CC4-5D6E-409C-BE32-E72D297353CC}">
              <c16:uniqueId val="{00000001-2A59-437F-A645-35CFD95D3402}"/>
            </c:ext>
          </c:extLst>
        </c:ser>
        <c:dLbls>
          <c:showLegendKey val="0"/>
          <c:showVal val="0"/>
          <c:showCatName val="0"/>
          <c:showSerName val="0"/>
          <c:showPercent val="0"/>
          <c:showBubbleSize val="0"/>
        </c:dLbls>
        <c:marker val="1"/>
        <c:smooth val="0"/>
        <c:axId val="162641408"/>
        <c:axId val="162643328"/>
      </c:lineChart>
      <c:dateAx>
        <c:axId val="162641408"/>
        <c:scaling>
          <c:orientation val="minMax"/>
        </c:scaling>
        <c:delete val="1"/>
        <c:axPos val="b"/>
        <c:numFmt formatCode="ge" sourceLinked="1"/>
        <c:majorTickMark val="none"/>
        <c:minorTickMark val="none"/>
        <c:tickLblPos val="none"/>
        <c:crossAx val="162643328"/>
        <c:crosses val="autoZero"/>
        <c:auto val="1"/>
        <c:lblOffset val="100"/>
        <c:baseTimeUnit val="years"/>
      </c:dateAx>
      <c:valAx>
        <c:axId val="1626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宮崎県　諸塚村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特定環境保全公共下水道</v>
      </c>
      <c r="Q8" s="76"/>
      <c r="R8" s="76"/>
      <c r="S8" s="76"/>
      <c r="T8" s="76"/>
      <c r="U8" s="76"/>
      <c r="V8" s="76"/>
      <c r="W8" s="76" t="str">
        <f>データ!L6</f>
        <v>D3</v>
      </c>
      <c r="X8" s="76"/>
      <c r="Y8" s="76"/>
      <c r="Z8" s="76"/>
      <c r="AA8" s="76"/>
      <c r="AB8" s="76"/>
      <c r="AC8" s="76"/>
      <c r="AD8" s="3"/>
      <c r="AE8" s="3"/>
      <c r="AF8" s="3"/>
      <c r="AG8" s="3"/>
      <c r="AH8" s="3"/>
      <c r="AI8" s="3"/>
      <c r="AJ8" s="3"/>
      <c r="AK8" s="3"/>
      <c r="AL8" s="70">
        <f>データ!R6</f>
        <v>1864</v>
      </c>
      <c r="AM8" s="70"/>
      <c r="AN8" s="70"/>
      <c r="AO8" s="70"/>
      <c r="AP8" s="70"/>
      <c r="AQ8" s="70"/>
      <c r="AR8" s="70"/>
      <c r="AS8" s="70"/>
      <c r="AT8" s="69">
        <f>データ!S6</f>
        <v>187.56</v>
      </c>
      <c r="AU8" s="69"/>
      <c r="AV8" s="69"/>
      <c r="AW8" s="69"/>
      <c r="AX8" s="69"/>
      <c r="AY8" s="69"/>
      <c r="AZ8" s="69"/>
      <c r="BA8" s="69"/>
      <c r="BB8" s="69">
        <f>データ!T6</f>
        <v>9.94</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10.23</v>
      </c>
      <c r="Q10" s="69"/>
      <c r="R10" s="69"/>
      <c r="S10" s="69"/>
      <c r="T10" s="69"/>
      <c r="U10" s="69"/>
      <c r="V10" s="69"/>
      <c r="W10" s="69">
        <f>データ!P6</f>
        <v>100</v>
      </c>
      <c r="X10" s="69"/>
      <c r="Y10" s="69"/>
      <c r="Z10" s="69"/>
      <c r="AA10" s="69"/>
      <c r="AB10" s="69"/>
      <c r="AC10" s="69"/>
      <c r="AD10" s="70">
        <f>データ!Q6</f>
        <v>2160</v>
      </c>
      <c r="AE10" s="70"/>
      <c r="AF10" s="70"/>
      <c r="AG10" s="70"/>
      <c r="AH10" s="70"/>
      <c r="AI10" s="70"/>
      <c r="AJ10" s="70"/>
      <c r="AK10" s="2"/>
      <c r="AL10" s="70">
        <f>データ!U6</f>
        <v>190</v>
      </c>
      <c r="AM10" s="70"/>
      <c r="AN10" s="70"/>
      <c r="AO10" s="70"/>
      <c r="AP10" s="70"/>
      <c r="AQ10" s="70"/>
      <c r="AR10" s="70"/>
      <c r="AS10" s="70"/>
      <c r="AT10" s="69">
        <f>データ!V6</f>
        <v>0.09</v>
      </c>
      <c r="AU10" s="69"/>
      <c r="AV10" s="69"/>
      <c r="AW10" s="69"/>
      <c r="AX10" s="69"/>
      <c r="AY10" s="69"/>
      <c r="AZ10" s="69"/>
      <c r="BA10" s="69"/>
      <c r="BB10" s="69">
        <f>データ!W6</f>
        <v>2111.11</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454290</v>
      </c>
      <c r="D6" s="31">
        <f t="shared" si="3"/>
        <v>47</v>
      </c>
      <c r="E6" s="31">
        <f t="shared" si="3"/>
        <v>17</v>
      </c>
      <c r="F6" s="31">
        <f t="shared" si="3"/>
        <v>4</v>
      </c>
      <c r="G6" s="31">
        <f t="shared" si="3"/>
        <v>0</v>
      </c>
      <c r="H6" s="31" t="str">
        <f t="shared" si="3"/>
        <v>宮崎県　諸塚村</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10.23</v>
      </c>
      <c r="P6" s="32">
        <f t="shared" si="3"/>
        <v>100</v>
      </c>
      <c r="Q6" s="32">
        <f t="shared" si="3"/>
        <v>2160</v>
      </c>
      <c r="R6" s="32">
        <f t="shared" si="3"/>
        <v>1864</v>
      </c>
      <c r="S6" s="32">
        <f t="shared" si="3"/>
        <v>187.56</v>
      </c>
      <c r="T6" s="32">
        <f t="shared" si="3"/>
        <v>9.94</v>
      </c>
      <c r="U6" s="32">
        <f t="shared" si="3"/>
        <v>190</v>
      </c>
      <c r="V6" s="32">
        <f t="shared" si="3"/>
        <v>0.09</v>
      </c>
      <c r="W6" s="32">
        <f t="shared" si="3"/>
        <v>2111.11</v>
      </c>
      <c r="X6" s="33">
        <f>IF(X7="",NA(),X7)</f>
        <v>62.29</v>
      </c>
      <c r="Y6" s="33">
        <f t="shared" ref="Y6:AG6" si="4">IF(Y7="",NA(),Y7)</f>
        <v>59.62</v>
      </c>
      <c r="Z6" s="33">
        <f t="shared" si="4"/>
        <v>78.58</v>
      </c>
      <c r="AA6" s="33">
        <f t="shared" si="4"/>
        <v>24.97</v>
      </c>
      <c r="AB6" s="33">
        <f t="shared" si="4"/>
        <v>56.17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6398.94</v>
      </c>
      <c r="BF6" s="33">
        <f t="shared" ref="BF6:BN6" si="7">IF(BF7="",NA(),BF7)</f>
        <v>6282.82</v>
      </c>
      <c r="BG6" s="33">
        <f t="shared" si="7"/>
        <v>6614.67</v>
      </c>
      <c r="BH6" s="33">
        <f t="shared" si="7"/>
        <v>5271.6</v>
      </c>
      <c r="BI6" s="33">
        <f t="shared" si="7"/>
        <v>4484.47</v>
      </c>
      <c r="BJ6" s="33">
        <f t="shared" si="7"/>
        <v>1835.56</v>
      </c>
      <c r="BK6" s="33">
        <f t="shared" si="7"/>
        <v>1716.82</v>
      </c>
      <c r="BL6" s="33">
        <f t="shared" si="7"/>
        <v>1554.05</v>
      </c>
      <c r="BM6" s="33">
        <f t="shared" si="7"/>
        <v>1671.86</v>
      </c>
      <c r="BN6" s="33">
        <f t="shared" si="7"/>
        <v>1673.47</v>
      </c>
      <c r="BO6" s="32" t="str">
        <f>IF(BO7="","",IF(BO7="-","【-】","【"&amp;SUBSTITUTE(TEXT(BO7,"#,##0.00"),"-","△")&amp;"】"))</f>
        <v>【1,457.06】</v>
      </c>
      <c r="BP6" s="33">
        <f>IF(BP7="",NA(),BP7)</f>
        <v>16.559999999999999</v>
      </c>
      <c r="BQ6" s="33">
        <f t="shared" ref="BQ6:BY6" si="8">IF(BQ7="",NA(),BQ7)</f>
        <v>16.350000000000001</v>
      </c>
      <c r="BR6" s="33">
        <f t="shared" si="8"/>
        <v>13.67</v>
      </c>
      <c r="BS6" s="33">
        <f t="shared" si="8"/>
        <v>20.61</v>
      </c>
      <c r="BT6" s="33">
        <f t="shared" si="8"/>
        <v>29.95</v>
      </c>
      <c r="BU6" s="33">
        <f t="shared" si="8"/>
        <v>52.89</v>
      </c>
      <c r="BV6" s="33">
        <f t="shared" si="8"/>
        <v>51.73</v>
      </c>
      <c r="BW6" s="33">
        <f t="shared" si="8"/>
        <v>53.01</v>
      </c>
      <c r="BX6" s="33">
        <f t="shared" si="8"/>
        <v>50.54</v>
      </c>
      <c r="BY6" s="33">
        <f t="shared" si="8"/>
        <v>49.22</v>
      </c>
      <c r="BZ6" s="32" t="str">
        <f>IF(BZ7="","",IF(BZ7="-","【-】","【"&amp;SUBSTITUTE(TEXT(BZ7,"#,##0.00"),"-","△")&amp;"】"))</f>
        <v>【64.73】</v>
      </c>
      <c r="CA6" s="33">
        <f>IF(CA7="",NA(),CA7)</f>
        <v>632.96</v>
      </c>
      <c r="CB6" s="33">
        <f t="shared" ref="CB6:CJ6" si="9">IF(CB7="",NA(),CB7)</f>
        <v>437.67</v>
      </c>
      <c r="CC6" s="33">
        <f t="shared" si="9"/>
        <v>733.4</v>
      </c>
      <c r="CD6" s="33">
        <f t="shared" si="9"/>
        <v>572.54</v>
      </c>
      <c r="CE6" s="33">
        <f t="shared" si="9"/>
        <v>395.09</v>
      </c>
      <c r="CF6" s="33">
        <f t="shared" si="9"/>
        <v>300.52</v>
      </c>
      <c r="CG6" s="33">
        <f t="shared" si="9"/>
        <v>310.47000000000003</v>
      </c>
      <c r="CH6" s="33">
        <f t="shared" si="9"/>
        <v>299.39</v>
      </c>
      <c r="CI6" s="33">
        <f t="shared" si="9"/>
        <v>320.36</v>
      </c>
      <c r="CJ6" s="33">
        <f t="shared" si="9"/>
        <v>332.02</v>
      </c>
      <c r="CK6" s="32" t="str">
        <f>IF(CK7="","",IF(CK7="-","【-】","【"&amp;SUBSTITUTE(TEXT(CK7,"#,##0.00"),"-","△")&amp;"】"))</f>
        <v>【250.25】</v>
      </c>
      <c r="CL6" s="32">
        <f>IF(CL7="",NA(),CL7)</f>
        <v>0</v>
      </c>
      <c r="CM6" s="33">
        <f t="shared" ref="CM6:CU6" si="10">IF(CM7="",NA(),CM7)</f>
        <v>28.67</v>
      </c>
      <c r="CN6" s="33">
        <f t="shared" si="10"/>
        <v>27.33</v>
      </c>
      <c r="CO6" s="33">
        <f t="shared" si="10"/>
        <v>26</v>
      </c>
      <c r="CP6" s="33">
        <f t="shared" si="10"/>
        <v>28</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100</v>
      </c>
      <c r="CX6" s="33">
        <f t="shared" ref="CX6:DF6" si="11">IF(CX7="",NA(),CX7)</f>
        <v>100</v>
      </c>
      <c r="CY6" s="33">
        <f t="shared" si="11"/>
        <v>100</v>
      </c>
      <c r="CZ6" s="33">
        <f t="shared" si="11"/>
        <v>100</v>
      </c>
      <c r="DA6" s="33">
        <f t="shared" si="11"/>
        <v>100</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t="str">
        <f t="shared" ref="EE6:EM6" si="14">IF(EE7="",NA(),EE7)</f>
        <v>-</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454290</v>
      </c>
      <c r="D7" s="35">
        <v>47</v>
      </c>
      <c r="E7" s="35">
        <v>17</v>
      </c>
      <c r="F7" s="35">
        <v>4</v>
      </c>
      <c r="G7" s="35">
        <v>0</v>
      </c>
      <c r="H7" s="35" t="s">
        <v>96</v>
      </c>
      <c r="I7" s="35" t="s">
        <v>97</v>
      </c>
      <c r="J7" s="35" t="s">
        <v>98</v>
      </c>
      <c r="K7" s="35" t="s">
        <v>99</v>
      </c>
      <c r="L7" s="35" t="s">
        <v>100</v>
      </c>
      <c r="M7" s="36" t="s">
        <v>101</v>
      </c>
      <c r="N7" s="36" t="s">
        <v>102</v>
      </c>
      <c r="O7" s="36">
        <v>10.23</v>
      </c>
      <c r="P7" s="36">
        <v>100</v>
      </c>
      <c r="Q7" s="36">
        <v>2160</v>
      </c>
      <c r="R7" s="36">
        <v>1864</v>
      </c>
      <c r="S7" s="36">
        <v>187.56</v>
      </c>
      <c r="T7" s="36">
        <v>9.94</v>
      </c>
      <c r="U7" s="36">
        <v>190</v>
      </c>
      <c r="V7" s="36">
        <v>0.09</v>
      </c>
      <c r="W7" s="36">
        <v>2111.11</v>
      </c>
      <c r="X7" s="36">
        <v>62.29</v>
      </c>
      <c r="Y7" s="36">
        <v>59.62</v>
      </c>
      <c r="Z7" s="36">
        <v>78.58</v>
      </c>
      <c r="AA7" s="36">
        <v>24.97</v>
      </c>
      <c r="AB7" s="36">
        <v>56.17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6398.94</v>
      </c>
      <c r="BF7" s="36">
        <v>6282.82</v>
      </c>
      <c r="BG7" s="36">
        <v>6614.67</v>
      </c>
      <c r="BH7" s="36">
        <v>5271.6</v>
      </c>
      <c r="BI7" s="36">
        <v>4484.47</v>
      </c>
      <c r="BJ7" s="36">
        <v>1835.56</v>
      </c>
      <c r="BK7" s="36">
        <v>1716.82</v>
      </c>
      <c r="BL7" s="36">
        <v>1554.05</v>
      </c>
      <c r="BM7" s="36">
        <v>1671.86</v>
      </c>
      <c r="BN7" s="36">
        <v>1673.47</v>
      </c>
      <c r="BO7" s="36">
        <v>1457.06</v>
      </c>
      <c r="BP7" s="36">
        <v>16.559999999999999</v>
      </c>
      <c r="BQ7" s="36">
        <v>16.350000000000001</v>
      </c>
      <c r="BR7" s="36">
        <v>13.67</v>
      </c>
      <c r="BS7" s="36">
        <v>20.61</v>
      </c>
      <c r="BT7" s="36">
        <v>29.95</v>
      </c>
      <c r="BU7" s="36">
        <v>52.89</v>
      </c>
      <c r="BV7" s="36">
        <v>51.73</v>
      </c>
      <c r="BW7" s="36">
        <v>53.01</v>
      </c>
      <c r="BX7" s="36">
        <v>50.54</v>
      </c>
      <c r="BY7" s="36">
        <v>49.22</v>
      </c>
      <c r="BZ7" s="36">
        <v>64.73</v>
      </c>
      <c r="CA7" s="36">
        <v>632.96</v>
      </c>
      <c r="CB7" s="36">
        <v>437.67</v>
      </c>
      <c r="CC7" s="36">
        <v>733.4</v>
      </c>
      <c r="CD7" s="36">
        <v>572.54</v>
      </c>
      <c r="CE7" s="36">
        <v>395.09</v>
      </c>
      <c r="CF7" s="36">
        <v>300.52</v>
      </c>
      <c r="CG7" s="36">
        <v>310.47000000000003</v>
      </c>
      <c r="CH7" s="36">
        <v>299.39</v>
      </c>
      <c r="CI7" s="36">
        <v>320.36</v>
      </c>
      <c r="CJ7" s="36">
        <v>332.02</v>
      </c>
      <c r="CK7" s="36">
        <v>250.25</v>
      </c>
      <c r="CL7" s="36">
        <v>0</v>
      </c>
      <c r="CM7" s="36">
        <v>28.67</v>
      </c>
      <c r="CN7" s="36">
        <v>27.33</v>
      </c>
      <c r="CO7" s="36">
        <v>26</v>
      </c>
      <c r="CP7" s="36">
        <v>28</v>
      </c>
      <c r="CQ7" s="36">
        <v>36.799999999999997</v>
      </c>
      <c r="CR7" s="36">
        <v>36.67</v>
      </c>
      <c r="CS7" s="36">
        <v>36.200000000000003</v>
      </c>
      <c r="CT7" s="36">
        <v>34.74</v>
      </c>
      <c r="CU7" s="36">
        <v>36.65</v>
      </c>
      <c r="CV7" s="36">
        <v>40.31</v>
      </c>
      <c r="CW7" s="36">
        <v>100</v>
      </c>
      <c r="CX7" s="36">
        <v>100</v>
      </c>
      <c r="CY7" s="36">
        <v>100</v>
      </c>
      <c r="CZ7" s="36">
        <v>100</v>
      </c>
      <c r="DA7" s="36">
        <v>100</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t="s">
        <v>101</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dcterms:created xsi:type="dcterms:W3CDTF">2017-02-08T03:05:10Z</dcterms:created>
  <dcterms:modified xsi:type="dcterms:W3CDTF">2017-02-22T01:58:52Z</dcterms:modified>
</cp:coreProperties>
</file>