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11農業集落排水事業（法非適用）\"/>
    </mc:Choice>
  </mc:AlternateContent>
  <workbookProtection workbookPassword="8649" lockStructure="1"/>
  <bookViews>
    <workbookView xWindow="0" yWindow="0" windowWidth="20496" windowHeight="7956"/>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<sst xmlns="http://schemas.openxmlformats.org/spreadsheetml/2006/main" count="221" uniqueCount="111">
  <si>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</si>
  <si>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</si>
  <si>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</si>
  <si>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</si>
  <si>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</si>
  <si>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</si>
  <si>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</si>
  <si>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</si>
  <si>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</si>
  <si>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</si>
  <si>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</si>
  <si>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</si>
  <si>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</si>
  <si>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</si>
  <si>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</si>
  <si>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</si>
  <si>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</si>
  <si>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</si>
  <si>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</si>
  <si>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</si>
  <si>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</si>
  <si>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</si>
  <si>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</si>
  <si>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</si>
  <si>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</si>
  <si>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</si>
  <si>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</si>
  <si>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</si>
  <si>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</si>
  <si>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</si>
  <si>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</si>
  <si>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</si>
  <si>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</si>
  <si>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</si>
  <si>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</si>
  <si>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</si>
  <si>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</si>
  <si>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</si>
  <si>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</si>
  <si>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</si>
  <si>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</si>
  <si>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</si>
  <si>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</si>
  <si>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</si>
  <si>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</si>
  <si>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</si>
  <si>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</si>
  <si>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</si>
  <si>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</si>
  <si>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</si>
  <si>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</si>
  <si>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</si>
  <si>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</si>
  <si>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</si>
  <si>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</si>
  <si>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</si>
  <si>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</si>
  <si>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</si>
  <si>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</si>
  <si>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</si>
  <si>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</si>
  <si>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</si>
  <si>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</si>
  <si>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</si>
  <si>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</si>
  <si>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</si>
  <si>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</si>
  <si>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</si>
  <si>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</si>
  <si>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</si>
  <si>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</si>
  <si>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</si>
  <si>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</si>
  <si>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</si>
  <si>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</si>
  <si>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</si>
  <si>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</si>
  <si>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</si>
  <si>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</si>
  <si>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</si>
  <si>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</si>
  <si>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</si>
  <si>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</si>
  <si>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</si>
  <si>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</si>
  <si>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</si>
  <si>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</si>
  <si>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</si>
  <si>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</si>
  <si>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</si>
  <si>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</si>
  <si>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</si>
  <si>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</si>
  <si>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</si>
  <si>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</si>
  <si>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</si>
  <si>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都城市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</si>
  <si>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</si>
  <si>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</si>
  <si>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</si>
  <si>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</si>
  <si>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</si>
  <si>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</si>
  <si>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</si>
  <si>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</si>
  <si>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</si>
  <si>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</si>
  <si>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</si>
  <si>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すべての管路は耐用年数に達しておらず更新工事は未実施のため、当該値はありません。</t>
    <phoneticPr fontId="4"/>
  </si>
  <si>
    <t xml:space="preserve"> 各指標は類似団体と比較し低い水準のため、水洗化率の向上を図り収益増に取り組む必要がありす。
　経費の節減では、施設の延命措置や経費の平準化のために各施設の機能診断及び最適化構想を策定・実施していく必要があります。
　収益的収支及び経費の改善では、包括的民間委託の検討、施設更新時での処理区の状況に応じた規模や処理能力の縮小なども検討していく必要があります。使用料収入は伸びているため料金改定は想定しておりませんが、各処理区の区域内人口や使用料収入などの動向を注視し料金改定の対応時期を見誤らないように努めます。</t>
    <phoneticPr fontId="4"/>
  </si>
  <si>
    <t xml:space="preserve">　収益的収支比率、経費回収率ともに低下しており、いずれも１００％未満となっていることから、経営の健全性が確保されているとはいえません。
　これは使用料収入は増えているものの節水等による使用水量の減少、施設利用率が低いこと及び各年の維持修繕費の変動によるものです。
　汚水処理原価は上昇していますが、平均値よりは低く抑えられています。
　今後は施設の更新経費の計上等により変動が予想されます。
　施設利用率が低いのは、水洗化率が類似団体より低いことや、節水により使用水量が抑制されているためと考えられます。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</si>
</sst>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99-48AB-8F55-C7564E25D02A}"/>
            </c:ext>
          </c:extLst>
        </c:ser>
        <c:dLbls>
          <c:showLegendKey val="0"/>
          <c:showVal val="0"/>
          <c:showCatName val="0"/>
          <c:showSerName val="0"/>
          <c:showPercent val="0"/>
          <c:showBubbleSize val="0"/>
        </c:dLbls>
        <c:gapWidth val="150"/>
        <c:axId val="138400352"/>
        <c:axId val="22153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c:ext xmlns:c16="http://schemas.microsoft.com/office/drawing/2014/chart" uri="{C3380CC4-5D6E-409C-BE32-E72D297353CC}">
              <c16:uniqueId val="{00000001-5799-48AB-8F55-C7564E25D02A}"/>
            </c:ext>
          </c:extLst>
        </c:ser>
        <c:dLbls>
          <c:showLegendKey val="0"/>
          <c:showVal val="0"/>
          <c:showCatName val="0"/>
          <c:showSerName val="0"/>
          <c:showPercent val="0"/>
          <c:showBubbleSize val="0"/>
        </c:dLbls>
        <c:marker val="1"/>
        <c:smooth val="0"/>
        <c:axId val="138400352"/>
        <c:axId val="221531864"/>
      </c:lineChart>
      <c:dateAx>
        <c:axId val="138400352"/>
        <c:scaling>
          <c:orientation val="minMax"/>
        </c:scaling>
        <c:delete val="1"/>
        <c:axPos val="b"/>
        <c:numFmt formatCode="ge" sourceLinked="1"/>
        <c:majorTickMark val="none"/>
        <c:minorTickMark val="none"/>
        <c:tickLblPos val="none"/>
        <c:crossAx val="221531864"/>
        <c:crosses val="autoZero"/>
        <c:auto val="1"/>
        <c:lblOffset val="100"/>
        <c:baseTimeUnit val="years"/>
      </c:dateAx>
      <c:valAx>
        <c:axId val="22153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003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42.16</c:v>
                </c:pt>
                <c:pt idx="1">
                  <c:v>41.93</c:v>
                </c:pt>
                <c:pt idx="2">
                  <c:v>41.12</c:v>
                </c:pt>
                <c:pt idx="3">
                  <c:v>41.82</c:v>
                </c:pt>
                <c:pt idx="4">
                  <c:v>42.2</c:v>
                </c:pt>
              </c:numCache>
            </c:numRef>
          </c:val>
          <c:extLst>
            <c:ext xmlns:c16="http://schemas.microsoft.com/office/drawing/2014/chart" uri="{C3380CC4-5D6E-409C-BE32-E72D297353CC}">
              <c16:uniqueId val="{00000000-DE94-4B71-B9C2-9C59F0AE9D65}"/>
            </c:ext>
          </c:extLst>
        </c:ser>
        <c:dLbls>
          <c:showLegendKey val="0"/>
          <c:showVal val="0"/>
          <c:showCatName val="0"/>
          <c:showSerName val="0"/>
          <c:showPercent val="0"/>
          <c:showBubbleSize val="0"/>
        </c:dLbls>
        <c:gapWidth val="150"/>
        <c:axId val="220147192"/>
        <c:axId val="43747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c:ext xmlns:c16="http://schemas.microsoft.com/office/drawing/2014/chart" uri="{C3380CC4-5D6E-409C-BE32-E72D297353CC}">
              <c16:uniqueId val="{00000001-DE94-4B71-B9C2-9C59F0AE9D65}"/>
            </c:ext>
          </c:extLst>
        </c:ser>
        <c:dLbls>
          <c:showLegendKey val="0"/>
          <c:showVal val="0"/>
          <c:showCatName val="0"/>
          <c:showSerName val="0"/>
          <c:showPercent val="0"/>
          <c:showBubbleSize val="0"/>
        </c:dLbls>
        <c:marker val="1"/>
        <c:smooth val="0"/>
        <c:axId val="220147192"/>
        <c:axId val="437473496"/>
      </c:lineChart>
      <c:dateAx>
        <c:axId val="220147192"/>
        <c:scaling>
          <c:orientation val="minMax"/>
        </c:scaling>
        <c:delete val="1"/>
        <c:axPos val="b"/>
        <c:numFmt formatCode="ge" sourceLinked="1"/>
        <c:majorTickMark val="none"/>
        <c:minorTickMark val="none"/>
        <c:tickLblPos val="none"/>
        <c:crossAx val="437473496"/>
        <c:crosses val="autoZero"/>
        <c:auto val="1"/>
        <c:lblOffset val="100"/>
        <c:baseTimeUnit val="years"/>
      </c:dateAx>
      <c:valAx>
        <c:axId val="43747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4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70.81</c:v>
                </c:pt>
                <c:pt idx="1">
                  <c:v>72.010000000000005</c:v>
                </c:pt>
                <c:pt idx="2">
                  <c:v>72.39</c:v>
                </c:pt>
                <c:pt idx="3">
                  <c:v>73.400000000000006</c:v>
                </c:pt>
                <c:pt idx="4">
                  <c:v>73.36</c:v>
                </c:pt>
              </c:numCache>
            </c:numRef>
          </c:val>
          <c:extLst>
            <c:ext xmlns:c16="http://schemas.microsoft.com/office/drawing/2014/chart" uri="{C3380CC4-5D6E-409C-BE32-E72D297353CC}">
              <c16:uniqueId val="{00000000-F8BF-49FF-8542-E94382EEC8B7}"/>
            </c:ext>
          </c:extLst>
        </c:ser>
        <c:dLbls>
          <c:showLegendKey val="0"/>
          <c:showVal val="0"/>
          <c:showCatName val="0"/>
          <c:showSerName val="0"/>
          <c:showPercent val="0"/>
          <c:showBubbleSize val="0"/>
        </c:dLbls>
        <c:gapWidth val="150"/>
        <c:axId val="437474672"/>
        <c:axId val="43747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c:ext xmlns:c16="http://schemas.microsoft.com/office/drawing/2014/chart" uri="{C3380CC4-5D6E-409C-BE32-E72D297353CC}">
              <c16:uniqueId val="{00000001-F8BF-49FF-8542-E94382EEC8B7}"/>
            </c:ext>
          </c:extLst>
        </c:ser>
        <c:dLbls>
          <c:showLegendKey val="0"/>
          <c:showVal val="0"/>
          <c:showCatName val="0"/>
          <c:showSerName val="0"/>
          <c:showPercent val="0"/>
          <c:showBubbleSize val="0"/>
        </c:dLbls>
        <c:marker val="1"/>
        <c:smooth val="0"/>
        <c:axId val="437474672"/>
        <c:axId val="437475064"/>
      </c:lineChart>
      <c:dateAx>
        <c:axId val="437474672"/>
        <c:scaling>
          <c:orientation val="minMax"/>
        </c:scaling>
        <c:delete val="1"/>
        <c:axPos val="b"/>
        <c:numFmt formatCode="ge" sourceLinked="1"/>
        <c:majorTickMark val="none"/>
        <c:minorTickMark val="none"/>
        <c:tickLblPos val="none"/>
        <c:crossAx val="437475064"/>
        <c:crosses val="autoZero"/>
        <c:auto val="1"/>
        <c:lblOffset val="100"/>
        <c:baseTimeUnit val="years"/>
      </c:dateAx>
      <c:valAx>
        <c:axId val="43747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47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92.17</c:v>
                </c:pt>
                <c:pt idx="1">
                  <c:v>92.19</c:v>
                </c:pt>
                <c:pt idx="2">
                  <c:v>92.03</c:v>
                </c:pt>
                <c:pt idx="3">
                  <c:v>94.65</c:v>
                </c:pt>
                <c:pt idx="4">
                  <c:v>90.05</c:v>
                </c:pt>
              </c:numCache>
            </c:numRef>
          </c:val>
          <c:extLst>
            <c:ext xmlns:c16="http://schemas.microsoft.com/office/drawing/2014/chart" uri="{C3380CC4-5D6E-409C-BE32-E72D297353CC}">
              <c16:uniqueId val="{00000000-DD89-42AF-BF04-AB3443FE4714}"/>
            </c:ext>
          </c:extLst>
        </c:ser>
        <c:dLbls>
          <c:showLegendKey val="0"/>
          <c:showVal val="0"/>
          <c:showCatName val="0"/>
          <c:showSerName val="0"/>
          <c:showPercent val="0"/>
          <c:showBubbleSize val="0"/>
        </c:dLbls>
        <c:gapWidth val="150"/>
        <c:axId val="223630184"/>
        <c:axId val="13888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89-42AF-BF04-AB3443FE4714}"/>
            </c:ext>
          </c:extLst>
        </c:ser>
        <c:dLbls>
          <c:showLegendKey val="0"/>
          <c:showVal val="0"/>
          <c:showCatName val="0"/>
          <c:showSerName val="0"/>
          <c:showPercent val="0"/>
          <c:showBubbleSize val="0"/>
        </c:dLbls>
        <c:marker val="1"/>
        <c:smooth val="0"/>
        <c:axId val="223630184"/>
        <c:axId val="138880232"/>
      </c:lineChart>
      <c:dateAx>
        <c:axId val="223630184"/>
        <c:scaling>
          <c:orientation val="minMax"/>
        </c:scaling>
        <c:delete val="1"/>
        <c:axPos val="b"/>
        <c:numFmt formatCode="ge" sourceLinked="1"/>
        <c:majorTickMark val="none"/>
        <c:minorTickMark val="none"/>
        <c:tickLblPos val="none"/>
        <c:crossAx val="138880232"/>
        <c:crosses val="autoZero"/>
        <c:auto val="1"/>
        <c:lblOffset val="100"/>
        <c:baseTimeUnit val="years"/>
      </c:dateAx>
      <c:valAx>
        <c:axId val="13888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3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F2-4AF5-8080-E17225FA7A5D}"/>
            </c:ext>
          </c:extLst>
        </c:ser>
        <c:dLbls>
          <c:showLegendKey val="0"/>
          <c:showVal val="0"/>
          <c:showCatName val="0"/>
          <c:showSerName val="0"/>
          <c:showPercent val="0"/>
          <c:showBubbleSize val="0"/>
        </c:dLbls>
        <c:gapWidth val="150"/>
        <c:axId val="223890480"/>
        <c:axId val="22389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F2-4AF5-8080-E17225FA7A5D}"/>
            </c:ext>
          </c:extLst>
        </c:ser>
        <c:dLbls>
          <c:showLegendKey val="0"/>
          <c:showVal val="0"/>
          <c:showCatName val="0"/>
          <c:showSerName val="0"/>
          <c:showPercent val="0"/>
          <c:showBubbleSize val="0"/>
        </c:dLbls>
        <c:marker val="1"/>
        <c:smooth val="0"/>
        <c:axId val="223890480"/>
        <c:axId val="223890864"/>
      </c:lineChart>
      <c:dateAx>
        <c:axId val="223890480"/>
        <c:scaling>
          <c:orientation val="minMax"/>
        </c:scaling>
        <c:delete val="1"/>
        <c:axPos val="b"/>
        <c:numFmt formatCode="ge" sourceLinked="1"/>
        <c:majorTickMark val="none"/>
        <c:minorTickMark val="none"/>
        <c:tickLblPos val="none"/>
        <c:crossAx val="223890864"/>
        <c:crosses val="autoZero"/>
        <c:auto val="1"/>
        <c:lblOffset val="100"/>
        <c:baseTimeUnit val="years"/>
      </c:dateAx>
      <c:valAx>
        <c:axId val="22389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9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A7-488A-8286-C086141F53F6}"/>
            </c:ext>
          </c:extLst>
        </c:ser>
        <c:dLbls>
          <c:showLegendKey val="0"/>
          <c:showVal val="0"/>
          <c:showCatName val="0"/>
          <c:showSerName val="0"/>
          <c:showPercent val="0"/>
          <c:showBubbleSize val="0"/>
        </c:dLbls>
        <c:gapWidth val="150"/>
        <c:axId val="220146800"/>
        <c:axId val="2201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A7-488A-8286-C086141F53F6}"/>
            </c:ext>
          </c:extLst>
        </c:ser>
        <c:dLbls>
          <c:showLegendKey val="0"/>
          <c:showVal val="0"/>
          <c:showCatName val="0"/>
          <c:showSerName val="0"/>
          <c:showPercent val="0"/>
          <c:showBubbleSize val="0"/>
        </c:dLbls>
        <c:marker val="1"/>
        <c:smooth val="0"/>
        <c:axId val="220146800"/>
        <c:axId val="220146016"/>
      </c:lineChart>
      <c:dateAx>
        <c:axId val="220146800"/>
        <c:scaling>
          <c:orientation val="minMax"/>
        </c:scaling>
        <c:delete val="1"/>
        <c:axPos val="b"/>
        <c:numFmt formatCode="ge" sourceLinked="1"/>
        <c:majorTickMark val="none"/>
        <c:minorTickMark val="none"/>
        <c:tickLblPos val="none"/>
        <c:crossAx val="220146016"/>
        <c:crosses val="autoZero"/>
        <c:auto val="1"/>
        <c:lblOffset val="100"/>
        <c:baseTimeUnit val="years"/>
      </c:dateAx>
      <c:valAx>
        <c:axId val="2201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4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09-44BC-AD10-0B2443787F02}"/>
            </c:ext>
          </c:extLst>
        </c:ser>
        <c:dLbls>
          <c:showLegendKey val="0"/>
          <c:showVal val="0"/>
          <c:showCatName val="0"/>
          <c:showSerName val="0"/>
          <c:showPercent val="0"/>
          <c:showBubbleSize val="0"/>
        </c:dLbls>
        <c:gapWidth val="150"/>
        <c:axId val="220148760"/>
        <c:axId val="2201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09-44BC-AD10-0B2443787F02}"/>
            </c:ext>
          </c:extLst>
        </c:ser>
        <c:dLbls>
          <c:showLegendKey val="0"/>
          <c:showVal val="0"/>
          <c:showCatName val="0"/>
          <c:showSerName val="0"/>
          <c:showPercent val="0"/>
          <c:showBubbleSize val="0"/>
        </c:dLbls>
        <c:marker val="1"/>
        <c:smooth val="0"/>
        <c:axId val="220148760"/>
        <c:axId val="220149152"/>
      </c:lineChart>
      <c:dateAx>
        <c:axId val="220148760"/>
        <c:scaling>
          <c:orientation val="minMax"/>
        </c:scaling>
        <c:delete val="1"/>
        <c:axPos val="b"/>
        <c:numFmt formatCode="ge" sourceLinked="1"/>
        <c:majorTickMark val="none"/>
        <c:minorTickMark val="none"/>
        <c:tickLblPos val="none"/>
        <c:crossAx val="220149152"/>
        <c:crosses val="autoZero"/>
        <c:auto val="1"/>
        <c:lblOffset val="100"/>
        <c:baseTimeUnit val="years"/>
      </c:dateAx>
      <c:valAx>
        <c:axId val="2201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4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1C-4A11-88A7-9CFD5072C895}"/>
            </c:ext>
          </c:extLst>
        </c:ser>
        <c:dLbls>
          <c:showLegendKey val="0"/>
          <c:showVal val="0"/>
          <c:showCatName val="0"/>
          <c:showSerName val="0"/>
          <c:showPercent val="0"/>
          <c:showBubbleSize val="0"/>
        </c:dLbls>
        <c:gapWidth val="150"/>
        <c:axId val="220150720"/>
        <c:axId val="43712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1C-4A11-88A7-9CFD5072C895}"/>
            </c:ext>
          </c:extLst>
        </c:ser>
        <c:dLbls>
          <c:showLegendKey val="0"/>
          <c:showVal val="0"/>
          <c:showCatName val="0"/>
          <c:showSerName val="0"/>
          <c:showPercent val="0"/>
          <c:showBubbleSize val="0"/>
        </c:dLbls>
        <c:marker val="1"/>
        <c:smooth val="0"/>
        <c:axId val="220150720"/>
        <c:axId val="437122872"/>
      </c:lineChart>
      <c:dateAx>
        <c:axId val="220150720"/>
        <c:scaling>
          <c:orientation val="minMax"/>
        </c:scaling>
        <c:delete val="1"/>
        <c:axPos val="b"/>
        <c:numFmt formatCode="ge" sourceLinked="1"/>
        <c:majorTickMark val="none"/>
        <c:minorTickMark val="none"/>
        <c:tickLblPos val="none"/>
        <c:crossAx val="437122872"/>
        <c:crosses val="autoZero"/>
        <c:auto val="1"/>
        <c:lblOffset val="100"/>
        <c:baseTimeUnit val="years"/>
      </c:dateAx>
      <c:valAx>
        <c:axId val="43712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ED-47C7-918B-63F5FD79F975}"/>
            </c:ext>
          </c:extLst>
        </c:ser>
        <c:dLbls>
          <c:showLegendKey val="0"/>
          <c:showVal val="0"/>
          <c:showCatName val="0"/>
          <c:showSerName val="0"/>
          <c:showPercent val="0"/>
          <c:showBubbleSize val="0"/>
        </c:dLbls>
        <c:gapWidth val="150"/>
        <c:axId val="437124048"/>
        <c:axId val="43712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c:ext xmlns:c16="http://schemas.microsoft.com/office/drawing/2014/chart" uri="{C3380CC4-5D6E-409C-BE32-E72D297353CC}">
              <c16:uniqueId val="{00000001-52ED-47C7-918B-63F5FD79F975}"/>
            </c:ext>
          </c:extLst>
        </c:ser>
        <c:dLbls>
          <c:showLegendKey val="0"/>
          <c:showVal val="0"/>
          <c:showCatName val="0"/>
          <c:showSerName val="0"/>
          <c:showPercent val="0"/>
          <c:showBubbleSize val="0"/>
        </c:dLbls>
        <c:marker val="1"/>
        <c:smooth val="0"/>
        <c:axId val="437124048"/>
        <c:axId val="437124440"/>
      </c:lineChart>
      <c:dateAx>
        <c:axId val="437124048"/>
        <c:scaling>
          <c:orientation val="minMax"/>
        </c:scaling>
        <c:delete val="1"/>
        <c:axPos val="b"/>
        <c:numFmt formatCode="ge" sourceLinked="1"/>
        <c:majorTickMark val="none"/>
        <c:minorTickMark val="none"/>
        <c:tickLblPos val="none"/>
        <c:crossAx val="437124440"/>
        <c:crosses val="autoZero"/>
        <c:auto val="1"/>
        <c:lblOffset val="100"/>
        <c:baseTimeUnit val="years"/>
      </c:dateAx>
      <c:valAx>
        <c:axId val="43712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12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68.489999999999995</c:v>
                </c:pt>
                <c:pt idx="1">
                  <c:v>65.56</c:v>
                </c:pt>
                <c:pt idx="2">
                  <c:v>65.87</c:v>
                </c:pt>
                <c:pt idx="3">
                  <c:v>57.41</c:v>
                </c:pt>
                <c:pt idx="4">
                  <c:v>57.72</c:v>
                </c:pt>
              </c:numCache>
            </c:numRef>
          </c:val>
          <c:extLst>
            <c:ext xmlns:c16="http://schemas.microsoft.com/office/drawing/2014/chart" uri="{C3380CC4-5D6E-409C-BE32-E72D297353CC}">
              <c16:uniqueId val="{00000000-51E7-45A9-9746-28AD4F7783D1}"/>
            </c:ext>
          </c:extLst>
        </c:ser>
        <c:dLbls>
          <c:showLegendKey val="0"/>
          <c:showVal val="0"/>
          <c:showCatName val="0"/>
          <c:showSerName val="0"/>
          <c:showPercent val="0"/>
          <c:showBubbleSize val="0"/>
        </c:dLbls>
        <c:gapWidth val="150"/>
        <c:axId val="437125616"/>
        <c:axId val="43712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c:ext xmlns:c16="http://schemas.microsoft.com/office/drawing/2014/chart" uri="{C3380CC4-5D6E-409C-BE32-E72D297353CC}">
              <c16:uniqueId val="{00000001-51E7-45A9-9746-28AD4F7783D1}"/>
            </c:ext>
          </c:extLst>
        </c:ser>
        <c:dLbls>
          <c:showLegendKey val="0"/>
          <c:showVal val="0"/>
          <c:showCatName val="0"/>
          <c:showSerName val="0"/>
          <c:showPercent val="0"/>
          <c:showBubbleSize val="0"/>
        </c:dLbls>
        <c:marker val="1"/>
        <c:smooth val="0"/>
        <c:axId val="437125616"/>
        <c:axId val="437126008"/>
      </c:lineChart>
      <c:dateAx>
        <c:axId val="437125616"/>
        <c:scaling>
          <c:orientation val="minMax"/>
        </c:scaling>
        <c:delete val="1"/>
        <c:axPos val="b"/>
        <c:numFmt formatCode="ge" sourceLinked="1"/>
        <c:majorTickMark val="none"/>
        <c:minorTickMark val="none"/>
        <c:tickLblPos val="none"/>
        <c:crossAx val="437126008"/>
        <c:crosses val="autoZero"/>
        <c:auto val="1"/>
        <c:lblOffset val="100"/>
        <c:baseTimeUnit val="years"/>
      </c:dateAx>
      <c:valAx>
        <c:axId val="43712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12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213.52</c:v>
                </c:pt>
                <c:pt idx="1">
                  <c:v>219.81</c:v>
                </c:pt>
                <c:pt idx="2">
                  <c:v>218.68</c:v>
                </c:pt>
                <c:pt idx="3">
                  <c:v>259.14</c:v>
                </c:pt>
                <c:pt idx="4">
                  <c:v>263.54000000000002</c:v>
                </c:pt>
              </c:numCache>
            </c:numRef>
          </c:val>
          <c:extLst>
            <c:ext xmlns:c16="http://schemas.microsoft.com/office/drawing/2014/chart" uri="{C3380CC4-5D6E-409C-BE32-E72D297353CC}">
              <c16:uniqueId val="{00000000-56E2-4B82-8FB2-0C77D6CDB9A9}"/>
            </c:ext>
          </c:extLst>
        </c:ser>
        <c:dLbls>
          <c:showLegendKey val="0"/>
          <c:showVal val="0"/>
          <c:showCatName val="0"/>
          <c:showSerName val="0"/>
          <c:showPercent val="0"/>
          <c:showBubbleSize val="0"/>
        </c:dLbls>
        <c:gapWidth val="150"/>
        <c:axId val="220150328"/>
        <c:axId val="22014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c:ext xmlns:c16="http://schemas.microsoft.com/office/drawing/2014/chart" uri="{C3380CC4-5D6E-409C-BE32-E72D297353CC}">
              <c16:uniqueId val="{00000001-56E2-4B82-8FB2-0C77D6CDB9A9}"/>
            </c:ext>
          </c:extLst>
        </c:ser>
        <c:dLbls>
          <c:showLegendKey val="0"/>
          <c:showVal val="0"/>
          <c:showCatName val="0"/>
          <c:showSerName val="0"/>
          <c:showPercent val="0"/>
          <c:showBubbleSize val="0"/>
        </c:dLbls>
        <c:marker val="1"/>
        <c:smooth val="0"/>
        <c:axId val="220150328"/>
        <c:axId val="220148368"/>
      </c:lineChart>
      <c:dateAx>
        <c:axId val="220150328"/>
        <c:scaling>
          <c:orientation val="minMax"/>
        </c:scaling>
        <c:delete val="1"/>
        <c:axPos val="b"/>
        <c:numFmt formatCode="ge" sourceLinked="1"/>
        <c:majorTickMark val="none"/>
        <c:minorTickMark val="none"/>
        <c:tickLblPos val="none"/>
        <c:crossAx val="220148368"/>
        <c:crosses val="autoZero"/>
        <c:auto val="1"/>
        <c:lblOffset val="100"/>
        <c:baseTimeUnit val="years"/>
      </c:dateAx>
      <c:valAx>
        <c:axId val="22014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5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都城市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168448</v>
      </c>
      <c r="AM8" s="47"/>
      <c r="AN8" s="47"/>
      <c r="AO8" s="47"/>
      <c r="AP8" s="47"/>
      <c r="AQ8" s="47"/>
      <c r="AR8" s="47"/>
      <c r="AS8" s="47"/>
      <c r="AT8" s="43">
        <f>データ!S6</f>
        <v>653.36</v>
      </c>
      <c r="AU8" s="43"/>
      <c r="AV8" s="43"/>
      <c r="AW8" s="43"/>
      <c r="AX8" s="43"/>
      <c r="AY8" s="43"/>
      <c r="AZ8" s="43"/>
      <c r="BA8" s="43"/>
      <c r="BB8" s="43">
        <f>データ!T6</f>
        <v>257.82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7.4</v>
      </c>
      <c r="Q10" s="43"/>
      <c r="R10" s="43"/>
      <c r="S10" s="43"/>
      <c r="T10" s="43"/>
      <c r="U10" s="43"/>
      <c r="V10" s="43"/>
      <c r="W10" s="43">
        <f>データ!P6</f>
        <v>95.73</v>
      </c>
      <c r="X10" s="43"/>
      <c r="Y10" s="43"/>
      <c r="Z10" s="43"/>
      <c r="AA10" s="43"/>
      <c r="AB10" s="43"/>
      <c r="AC10" s="43"/>
      <c r="AD10" s="47">
        <f>データ!Q6</f>
        <v>2794</v>
      </c>
      <c r="AE10" s="47"/>
      <c r="AF10" s="47"/>
      <c r="AG10" s="47"/>
      <c r="AH10" s="47"/>
      <c r="AI10" s="47"/>
      <c r="AJ10" s="47"/>
      <c r="AK10" s="2"/>
      <c r="AL10" s="47">
        <f>データ!U6</f>
        <v>12363</v>
      </c>
      <c r="AM10" s="47"/>
      <c r="AN10" s="47"/>
      <c r="AO10" s="47"/>
      <c r="AP10" s="47"/>
      <c r="AQ10" s="47"/>
      <c r="AR10" s="47"/>
      <c r="AS10" s="47"/>
      <c r="AT10" s="43">
        <f>データ!V6</f>
        <v>7.9</v>
      </c>
      <c r="AU10" s="43"/>
      <c r="AV10" s="43"/>
      <c r="AW10" s="43"/>
      <c r="AX10" s="43"/>
      <c r="AY10" s="43"/>
      <c r="AZ10" s="43"/>
      <c r="BA10" s="43"/>
      <c r="BB10" s="43">
        <f>データ!W6</f>
        <v>1564.94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452025</v>
      </c>
      <c r="D6" s="31">
        <f t="shared" si="3"/>
        <v>47</v>
      </c>
      <c r="E6" s="31">
        <f t="shared" si="3"/>
        <v>17</v>
      </c>
      <c r="F6" s="31">
        <f t="shared" si="3"/>
        <v>5</v>
      </c>
      <c r="G6" s="31">
        <f t="shared" si="3"/>
        <v>0</v>
      </c>
      <c r="H6" s="31" t="str">
        <f t="shared" si="3"/>
        <v>宮崎県　都城市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7.4</v>
      </c>
      <c r="P6" s="32">
        <f t="shared" si="3"/>
        <v>95.73</v>
      </c>
      <c r="Q6" s="32">
        <f t="shared" si="3"/>
        <v>2794</v>
      </c>
      <c r="R6" s="32">
        <f t="shared" si="3"/>
        <v>168448</v>
      </c>
      <c r="S6" s="32">
        <f t="shared" si="3"/>
        <v>653.36</v>
      </c>
      <c r="T6" s="32">
        <f t="shared" si="3"/>
        <v>257.82</v>
      </c>
      <c r="U6" s="32">
        <f t="shared" si="3"/>
        <v>12363</v>
      </c>
      <c r="V6" s="32">
        <f t="shared" si="3"/>
        <v>7.9</v>
      </c>
      <c r="W6" s="32">
        <f t="shared" si="3"/>
        <v>1564.94</v>
      </c>
      <c r="X6" s="33">
        <f>IF(X7="",NA(),X7)</f>
        <v>92.17</v>
      </c>
      <c r="Y6" s="33">
        <f t="shared" ref="Y6:AG6" si="4">IF(Y7="",NA(),Y7)</f>
        <v>92.19</v>
      </c>
      <c r="Z6" s="33">
        <f t="shared" si="4"/>
        <v>92.03</v>
      </c>
      <c r="AA6" s="33">
        <f t="shared" si="4"/>
        <v>94.65</v>
      </c>
      <c r="AB6" s="33">
        <f t="shared" si="4"/>
        <v>90.05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68.489999999999995</v>
      </c>
      <c r="BQ6" s="33">
        <f t="shared" ref="BQ6:BY6" si="8">IF(BQ7="",NA(),BQ7)</f>
        <v>65.56</v>
      </c>
      <c r="BR6" s="33">
        <f t="shared" si="8"/>
        <v>65.87</v>
      </c>
      <c r="BS6" s="33">
        <f t="shared" si="8"/>
        <v>57.41</v>
      </c>
      <c r="BT6" s="33">
        <f t="shared" si="8"/>
        <v>57.72</v>
      </c>
      <c r="BU6" s="33">
        <f t="shared" si="8"/>
        <v>51.56</v>
      </c>
      <c r="BV6" s="33">
        <f t="shared" si="8"/>
        <v>51.03</v>
      </c>
      <c r="BW6" s="33">
        <f t="shared" si="8"/>
        <v>50.9</v>
      </c>
      <c r="BX6" s="33">
        <f t="shared" si="8"/>
        <v>50.82</v>
      </c>
      <c r="BY6" s="33">
        <f t="shared" si="8"/>
        <v>52.19</v>
      </c>
      <c r="BZ6" s="32" t="str">
        <f>IF(BZ7="","",IF(BZ7="-","【-】","【"&amp;SUBSTITUTE(TEXT(BZ7,"#,##0.00"),"-","△")&amp;"】"))</f>
        <v>【52.78】</v>
      </c>
      <c r="CA6" s="33">
        <f>IF(CA7="",NA(),CA7)</f>
        <v>213.52</v>
      </c>
      <c r="CB6" s="33">
        <f t="shared" ref="CB6:CJ6" si="9">IF(CB7="",NA(),CB7)</f>
        <v>219.81</v>
      </c>
      <c r="CC6" s="33">
        <f t="shared" si="9"/>
        <v>218.68</v>
      </c>
      <c r="CD6" s="33">
        <f t="shared" si="9"/>
        <v>259.14</v>
      </c>
      <c r="CE6" s="33">
        <f t="shared" si="9"/>
        <v>263.54000000000002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42.16</v>
      </c>
      <c r="CM6" s="33">
        <f t="shared" ref="CM6:CU6" si="10">IF(CM7="",NA(),CM7)</f>
        <v>41.93</v>
      </c>
      <c r="CN6" s="33">
        <f t="shared" si="10"/>
        <v>41.12</v>
      </c>
      <c r="CO6" s="33">
        <f t="shared" si="10"/>
        <v>41.82</v>
      </c>
      <c r="CP6" s="33">
        <f t="shared" si="10"/>
        <v>42.2</v>
      </c>
      <c r="CQ6" s="33">
        <f t="shared" si="10"/>
        <v>55.2</v>
      </c>
      <c r="CR6" s="33">
        <f t="shared" si="10"/>
        <v>54.74</v>
      </c>
      <c r="CS6" s="33">
        <f t="shared" si="10"/>
        <v>53.78</v>
      </c>
      <c r="CT6" s="33">
        <f t="shared" si="10"/>
        <v>53.24</v>
      </c>
      <c r="CU6" s="33">
        <f t="shared" si="10"/>
        <v>52.31</v>
      </c>
      <c r="CV6" s="32" t="str">
        <f>IF(CV7="","",IF(CV7="-","【-】","【"&amp;SUBSTITUTE(TEXT(CV7,"#,##0.00"),"-","△")&amp;"】"))</f>
        <v>【52.74】</v>
      </c>
      <c r="CW6" s="33">
        <f>IF(CW7="",NA(),CW7)</f>
        <v>70.81</v>
      </c>
      <c r="CX6" s="33">
        <f t="shared" ref="CX6:DF6" si="11">IF(CX7="",NA(),CX7)</f>
        <v>72.010000000000005</v>
      </c>
      <c r="CY6" s="33">
        <f t="shared" si="11"/>
        <v>72.39</v>
      </c>
      <c r="CZ6" s="33">
        <f t="shared" si="11"/>
        <v>73.400000000000006</v>
      </c>
      <c r="DA6" s="33">
        <f t="shared" si="11"/>
        <v>73.36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452025</v>
      </c>
      <c r="D7" s="35">
        <v>47</v>
      </c>
      <c r="E7" s="35">
        <v>17</v>
      </c>
      <c r="F7" s="35">
        <v>5</v>
      </c>
      <c r="G7" s="35">
        <v>0</v>
      </c>
      <c r="H7" s="35" t="s">
        <v>96</v>
      </c>
      <c r="I7" s="35" t="s">
        <v>97</v>
      </c>
      <c r="J7" s="35" t="s">
        <v>98</v>
      </c>
      <c r="K7" s="35" t="s">
        <v>99</v>
      </c>
      <c r="L7" s="35" t="s">
        <v>100</v>
      </c>
      <c r="M7" s="36" t="s">
        <v>101</v>
      </c>
      <c r="N7" s="36" t="s">
        <v>102</v>
      </c>
      <c r="O7" s="36">
        <v>7.4</v>
      </c>
      <c r="P7" s="36">
        <v>95.73</v>
      </c>
      <c r="Q7" s="36">
        <v>2794</v>
      </c>
      <c r="R7" s="36">
        <v>168448</v>
      </c>
      <c r="S7" s="36">
        <v>653.36</v>
      </c>
      <c r="T7" s="36">
        <v>257.82</v>
      </c>
      <c r="U7" s="36">
        <v>12363</v>
      </c>
      <c r="V7" s="36">
        <v>7.9</v>
      </c>
      <c r="W7" s="36">
        <v>1564.94</v>
      </c>
      <c r="X7" s="36">
        <v>92.17</v>
      </c>
      <c r="Y7" s="36">
        <v>92.19</v>
      </c>
      <c r="Z7" s="36">
        <v>92.03</v>
      </c>
      <c r="AA7" s="36">
        <v>94.65</v>
      </c>
      <c r="AB7" s="36">
        <v>90.05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68.489999999999995</v>
      </c>
      <c r="BQ7" s="36">
        <v>65.56</v>
      </c>
      <c r="BR7" s="36">
        <v>65.87</v>
      </c>
      <c r="BS7" s="36">
        <v>57.41</v>
      </c>
      <c r="BT7" s="36">
        <v>57.72</v>
      </c>
      <c r="BU7" s="36">
        <v>51.56</v>
      </c>
      <c r="BV7" s="36">
        <v>51.03</v>
      </c>
      <c r="BW7" s="36">
        <v>50.9</v>
      </c>
      <c r="BX7" s="36">
        <v>50.82</v>
      </c>
      <c r="BY7" s="36">
        <v>52.19</v>
      </c>
      <c r="BZ7" s="36">
        <v>52.78</v>
      </c>
      <c r="CA7" s="36">
        <v>213.52</v>
      </c>
      <c r="CB7" s="36">
        <v>219.81</v>
      </c>
      <c r="CC7" s="36">
        <v>218.68</v>
      </c>
      <c r="CD7" s="36">
        <v>259.14</v>
      </c>
      <c r="CE7" s="36">
        <v>263.54000000000002</v>
      </c>
      <c r="CF7" s="36">
        <v>283.26</v>
      </c>
      <c r="CG7" s="36">
        <v>289.60000000000002</v>
      </c>
      <c r="CH7" s="36">
        <v>293.27</v>
      </c>
      <c r="CI7" s="36">
        <v>300.52</v>
      </c>
      <c r="CJ7" s="36">
        <v>296.14</v>
      </c>
      <c r="CK7" s="36">
        <v>289.81</v>
      </c>
      <c r="CL7" s="36">
        <v>42.16</v>
      </c>
      <c r="CM7" s="36">
        <v>41.93</v>
      </c>
      <c r="CN7" s="36">
        <v>41.12</v>
      </c>
      <c r="CO7" s="36">
        <v>41.82</v>
      </c>
      <c r="CP7" s="36">
        <v>42.2</v>
      </c>
      <c r="CQ7" s="36">
        <v>55.2</v>
      </c>
      <c r="CR7" s="36">
        <v>54.74</v>
      </c>
      <c r="CS7" s="36">
        <v>53.78</v>
      </c>
      <c r="CT7" s="36">
        <v>53.24</v>
      </c>
      <c r="CU7" s="36">
        <v>52.31</v>
      </c>
      <c r="CV7" s="36">
        <v>52.74</v>
      </c>
      <c r="CW7" s="36">
        <v>70.81</v>
      </c>
      <c r="CX7" s="36">
        <v>72.010000000000005</v>
      </c>
      <c r="CY7" s="36">
        <v>72.39</v>
      </c>
      <c r="CZ7" s="36">
        <v>73.400000000000006</v>
      </c>
      <c r="DA7" s="36">
        <v>73.36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dcterms:created xsi:type="dcterms:W3CDTF">2017-02-08T03:16:27Z</dcterms:created>
  <dcterms:modified xsi:type="dcterms:W3CDTF">2017-02-22T02:01:12Z</dcterms:modified>
  <cp:category/>
</cp:coreProperties>
</file>