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<sst xmlns="http://schemas.openxmlformats.org/spreadsheetml/2006/main" count="221" uniqueCount="111">
  <si>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</si>
  <si>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</si>
  <si>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</si>
  <si>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</si>
  <si>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</si>
  <si>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</si>
  <si>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</si>
  <si>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</si>
  <si>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</si>
  <si>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</si>
  <si>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</si>
  <si>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</si>
  <si>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</si>
  <si>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</si>
  <si>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</si>
  <si>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</si>
  <si>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</si>
  <si>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</si>
  <si>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</si>
  <si>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</si>
  <si>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</si>
  <si>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</si>
  <si>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</si>
  <si>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</si>
  <si>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</si>
  <si>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</si>
  <si>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</si>
  <si>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</si>
  <si>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</si>
  <si>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</si>
  <si>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</si>
  <si>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</si>
  <si>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</si>
  <si>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</si>
  <si>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</si>
  <si>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</si>
  <si>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</si>
  <si>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</si>
  <si>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</si>
  <si>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</si>
  <si>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</si>
  <si>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</si>
  <si>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</si>
  <si>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</si>
  <si>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</si>
  <si>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</si>
  <si>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</si>
  <si>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</si>
  <si>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</si>
  <si>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</si>
  <si>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</si>
  <si>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</si>
  <si>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</si>
  <si>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</si>
  <si>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</si>
  <si>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</si>
  <si>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</si>
  <si>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</si>
  <si>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</si>
  <si>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</si>
  <si>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</si>
  <si>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</si>
  <si>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</si>
  <si>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</si>
  <si>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</si>
  <si>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</si>
  <si>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</si>
  <si>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</si>
  <si>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</si>
  <si>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</si>
  <si>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</si>
  <si>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</si>
  <si>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</si>
  <si>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</si>
  <si>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</si>
  <si>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</si>
  <si>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</si>
  <si>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</si>
  <si>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</si>
  <si>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</si>
  <si>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</si>
  <si>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</si>
  <si>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</si>
  <si>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</si>
  <si>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</si>
  <si>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</si>
  <si>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</si>
  <si>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</si>
  <si>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</si>
  <si>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</si>
  <si>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</si>
  <si>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</si>
  <si>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</si>
  <si>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</si>
  <si>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</si>
  <si>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</si>
  <si>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</si>
  <si>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</si>
  <si>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</si>
  <si>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</si>
  <si>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</si>
  <si>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</si>
  <si>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</si>
  <si>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</si>
  <si>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</si>
  <si>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</si>
  <si>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</si>
  <si>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</si>
  <si>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100％に近い比率で推移しており、平成26年度以降は、100%を超えていることから、健全に経営されていることがわかるが、総収益の多くは、一般会計からの繰入金により賄っている状況である。
　そのため、使用料の適切性を表す⑤経費回収率は、現況で64.94%と低い状況にあり、平成26年度に料金改定を行ったものの、更なる改善が必要である。
　しかし、類似団体と比較すると、⑤経費回収率は高く、⑥汚水処理原価は低い値で推移しており、経営の効率性については良好であることがわかる。
　一方、⑦施設利用率については、類似団体と比較すると低い値で推移していることから、改善する必要がある。しかし、人口減少による汚水処理人口の減少や、施設の耐用年数による改築更新費用の負担を考慮すると、改善することは困難であるため、他下水道への統合を含めて検討する必要がある。
　次に、⑧水洗化率については、98%を越えていることから、汚水処理による水質保全が概ね保たれていると判断できる。また類似団体と比較すると、平均値を大きく上回っているが、100%に向けて更なる普及促進に努める必要がある。</t>
    <phoneticPr fontId="4"/>
  </si>
  <si>
    <t>　③管渠改善率については0%であるが、各処理区は、内之田地区が平成9年度、坂元地区が平成14年度に共用を開始しており、今後は経年劣化による管路施設の改築更新が必要となる見込みである。
　よって、管路施設の改築更新計画が必要となる。</t>
    <phoneticPr fontId="4"/>
  </si>
  <si>
    <t>　当事業の収支は黒字であり、他の経営指標でも概ね適正な状況を示しているが、今後については、人口減少に伴う収益悪化や処理水量の減少を見越して、施設の維持管理計画のみならず、他事業との連携を含めた抜本的な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</si>
</sst>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8F-4967-B035-7DA897584478}"/>
            </c:ext>
          </c:extLst>
        </c:ser>
        <c:dLbls>
          <c:showLegendKey val="0"/>
          <c:showVal val="0"/>
          <c:showCatName val="0"/>
          <c:showSerName val="0"/>
          <c:showPercent val="0"/>
          <c:showBubbleSize val="0"/>
        </c:dLbls>
        <c:gapWidth val="150"/>
        <c:axId val="384853256"/>
        <c:axId val="38485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extLst>
            <c:ext xmlns:c16="http://schemas.microsoft.com/office/drawing/2014/chart" uri="{C3380CC4-5D6E-409C-BE32-E72D297353CC}">
              <c16:uniqueId val="{00000001-9A8F-4967-B035-7DA897584478}"/>
            </c:ext>
          </c:extLst>
        </c:ser>
        <c:dLbls>
          <c:showLegendKey val="0"/>
          <c:showVal val="0"/>
          <c:showCatName val="0"/>
          <c:showSerName val="0"/>
          <c:showPercent val="0"/>
          <c:showBubbleSize val="0"/>
        </c:dLbls>
        <c:marker val="1"/>
        <c:smooth val="0"/>
        <c:axId val="384853256"/>
        <c:axId val="384853648"/>
      </c:lineChart>
      <c:dateAx>
        <c:axId val="384853256"/>
        <c:scaling>
          <c:orientation val="minMax"/>
        </c:scaling>
        <c:delete val="1"/>
        <c:axPos val="b"/>
        <c:numFmt formatCode="ge" sourceLinked="1"/>
        <c:majorTickMark val="none"/>
        <c:minorTickMark val="none"/>
        <c:tickLblPos val="none"/>
        <c:crossAx val="384853648"/>
        <c:crosses val="autoZero"/>
        <c:auto val="1"/>
        <c:lblOffset val="100"/>
        <c:baseTimeUnit val="years"/>
      </c:dateAx>
      <c:valAx>
        <c:axId val="3848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53.54</c:v>
                </c:pt>
                <c:pt idx="1">
                  <c:v>52.53</c:v>
                </c:pt>
                <c:pt idx="2">
                  <c:v>49.49</c:v>
                </c:pt>
                <c:pt idx="3">
                  <c:v>48.99</c:v>
                </c:pt>
                <c:pt idx="4">
                  <c:v>48.48</c:v>
                </c:pt>
              </c:numCache>
            </c:numRef>
          </c:val>
          <c:extLst>
            <c:ext xmlns:c16="http://schemas.microsoft.com/office/drawing/2014/chart" uri="{C3380CC4-5D6E-409C-BE32-E72D297353CC}">
              <c16:uniqueId val="{00000000-456C-4284-94EC-A6A9CE6965C5}"/>
            </c:ext>
          </c:extLst>
        </c:ser>
        <c:dLbls>
          <c:showLegendKey val="0"/>
          <c:showVal val="0"/>
          <c:showCatName val="0"/>
          <c:showSerName val="0"/>
          <c:showPercent val="0"/>
          <c:showBubbleSize val="0"/>
        </c:dLbls>
        <c:gapWidth val="150"/>
        <c:axId val="384904760"/>
        <c:axId val="3849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extLst>
            <c:ext xmlns:c16="http://schemas.microsoft.com/office/drawing/2014/chart" uri="{C3380CC4-5D6E-409C-BE32-E72D297353CC}">
              <c16:uniqueId val="{00000001-456C-4284-94EC-A6A9CE6965C5}"/>
            </c:ext>
          </c:extLst>
        </c:ser>
        <c:dLbls>
          <c:showLegendKey val="0"/>
          <c:showVal val="0"/>
          <c:showCatName val="0"/>
          <c:showSerName val="0"/>
          <c:showPercent val="0"/>
          <c:showBubbleSize val="0"/>
        </c:dLbls>
        <c:marker val="1"/>
        <c:smooth val="0"/>
        <c:axId val="384904760"/>
        <c:axId val="384905152"/>
      </c:lineChart>
      <c:dateAx>
        <c:axId val="384904760"/>
        <c:scaling>
          <c:orientation val="minMax"/>
        </c:scaling>
        <c:delete val="1"/>
        <c:axPos val="b"/>
        <c:numFmt formatCode="ge" sourceLinked="1"/>
        <c:majorTickMark val="none"/>
        <c:minorTickMark val="none"/>
        <c:tickLblPos val="none"/>
        <c:crossAx val="384905152"/>
        <c:crosses val="autoZero"/>
        <c:auto val="1"/>
        <c:lblOffset val="100"/>
        <c:baseTimeUnit val="years"/>
      </c:dateAx>
      <c:valAx>
        <c:axId val="3849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9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98.65</c:v>
                </c:pt>
                <c:pt idx="1">
                  <c:v>98.59</c:v>
                </c:pt>
                <c:pt idx="2">
                  <c:v>98.07</c:v>
                </c:pt>
                <c:pt idx="3">
                  <c:v>98.54</c:v>
                </c:pt>
                <c:pt idx="4">
                  <c:v>98.48</c:v>
                </c:pt>
              </c:numCache>
            </c:numRef>
          </c:val>
          <c:extLst>
            <c:ext xmlns:c16="http://schemas.microsoft.com/office/drawing/2014/chart" uri="{C3380CC4-5D6E-409C-BE32-E72D297353CC}">
              <c16:uniqueId val="{00000000-B07A-4439-AEBB-4C85E90DE2B3}"/>
            </c:ext>
          </c:extLst>
        </c:ser>
        <c:dLbls>
          <c:showLegendKey val="0"/>
          <c:showVal val="0"/>
          <c:showCatName val="0"/>
          <c:showSerName val="0"/>
          <c:showPercent val="0"/>
          <c:showBubbleSize val="0"/>
        </c:dLbls>
        <c:gapWidth val="150"/>
        <c:axId val="385045800"/>
        <c:axId val="38504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extLst>
            <c:ext xmlns:c16="http://schemas.microsoft.com/office/drawing/2014/chart" uri="{C3380CC4-5D6E-409C-BE32-E72D297353CC}">
              <c16:uniqueId val="{00000001-B07A-4439-AEBB-4C85E90DE2B3}"/>
            </c:ext>
          </c:extLst>
        </c:ser>
        <c:dLbls>
          <c:showLegendKey val="0"/>
          <c:showVal val="0"/>
          <c:showCatName val="0"/>
          <c:showSerName val="0"/>
          <c:showPercent val="0"/>
          <c:showBubbleSize val="0"/>
        </c:dLbls>
        <c:marker val="1"/>
        <c:smooth val="0"/>
        <c:axId val="385045800"/>
        <c:axId val="385046192"/>
      </c:lineChart>
      <c:dateAx>
        <c:axId val="385045800"/>
        <c:scaling>
          <c:orientation val="minMax"/>
        </c:scaling>
        <c:delete val="1"/>
        <c:axPos val="b"/>
        <c:numFmt formatCode="ge" sourceLinked="1"/>
        <c:majorTickMark val="none"/>
        <c:minorTickMark val="none"/>
        <c:tickLblPos val="none"/>
        <c:crossAx val="385046192"/>
        <c:crosses val="autoZero"/>
        <c:auto val="1"/>
        <c:lblOffset val="100"/>
        <c:baseTimeUnit val="years"/>
      </c:dateAx>
      <c:valAx>
        <c:axId val="3850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99.09</c:v>
                </c:pt>
                <c:pt idx="1">
                  <c:v>100.9</c:v>
                </c:pt>
                <c:pt idx="2">
                  <c:v>98.66</c:v>
                </c:pt>
                <c:pt idx="3">
                  <c:v>105.34</c:v>
                </c:pt>
                <c:pt idx="4">
                  <c:v>101.02</c:v>
                </c:pt>
              </c:numCache>
            </c:numRef>
          </c:val>
          <c:extLst>
            <c:ext xmlns:c16="http://schemas.microsoft.com/office/drawing/2014/chart" uri="{C3380CC4-5D6E-409C-BE32-E72D297353CC}">
              <c16:uniqueId val="{00000000-AB0D-4F17-A545-4EFFF2923799}"/>
            </c:ext>
          </c:extLst>
        </c:ser>
        <c:dLbls>
          <c:showLegendKey val="0"/>
          <c:showVal val="0"/>
          <c:showCatName val="0"/>
          <c:showSerName val="0"/>
          <c:showPercent val="0"/>
          <c:showBubbleSize val="0"/>
        </c:dLbls>
        <c:gapWidth val="150"/>
        <c:axId val="384854824"/>
        <c:axId val="3848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D-4F17-A545-4EFFF2923799}"/>
            </c:ext>
          </c:extLst>
        </c:ser>
        <c:dLbls>
          <c:showLegendKey val="0"/>
          <c:showVal val="0"/>
          <c:showCatName val="0"/>
          <c:showSerName val="0"/>
          <c:showPercent val="0"/>
          <c:showBubbleSize val="0"/>
        </c:dLbls>
        <c:marker val="1"/>
        <c:smooth val="0"/>
        <c:axId val="384854824"/>
        <c:axId val="384855216"/>
      </c:lineChart>
      <c:dateAx>
        <c:axId val="384854824"/>
        <c:scaling>
          <c:orientation val="minMax"/>
        </c:scaling>
        <c:delete val="1"/>
        <c:axPos val="b"/>
        <c:numFmt formatCode="ge" sourceLinked="1"/>
        <c:majorTickMark val="none"/>
        <c:minorTickMark val="none"/>
        <c:tickLblPos val="none"/>
        <c:crossAx val="384855216"/>
        <c:crosses val="autoZero"/>
        <c:auto val="1"/>
        <c:lblOffset val="100"/>
        <c:baseTimeUnit val="years"/>
      </c:dateAx>
      <c:valAx>
        <c:axId val="3848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E-41B5-BB4D-878074954D4A}"/>
            </c:ext>
          </c:extLst>
        </c:ser>
        <c:dLbls>
          <c:showLegendKey val="0"/>
          <c:showVal val="0"/>
          <c:showCatName val="0"/>
          <c:showSerName val="0"/>
          <c:showPercent val="0"/>
          <c:showBubbleSize val="0"/>
        </c:dLbls>
        <c:gapWidth val="150"/>
        <c:axId val="384856392"/>
        <c:axId val="3848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E-41B5-BB4D-878074954D4A}"/>
            </c:ext>
          </c:extLst>
        </c:ser>
        <c:dLbls>
          <c:showLegendKey val="0"/>
          <c:showVal val="0"/>
          <c:showCatName val="0"/>
          <c:showSerName val="0"/>
          <c:showPercent val="0"/>
          <c:showBubbleSize val="0"/>
        </c:dLbls>
        <c:marker val="1"/>
        <c:smooth val="0"/>
        <c:axId val="384856392"/>
        <c:axId val="384856784"/>
      </c:lineChart>
      <c:dateAx>
        <c:axId val="384856392"/>
        <c:scaling>
          <c:orientation val="minMax"/>
        </c:scaling>
        <c:delete val="1"/>
        <c:axPos val="b"/>
        <c:numFmt formatCode="ge" sourceLinked="1"/>
        <c:majorTickMark val="none"/>
        <c:minorTickMark val="none"/>
        <c:tickLblPos val="none"/>
        <c:crossAx val="384856784"/>
        <c:crosses val="autoZero"/>
        <c:auto val="1"/>
        <c:lblOffset val="100"/>
        <c:baseTimeUnit val="years"/>
      </c:dateAx>
      <c:valAx>
        <c:axId val="3848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E-4F4D-96F6-975E2A46A1DA}"/>
            </c:ext>
          </c:extLst>
        </c:ser>
        <c:dLbls>
          <c:showLegendKey val="0"/>
          <c:showVal val="0"/>
          <c:showCatName val="0"/>
          <c:showSerName val="0"/>
          <c:showPercent val="0"/>
          <c:showBubbleSize val="0"/>
        </c:dLbls>
        <c:gapWidth val="150"/>
        <c:axId val="384717064"/>
        <c:axId val="38471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E-4F4D-96F6-975E2A46A1DA}"/>
            </c:ext>
          </c:extLst>
        </c:ser>
        <c:dLbls>
          <c:showLegendKey val="0"/>
          <c:showVal val="0"/>
          <c:showCatName val="0"/>
          <c:showSerName val="0"/>
          <c:showPercent val="0"/>
          <c:showBubbleSize val="0"/>
        </c:dLbls>
        <c:marker val="1"/>
        <c:smooth val="0"/>
        <c:axId val="384717064"/>
        <c:axId val="384717456"/>
      </c:lineChart>
      <c:dateAx>
        <c:axId val="384717064"/>
        <c:scaling>
          <c:orientation val="minMax"/>
        </c:scaling>
        <c:delete val="1"/>
        <c:axPos val="b"/>
        <c:numFmt formatCode="ge" sourceLinked="1"/>
        <c:majorTickMark val="none"/>
        <c:minorTickMark val="none"/>
        <c:tickLblPos val="none"/>
        <c:crossAx val="384717456"/>
        <c:crosses val="autoZero"/>
        <c:auto val="1"/>
        <c:lblOffset val="100"/>
        <c:baseTimeUnit val="years"/>
      </c:dateAx>
      <c:valAx>
        <c:axId val="3847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1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5-4C06-9F76-91567C024AE5}"/>
            </c:ext>
          </c:extLst>
        </c:ser>
        <c:dLbls>
          <c:showLegendKey val="0"/>
          <c:showVal val="0"/>
          <c:showCatName val="0"/>
          <c:showSerName val="0"/>
          <c:showPercent val="0"/>
          <c:showBubbleSize val="0"/>
        </c:dLbls>
        <c:gapWidth val="150"/>
        <c:axId val="384718632"/>
        <c:axId val="3847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5-4C06-9F76-91567C024AE5}"/>
            </c:ext>
          </c:extLst>
        </c:ser>
        <c:dLbls>
          <c:showLegendKey val="0"/>
          <c:showVal val="0"/>
          <c:showCatName val="0"/>
          <c:showSerName val="0"/>
          <c:showPercent val="0"/>
          <c:showBubbleSize val="0"/>
        </c:dLbls>
        <c:marker val="1"/>
        <c:smooth val="0"/>
        <c:axId val="384718632"/>
        <c:axId val="384719024"/>
      </c:lineChart>
      <c:dateAx>
        <c:axId val="384718632"/>
        <c:scaling>
          <c:orientation val="minMax"/>
        </c:scaling>
        <c:delete val="1"/>
        <c:axPos val="b"/>
        <c:numFmt formatCode="ge" sourceLinked="1"/>
        <c:majorTickMark val="none"/>
        <c:minorTickMark val="none"/>
        <c:tickLblPos val="none"/>
        <c:crossAx val="384719024"/>
        <c:crosses val="autoZero"/>
        <c:auto val="1"/>
        <c:lblOffset val="100"/>
        <c:baseTimeUnit val="years"/>
      </c:dateAx>
      <c:valAx>
        <c:axId val="3847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FD-4D48-9FDF-7D7F1EDD0FCB}"/>
            </c:ext>
          </c:extLst>
        </c:ser>
        <c:dLbls>
          <c:showLegendKey val="0"/>
          <c:showVal val="0"/>
          <c:showCatName val="0"/>
          <c:showSerName val="0"/>
          <c:showPercent val="0"/>
          <c:showBubbleSize val="0"/>
        </c:dLbls>
        <c:gapWidth val="150"/>
        <c:axId val="385340720"/>
        <c:axId val="38534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D-4D48-9FDF-7D7F1EDD0FCB}"/>
            </c:ext>
          </c:extLst>
        </c:ser>
        <c:dLbls>
          <c:showLegendKey val="0"/>
          <c:showVal val="0"/>
          <c:showCatName val="0"/>
          <c:showSerName val="0"/>
          <c:showPercent val="0"/>
          <c:showBubbleSize val="0"/>
        </c:dLbls>
        <c:marker val="1"/>
        <c:smooth val="0"/>
        <c:axId val="385340720"/>
        <c:axId val="385341112"/>
      </c:lineChart>
      <c:dateAx>
        <c:axId val="385340720"/>
        <c:scaling>
          <c:orientation val="minMax"/>
        </c:scaling>
        <c:delete val="1"/>
        <c:axPos val="b"/>
        <c:numFmt formatCode="ge" sourceLinked="1"/>
        <c:majorTickMark val="none"/>
        <c:minorTickMark val="none"/>
        <c:tickLblPos val="none"/>
        <c:crossAx val="385341112"/>
        <c:crosses val="autoZero"/>
        <c:auto val="1"/>
        <c:lblOffset val="100"/>
        <c:baseTimeUnit val="years"/>
      </c:dateAx>
      <c:valAx>
        <c:axId val="3853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9B-4D24-B7B5-9E02444AB526}"/>
            </c:ext>
          </c:extLst>
        </c:ser>
        <c:dLbls>
          <c:showLegendKey val="0"/>
          <c:showVal val="0"/>
          <c:showCatName val="0"/>
          <c:showSerName val="0"/>
          <c:showPercent val="0"/>
          <c:showBubbleSize val="0"/>
        </c:dLbls>
        <c:gapWidth val="150"/>
        <c:axId val="385342288"/>
        <c:axId val="38534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extLst>
            <c:ext xmlns:c16="http://schemas.microsoft.com/office/drawing/2014/chart" uri="{C3380CC4-5D6E-409C-BE32-E72D297353CC}">
              <c16:uniqueId val="{00000001-4F9B-4D24-B7B5-9E02444AB526}"/>
            </c:ext>
          </c:extLst>
        </c:ser>
        <c:dLbls>
          <c:showLegendKey val="0"/>
          <c:showVal val="0"/>
          <c:showCatName val="0"/>
          <c:showSerName val="0"/>
          <c:showPercent val="0"/>
          <c:showBubbleSize val="0"/>
        </c:dLbls>
        <c:marker val="1"/>
        <c:smooth val="0"/>
        <c:axId val="385342288"/>
        <c:axId val="385342680"/>
      </c:lineChart>
      <c:dateAx>
        <c:axId val="385342288"/>
        <c:scaling>
          <c:orientation val="minMax"/>
        </c:scaling>
        <c:delete val="1"/>
        <c:axPos val="b"/>
        <c:numFmt formatCode="ge" sourceLinked="1"/>
        <c:majorTickMark val="none"/>
        <c:minorTickMark val="none"/>
        <c:tickLblPos val="none"/>
        <c:crossAx val="385342680"/>
        <c:crosses val="autoZero"/>
        <c:auto val="1"/>
        <c:lblOffset val="100"/>
        <c:baseTimeUnit val="years"/>
      </c:dateAx>
      <c:valAx>
        <c:axId val="38534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69.52</c:v>
                </c:pt>
                <c:pt idx="1">
                  <c:v>73.099999999999994</c:v>
                </c:pt>
                <c:pt idx="2">
                  <c:v>58.52</c:v>
                </c:pt>
                <c:pt idx="3">
                  <c:v>58.4</c:v>
                </c:pt>
                <c:pt idx="4">
                  <c:v>64.94</c:v>
                </c:pt>
              </c:numCache>
            </c:numRef>
          </c:val>
          <c:extLst>
            <c:ext xmlns:c16="http://schemas.microsoft.com/office/drawing/2014/chart" uri="{C3380CC4-5D6E-409C-BE32-E72D297353CC}">
              <c16:uniqueId val="{00000000-1203-402A-83A7-FBB454848E65}"/>
            </c:ext>
          </c:extLst>
        </c:ser>
        <c:dLbls>
          <c:showLegendKey val="0"/>
          <c:showVal val="0"/>
          <c:showCatName val="0"/>
          <c:showSerName val="0"/>
          <c:showPercent val="0"/>
          <c:showBubbleSize val="0"/>
        </c:dLbls>
        <c:gapWidth val="150"/>
        <c:axId val="385343856"/>
        <c:axId val="38534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extLst>
            <c:ext xmlns:c16="http://schemas.microsoft.com/office/drawing/2014/chart" uri="{C3380CC4-5D6E-409C-BE32-E72D297353CC}">
              <c16:uniqueId val="{00000001-1203-402A-83A7-FBB454848E65}"/>
            </c:ext>
          </c:extLst>
        </c:ser>
        <c:dLbls>
          <c:showLegendKey val="0"/>
          <c:showVal val="0"/>
          <c:showCatName val="0"/>
          <c:showSerName val="0"/>
          <c:showPercent val="0"/>
          <c:showBubbleSize val="0"/>
        </c:dLbls>
        <c:marker val="1"/>
        <c:smooth val="0"/>
        <c:axId val="385343856"/>
        <c:axId val="385344248"/>
      </c:lineChart>
      <c:dateAx>
        <c:axId val="385343856"/>
        <c:scaling>
          <c:orientation val="minMax"/>
        </c:scaling>
        <c:delete val="1"/>
        <c:axPos val="b"/>
        <c:numFmt formatCode="ge" sourceLinked="1"/>
        <c:majorTickMark val="none"/>
        <c:minorTickMark val="none"/>
        <c:tickLblPos val="none"/>
        <c:crossAx val="385344248"/>
        <c:crosses val="autoZero"/>
        <c:auto val="1"/>
        <c:lblOffset val="100"/>
        <c:baseTimeUnit val="years"/>
      </c:dateAx>
      <c:valAx>
        <c:axId val="3853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210.99</c:v>
                </c:pt>
                <c:pt idx="1">
                  <c:v>199.21</c:v>
                </c:pt>
                <c:pt idx="2">
                  <c:v>248.43</c:v>
                </c:pt>
                <c:pt idx="3">
                  <c:v>254.92</c:v>
                </c:pt>
                <c:pt idx="4">
                  <c:v>228.87</c:v>
                </c:pt>
              </c:numCache>
            </c:numRef>
          </c:val>
          <c:extLst>
            <c:ext xmlns:c16="http://schemas.microsoft.com/office/drawing/2014/chart" uri="{C3380CC4-5D6E-409C-BE32-E72D297353CC}">
              <c16:uniqueId val="{00000000-E5AF-4511-834A-7D875A8F1BAC}"/>
            </c:ext>
          </c:extLst>
        </c:ser>
        <c:dLbls>
          <c:showLegendKey val="0"/>
          <c:showVal val="0"/>
          <c:showCatName val="0"/>
          <c:showSerName val="0"/>
          <c:showPercent val="0"/>
          <c:showBubbleSize val="0"/>
        </c:dLbls>
        <c:gapWidth val="150"/>
        <c:axId val="384903192"/>
        <c:axId val="3849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extLst>
            <c:ext xmlns:c16="http://schemas.microsoft.com/office/drawing/2014/chart" uri="{C3380CC4-5D6E-409C-BE32-E72D297353CC}">
              <c16:uniqueId val="{00000001-E5AF-4511-834A-7D875A8F1BAC}"/>
            </c:ext>
          </c:extLst>
        </c:ser>
        <c:dLbls>
          <c:showLegendKey val="0"/>
          <c:showVal val="0"/>
          <c:showCatName val="0"/>
          <c:showSerName val="0"/>
          <c:showPercent val="0"/>
          <c:showBubbleSize val="0"/>
        </c:dLbls>
        <c:marker val="1"/>
        <c:smooth val="0"/>
        <c:axId val="384903192"/>
        <c:axId val="384903584"/>
      </c:lineChart>
      <c:dateAx>
        <c:axId val="384903192"/>
        <c:scaling>
          <c:orientation val="minMax"/>
        </c:scaling>
        <c:delete val="1"/>
        <c:axPos val="b"/>
        <c:numFmt formatCode="ge" sourceLinked="1"/>
        <c:majorTickMark val="none"/>
        <c:minorTickMark val="none"/>
        <c:tickLblPos val="none"/>
        <c:crossAx val="384903584"/>
        <c:crosses val="autoZero"/>
        <c:auto val="1"/>
        <c:lblOffset val="100"/>
        <c:baseTimeUnit val="years"/>
      </c:dateAx>
      <c:valAx>
        <c:axId val="3849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90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55848</v>
      </c>
      <c r="AM8" s="47"/>
      <c r="AN8" s="47"/>
      <c r="AO8" s="47"/>
      <c r="AP8" s="47"/>
      <c r="AQ8" s="47"/>
      <c r="AR8" s="47"/>
      <c r="AS8" s="47"/>
      <c r="AT8" s="43">
        <f>データ!S6</f>
        <v>536.11</v>
      </c>
      <c r="AU8" s="43"/>
      <c r="AV8" s="43"/>
      <c r="AW8" s="43"/>
      <c r="AX8" s="43"/>
      <c r="AY8" s="43"/>
      <c r="AZ8" s="43"/>
      <c r="BA8" s="43"/>
      <c r="BB8" s="43">
        <f>データ!T6</f>
        <v>104.17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0.71</v>
      </c>
      <c r="Q10" s="43"/>
      <c r="R10" s="43"/>
      <c r="S10" s="43"/>
      <c r="T10" s="43"/>
      <c r="U10" s="43"/>
      <c r="V10" s="43"/>
      <c r="W10" s="43">
        <f>データ!P6</f>
        <v>95.81</v>
      </c>
      <c r="X10" s="43"/>
      <c r="Y10" s="43"/>
      <c r="Z10" s="43"/>
      <c r="AA10" s="43"/>
      <c r="AB10" s="43"/>
      <c r="AC10" s="43"/>
      <c r="AD10" s="47">
        <f>データ!Q6</f>
        <v>2700</v>
      </c>
      <c r="AE10" s="47"/>
      <c r="AF10" s="47"/>
      <c r="AG10" s="47"/>
      <c r="AH10" s="47"/>
      <c r="AI10" s="47"/>
      <c r="AJ10" s="47"/>
      <c r="AK10" s="2"/>
      <c r="AL10" s="47">
        <f>データ!U6</f>
        <v>395</v>
      </c>
      <c r="AM10" s="47"/>
      <c r="AN10" s="47"/>
      <c r="AO10" s="47"/>
      <c r="AP10" s="47"/>
      <c r="AQ10" s="47"/>
      <c r="AR10" s="47"/>
      <c r="AS10" s="47"/>
      <c r="AT10" s="43">
        <f>データ!V6</f>
        <v>0.24</v>
      </c>
      <c r="AU10" s="43"/>
      <c r="AV10" s="43"/>
      <c r="AW10" s="43"/>
      <c r="AX10" s="43"/>
      <c r="AY10" s="43"/>
      <c r="AZ10" s="43"/>
      <c r="BA10" s="43"/>
      <c r="BB10" s="43">
        <f>データ!W6</f>
        <v>1645.83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452041</v>
      </c>
      <c r="D6" s="31">
        <f t="shared" si="3"/>
        <v>47</v>
      </c>
      <c r="E6" s="31">
        <f t="shared" si="3"/>
        <v>17</v>
      </c>
      <c r="F6" s="31">
        <f t="shared" si="3"/>
        <v>5</v>
      </c>
      <c r="G6" s="31">
        <f t="shared" si="3"/>
        <v>0</v>
      </c>
      <c r="H6" s="31" t="str">
        <f t="shared" si="3"/>
        <v>宮崎県　日南市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0.71</v>
      </c>
      <c r="P6" s="32">
        <f t="shared" si="3"/>
        <v>95.81</v>
      </c>
      <c r="Q6" s="32">
        <f t="shared" si="3"/>
        <v>2700</v>
      </c>
      <c r="R6" s="32">
        <f t="shared" si="3"/>
        <v>55848</v>
      </c>
      <c r="S6" s="32">
        <f t="shared" si="3"/>
        <v>536.11</v>
      </c>
      <c r="T6" s="32">
        <f t="shared" si="3"/>
        <v>104.17</v>
      </c>
      <c r="U6" s="32">
        <f t="shared" si="3"/>
        <v>395</v>
      </c>
      <c r="V6" s="32">
        <f t="shared" si="3"/>
        <v>0.24</v>
      </c>
      <c r="W6" s="32">
        <f t="shared" si="3"/>
        <v>1645.83</v>
      </c>
      <c r="X6" s="33">
        <f>IF(X7="",NA(),X7)</f>
        <v>99.09</v>
      </c>
      <c r="Y6" s="33">
        <f t="shared" ref="Y6:AG6" si="4">IF(Y7="",NA(),Y7)</f>
        <v>100.9</v>
      </c>
      <c r="Z6" s="33">
        <f t="shared" si="4"/>
        <v>98.66</v>
      </c>
      <c r="AA6" s="33">
        <f t="shared" si="4"/>
        <v>105.34</v>
      </c>
      <c r="AB6" s="33">
        <f t="shared" si="4"/>
        <v>101.02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69.52</v>
      </c>
      <c r="BQ6" s="33">
        <f t="shared" ref="BQ6:BY6" si="8">IF(BQ7="",NA(),BQ7)</f>
        <v>73.099999999999994</v>
      </c>
      <c r="BR6" s="33">
        <f t="shared" si="8"/>
        <v>58.52</v>
      </c>
      <c r="BS6" s="33">
        <f t="shared" si="8"/>
        <v>58.4</v>
      </c>
      <c r="BT6" s="33">
        <f t="shared" si="8"/>
        <v>64.94</v>
      </c>
      <c r="BU6" s="33">
        <f t="shared" si="8"/>
        <v>42.13</v>
      </c>
      <c r="BV6" s="33">
        <f t="shared" si="8"/>
        <v>51.03</v>
      </c>
      <c r="BW6" s="33">
        <f t="shared" si="8"/>
        <v>50.9</v>
      </c>
      <c r="BX6" s="33">
        <f t="shared" si="8"/>
        <v>50.82</v>
      </c>
      <c r="BY6" s="33">
        <f t="shared" si="8"/>
        <v>52.19</v>
      </c>
      <c r="BZ6" s="32" t="str">
        <f>IF(BZ7="","",IF(BZ7="-","【-】","【"&amp;SUBSTITUTE(TEXT(BZ7,"#,##0.00"),"-","△")&amp;"】"))</f>
        <v>【52.78】</v>
      </c>
      <c r="CA6" s="33">
        <f>IF(CA7="",NA(),CA7)</f>
        <v>210.99</v>
      </c>
      <c r="CB6" s="33">
        <f t="shared" ref="CB6:CJ6" si="9">IF(CB7="",NA(),CB7)</f>
        <v>199.21</v>
      </c>
      <c r="CC6" s="33">
        <f t="shared" si="9"/>
        <v>248.43</v>
      </c>
      <c r="CD6" s="33">
        <f t="shared" si="9"/>
        <v>254.92</v>
      </c>
      <c r="CE6" s="33">
        <f t="shared" si="9"/>
        <v>228.87</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53.54</v>
      </c>
      <c r="CM6" s="33">
        <f t="shared" ref="CM6:CU6" si="10">IF(CM7="",NA(),CM7)</f>
        <v>52.53</v>
      </c>
      <c r="CN6" s="33">
        <f t="shared" si="10"/>
        <v>49.49</v>
      </c>
      <c r="CO6" s="33">
        <f t="shared" si="10"/>
        <v>48.99</v>
      </c>
      <c r="CP6" s="33">
        <f t="shared" si="10"/>
        <v>48.48</v>
      </c>
      <c r="CQ6" s="33">
        <f t="shared" si="10"/>
        <v>46.85</v>
      </c>
      <c r="CR6" s="33">
        <f t="shared" si="10"/>
        <v>54.74</v>
      </c>
      <c r="CS6" s="33">
        <f t="shared" si="10"/>
        <v>53.78</v>
      </c>
      <c r="CT6" s="33">
        <f t="shared" si="10"/>
        <v>53.24</v>
      </c>
      <c r="CU6" s="33">
        <f t="shared" si="10"/>
        <v>52.31</v>
      </c>
      <c r="CV6" s="32" t="str">
        <f>IF(CV7="","",IF(CV7="-","【-】","【"&amp;SUBSTITUTE(TEXT(CV7,"#,##0.00"),"-","△")&amp;"】"))</f>
        <v>【52.74】</v>
      </c>
      <c r="CW6" s="33">
        <f>IF(CW7="",NA(),CW7)</f>
        <v>98.65</v>
      </c>
      <c r="CX6" s="33">
        <f t="shared" ref="CX6:DF6" si="11">IF(CX7="",NA(),CX7)</f>
        <v>98.59</v>
      </c>
      <c r="CY6" s="33">
        <f t="shared" si="11"/>
        <v>98.07</v>
      </c>
      <c r="CZ6" s="33">
        <f t="shared" si="11"/>
        <v>98.54</v>
      </c>
      <c r="DA6" s="33">
        <f t="shared" si="11"/>
        <v>98.48</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452041</v>
      </c>
      <c r="D7" s="35">
        <v>47</v>
      </c>
      <c r="E7" s="35">
        <v>17</v>
      </c>
      <c r="F7" s="35">
        <v>5</v>
      </c>
      <c r="G7" s="35">
        <v>0</v>
      </c>
      <c r="H7" s="35" t="s">
        <v>96</v>
      </c>
      <c r="I7" s="35" t="s">
        <v>97</v>
      </c>
      <c r="J7" s="35" t="s">
        <v>98</v>
      </c>
      <c r="K7" s="35" t="s">
        <v>99</v>
      </c>
      <c r="L7" s="35" t="s">
        <v>100</v>
      </c>
      <c r="M7" s="36" t="s">
        <v>101</v>
      </c>
      <c r="N7" s="36" t="s">
        <v>102</v>
      </c>
      <c r="O7" s="36">
        <v>0.71</v>
      </c>
      <c r="P7" s="36">
        <v>95.81</v>
      </c>
      <c r="Q7" s="36">
        <v>2700</v>
      </c>
      <c r="R7" s="36">
        <v>55848</v>
      </c>
      <c r="S7" s="36">
        <v>536.11</v>
      </c>
      <c r="T7" s="36">
        <v>104.17</v>
      </c>
      <c r="U7" s="36">
        <v>395</v>
      </c>
      <c r="V7" s="36">
        <v>0.24</v>
      </c>
      <c r="W7" s="36">
        <v>1645.83</v>
      </c>
      <c r="X7" s="36">
        <v>99.09</v>
      </c>
      <c r="Y7" s="36">
        <v>100.9</v>
      </c>
      <c r="Z7" s="36">
        <v>98.66</v>
      </c>
      <c r="AA7" s="36">
        <v>105.34</v>
      </c>
      <c r="AB7" s="36">
        <v>101.02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69.52</v>
      </c>
      <c r="BQ7" s="36">
        <v>73.099999999999994</v>
      </c>
      <c r="BR7" s="36">
        <v>58.52</v>
      </c>
      <c r="BS7" s="36">
        <v>58.4</v>
      </c>
      <c r="BT7" s="36">
        <v>64.94</v>
      </c>
      <c r="BU7" s="36">
        <v>42.13</v>
      </c>
      <c r="BV7" s="36">
        <v>51.03</v>
      </c>
      <c r="BW7" s="36">
        <v>50.9</v>
      </c>
      <c r="BX7" s="36">
        <v>50.82</v>
      </c>
      <c r="BY7" s="36">
        <v>52.19</v>
      </c>
      <c r="BZ7" s="36">
        <v>52.78</v>
      </c>
      <c r="CA7" s="36">
        <v>210.99</v>
      </c>
      <c r="CB7" s="36">
        <v>199.21</v>
      </c>
      <c r="CC7" s="36">
        <v>248.43</v>
      </c>
      <c r="CD7" s="36">
        <v>254.92</v>
      </c>
      <c r="CE7" s="36">
        <v>228.87</v>
      </c>
      <c r="CF7" s="36">
        <v>348.41</v>
      </c>
      <c r="CG7" s="36">
        <v>289.60000000000002</v>
      </c>
      <c r="CH7" s="36">
        <v>293.27</v>
      </c>
      <c r="CI7" s="36">
        <v>300.52</v>
      </c>
      <c r="CJ7" s="36">
        <v>296.14</v>
      </c>
      <c r="CK7" s="36">
        <v>289.81</v>
      </c>
      <c r="CL7" s="36">
        <v>53.54</v>
      </c>
      <c r="CM7" s="36">
        <v>52.53</v>
      </c>
      <c r="CN7" s="36">
        <v>49.49</v>
      </c>
      <c r="CO7" s="36">
        <v>48.99</v>
      </c>
      <c r="CP7" s="36">
        <v>48.48</v>
      </c>
      <c r="CQ7" s="36">
        <v>46.85</v>
      </c>
      <c r="CR7" s="36">
        <v>54.74</v>
      </c>
      <c r="CS7" s="36">
        <v>53.78</v>
      </c>
      <c r="CT7" s="36">
        <v>53.24</v>
      </c>
      <c r="CU7" s="36">
        <v>52.31</v>
      </c>
      <c r="CV7" s="36">
        <v>52.74</v>
      </c>
      <c r="CW7" s="36">
        <v>98.65</v>
      </c>
      <c r="CX7" s="36">
        <v>98.59</v>
      </c>
      <c r="CY7" s="36">
        <v>98.07</v>
      </c>
      <c r="CZ7" s="36">
        <v>98.54</v>
      </c>
      <c r="DA7" s="36">
        <v>98.48</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2017-02-14T00:03:10Z</cp:lastPrinted>
  <dcterms:created xsi:type="dcterms:W3CDTF">2017-02-08T03:16:28Z</dcterms:created>
  <dcterms:modified xsi:type="dcterms:W3CDTF">2017-02-22T02:02:58Z</dcterms:modified>
  <cp:category/>
</cp:coreProperties>
</file>