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<sst xmlns="http://schemas.openxmlformats.org/spreadsheetml/2006/main" count="221" uniqueCount="111">
  <si>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</si>
  <si>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</si>
  <si>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</si>
  <si>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</si>
  <si>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</si>
  <si>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</si>
  <si>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</si>
  <si>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</si>
  <si>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</si>
  <si>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</si>
  <si>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</si>
  <si>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</si>
  <si>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</si>
  <si>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</si>
  <si>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</si>
  <si>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</si>
  <si>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</si>
  <si>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</si>
  <si>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</si>
  <si>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</si>
  <si>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</si>
  <si>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</si>
  <si>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</si>
  <si>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</si>
  <si>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</si>
  <si>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</si>
  <si>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</si>
  <si>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</si>
  <si>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</si>
  <si>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</si>
  <si>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</si>
  <si>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</si>
  <si>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</si>
  <si>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</si>
  <si>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</si>
  <si>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</si>
  <si>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</si>
  <si>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</si>
  <si>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</si>
  <si>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</si>
  <si>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</si>
  <si>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</si>
  <si>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</si>
  <si>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</si>
  <si>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</si>
  <si>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</si>
  <si>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</si>
  <si>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</si>
  <si>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</si>
  <si>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</si>
  <si>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</si>
  <si>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</si>
  <si>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</si>
  <si>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</si>
  <si>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</si>
  <si>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</si>
  <si>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</si>
  <si>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</si>
  <si>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</si>
  <si>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</si>
  <si>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</si>
  <si>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</si>
  <si>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</si>
  <si>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</si>
  <si>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</si>
  <si>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</si>
  <si>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</si>
  <si>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</si>
  <si>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</si>
  <si>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</si>
  <si>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</si>
  <si>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</si>
  <si>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</si>
  <si>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</si>
  <si>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</si>
  <si>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</si>
  <si>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</si>
  <si>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</si>
  <si>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</si>
  <si>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</si>
  <si>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</si>
  <si>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</si>
  <si>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</si>
  <si>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</si>
  <si>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</si>
  <si>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</si>
  <si>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</si>
  <si>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</si>
  <si>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</si>
  <si>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</si>
  <si>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</si>
  <si>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</si>
  <si>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</si>
  <si>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</si>
  <si>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</si>
  <si>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</si>
  <si>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</si>
  <si>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</si>
  <si>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</si>
  <si>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</si>
  <si>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</si>
  <si>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</si>
  <si>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</si>
  <si>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</si>
  <si>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</si>
  <si>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</si>
  <si>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</si>
  <si>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</si>
  <si>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①収益的収支比率は100％を若干下回っており、また、経年比較においても減少傾向にあります。これは排水処理区内人口の減少が収益に影響しているためと考えられます。
　④企業債残高対事業規模比率については平成17年度から新たな管渠整備を行っていないため、類似団体及び全国平均と比較すると大幅に低い数値となっています。
　⑤経費回収率については100％を上回っており、類似団体及び全国平均と比較すると大幅に高い数値となっています。また、⑥汚水処理原価については類似団体及び全国平均と比較すると大幅に低い数値となっており、効率的な汚水処理を実施している状況です。
　⑦施設利用率については類似団体及び全国平均と比較すると若干下回っています。直近の最大稼働率が約66％、負荷率が約74％となっており施設規模はほぼ適正な範囲であると考えられます。
　⑧水洗化率は経年比較で改善傾向にありますが、類似団体及び全国平均と比較して下回っていますので、引き続き向上の取組を行っていく必要があります。</t>
    <phoneticPr fontId="4"/>
  </si>
  <si>
    <t>　当市においては、平成7年度から農業集落排水を供用開始しており、開始後21年が経過しています。管渠整備は平成4年度より実施していますので最も古いものでも法定耐用年数の半分程度であり、目視調査の結果でも特に老朽化は確認されていません。
　一方、下水処理施設については老朽化が進んでおり、平成28年度に実施した3処理施設（黒生野・三財川南・岩崎）及び一部の管路設備の機能診断に基づき、平成29年度に最適整備構想を策定する予定です。</t>
    <phoneticPr fontId="4"/>
  </si>
  <si>
    <t>　①収益的収支比率が100％を下回っていることから、本来使用料で回収すべき経費を全て賄えておらず、経営の健全性が確保されているとはいえない状況です。年々排水処理区内人口の減少に伴い収益も減少している状況であるため、費用削減や水洗化率の向上等に努め改善していくことが必要となっています。
　また、施設の老朽化については今後長寿命化のための改築更新が必要となってくるため、ストックマネジメント計画を策定し計画的に更新を行っていく必要があります。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</si>
</sst>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7F-44EB-8CF1-A5CC48A665B5}"/>
            </c:ext>
          </c:extLst>
        </c:ser>
        <c:dLbls>
          <c:showLegendKey val="0"/>
          <c:showVal val="0"/>
          <c:showCatName val="0"/>
          <c:showSerName val="0"/>
          <c:showPercent val="0"/>
          <c:showBubbleSize val="0"/>
        </c:dLbls>
        <c:gapWidth val="150"/>
        <c:axId val="103553664"/>
        <c:axId val="106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A97F-44EB-8CF1-A5CC48A665B5}"/>
            </c:ext>
          </c:extLst>
        </c:ser>
        <c:dLbls>
          <c:showLegendKey val="0"/>
          <c:showVal val="0"/>
          <c:showCatName val="0"/>
          <c:showSerName val="0"/>
          <c:showPercent val="0"/>
          <c:showBubbleSize val="0"/>
        </c:dLbls>
        <c:marker val="1"/>
        <c:smooth val="0"/>
        <c:axId val="103553664"/>
        <c:axId val="106100608"/>
      </c:lineChart>
      <c:dateAx>
        <c:axId val="103553664"/>
        <c:scaling>
          <c:orientation val="minMax"/>
        </c:scaling>
        <c:delete val="1"/>
        <c:axPos val="b"/>
        <c:numFmt formatCode="ge" sourceLinked="1"/>
        <c:majorTickMark val="none"/>
        <c:minorTickMark val="none"/>
        <c:tickLblPos val="none"/>
        <c:crossAx val="106100608"/>
        <c:crosses val="autoZero"/>
        <c:auto val="1"/>
        <c:lblOffset val="100"/>
        <c:baseTimeUnit val="years"/>
      </c:dateAx>
      <c:valAx>
        <c:axId val="1061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3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48.41</c:v>
                </c:pt>
                <c:pt idx="1">
                  <c:v>51.96</c:v>
                </c:pt>
                <c:pt idx="2">
                  <c:v>48.86</c:v>
                </c:pt>
                <c:pt idx="3">
                  <c:v>60.24</c:v>
                </c:pt>
                <c:pt idx="4">
                  <c:v>48.86</c:v>
                </c:pt>
              </c:numCache>
            </c:numRef>
          </c:val>
          <c:extLst>
            <c:ext xmlns:c16="http://schemas.microsoft.com/office/drawing/2014/chart" uri="{C3380CC4-5D6E-409C-BE32-E72D297353CC}">
              <c16:uniqueId val="{00000000-5474-45EC-8467-2C28737435B8}"/>
            </c:ext>
          </c:extLst>
        </c:ser>
        <c:dLbls>
          <c:showLegendKey val="0"/>
          <c:showVal val="0"/>
          <c:showCatName val="0"/>
          <c:showSerName val="0"/>
          <c:showPercent val="0"/>
          <c:showBubbleSize val="0"/>
        </c:dLbls>
        <c:gapWidth val="150"/>
        <c:axId val="149002880"/>
        <c:axId val="1490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5474-45EC-8467-2C28737435B8}"/>
            </c:ext>
          </c:extLst>
        </c:ser>
        <c:dLbls>
          <c:showLegendKey val="0"/>
          <c:showVal val="0"/>
          <c:showCatName val="0"/>
          <c:showSerName val="0"/>
          <c:showPercent val="0"/>
          <c:showBubbleSize val="0"/>
        </c:dLbls>
        <c:marker val="1"/>
        <c:smooth val="0"/>
        <c:axId val="149002880"/>
        <c:axId val="149013248"/>
      </c:lineChart>
      <c:dateAx>
        <c:axId val="149002880"/>
        <c:scaling>
          <c:orientation val="minMax"/>
        </c:scaling>
        <c:delete val="1"/>
        <c:axPos val="b"/>
        <c:numFmt formatCode="ge" sourceLinked="1"/>
        <c:majorTickMark val="none"/>
        <c:minorTickMark val="none"/>
        <c:tickLblPos val="none"/>
        <c:crossAx val="149013248"/>
        <c:crosses val="autoZero"/>
        <c:auto val="1"/>
        <c:lblOffset val="100"/>
        <c:baseTimeUnit val="years"/>
      </c:dateAx>
      <c:valAx>
        <c:axId val="1490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70.87</c:v>
                </c:pt>
                <c:pt idx="1">
                  <c:v>70.89</c:v>
                </c:pt>
                <c:pt idx="2">
                  <c:v>71.75</c:v>
                </c:pt>
                <c:pt idx="3">
                  <c:v>75.7</c:v>
                </c:pt>
                <c:pt idx="4">
                  <c:v>75.86</c:v>
                </c:pt>
              </c:numCache>
            </c:numRef>
          </c:val>
          <c:extLst>
            <c:ext xmlns:c16="http://schemas.microsoft.com/office/drawing/2014/chart" uri="{C3380CC4-5D6E-409C-BE32-E72D297353CC}">
              <c16:uniqueId val="{00000000-C9A3-4061-B2DD-2EAD37804767}"/>
            </c:ext>
          </c:extLst>
        </c:ser>
        <c:dLbls>
          <c:showLegendKey val="0"/>
          <c:showVal val="0"/>
          <c:showCatName val="0"/>
          <c:showSerName val="0"/>
          <c:showPercent val="0"/>
          <c:showBubbleSize val="0"/>
        </c:dLbls>
        <c:gapWidth val="150"/>
        <c:axId val="149166336"/>
        <c:axId val="1491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C9A3-4061-B2DD-2EAD37804767}"/>
            </c:ext>
          </c:extLst>
        </c:ser>
        <c:dLbls>
          <c:showLegendKey val="0"/>
          <c:showVal val="0"/>
          <c:showCatName val="0"/>
          <c:showSerName val="0"/>
          <c:showPercent val="0"/>
          <c:showBubbleSize val="0"/>
        </c:dLbls>
        <c:marker val="1"/>
        <c:smooth val="0"/>
        <c:axId val="149166336"/>
        <c:axId val="149180800"/>
      </c:lineChart>
      <c:dateAx>
        <c:axId val="149166336"/>
        <c:scaling>
          <c:orientation val="minMax"/>
        </c:scaling>
        <c:delete val="1"/>
        <c:axPos val="b"/>
        <c:numFmt formatCode="ge" sourceLinked="1"/>
        <c:majorTickMark val="none"/>
        <c:minorTickMark val="none"/>
        <c:tickLblPos val="none"/>
        <c:crossAx val="149180800"/>
        <c:crosses val="autoZero"/>
        <c:auto val="1"/>
        <c:lblOffset val="100"/>
        <c:baseTimeUnit val="years"/>
      </c:dateAx>
      <c:valAx>
        <c:axId val="1491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95.53</c:v>
                </c:pt>
                <c:pt idx="1">
                  <c:v>99.07</c:v>
                </c:pt>
                <c:pt idx="2">
                  <c:v>98.92</c:v>
                </c:pt>
                <c:pt idx="3">
                  <c:v>97.86</c:v>
                </c:pt>
                <c:pt idx="4">
                  <c:v>97.78</c:v>
                </c:pt>
              </c:numCache>
            </c:numRef>
          </c:val>
          <c:extLst>
            <c:ext xmlns:c16="http://schemas.microsoft.com/office/drawing/2014/chart" uri="{C3380CC4-5D6E-409C-BE32-E72D297353CC}">
              <c16:uniqueId val="{00000000-FBE1-46BA-979B-1EE1CE004749}"/>
            </c:ext>
          </c:extLst>
        </c:ser>
        <c:dLbls>
          <c:showLegendKey val="0"/>
          <c:showVal val="0"/>
          <c:showCatName val="0"/>
          <c:showSerName val="0"/>
          <c:showPercent val="0"/>
          <c:showBubbleSize val="0"/>
        </c:dLbls>
        <c:gapWidth val="150"/>
        <c:axId val="156718592"/>
        <c:axId val="156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E1-46BA-979B-1EE1CE004749}"/>
            </c:ext>
          </c:extLst>
        </c:ser>
        <c:dLbls>
          <c:showLegendKey val="0"/>
          <c:showVal val="0"/>
          <c:showCatName val="0"/>
          <c:showSerName val="0"/>
          <c:showPercent val="0"/>
          <c:showBubbleSize val="0"/>
        </c:dLbls>
        <c:marker val="1"/>
        <c:smooth val="0"/>
        <c:axId val="156718592"/>
        <c:axId val="156782592"/>
      </c:lineChart>
      <c:dateAx>
        <c:axId val="156718592"/>
        <c:scaling>
          <c:orientation val="minMax"/>
        </c:scaling>
        <c:delete val="1"/>
        <c:axPos val="b"/>
        <c:numFmt formatCode="ge" sourceLinked="1"/>
        <c:majorTickMark val="none"/>
        <c:minorTickMark val="none"/>
        <c:tickLblPos val="none"/>
        <c:crossAx val="156782592"/>
        <c:crosses val="autoZero"/>
        <c:auto val="1"/>
        <c:lblOffset val="100"/>
        <c:baseTimeUnit val="years"/>
      </c:dateAx>
      <c:valAx>
        <c:axId val="156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1-40B4-B403-3AF72FED4D9D}"/>
            </c:ext>
          </c:extLst>
        </c:ser>
        <c:dLbls>
          <c:showLegendKey val="0"/>
          <c:showVal val="0"/>
          <c:showCatName val="0"/>
          <c:showSerName val="0"/>
          <c:showPercent val="0"/>
          <c:showBubbleSize val="0"/>
        </c:dLbls>
        <c:gapWidth val="150"/>
        <c:axId val="180799360"/>
        <c:axId val="84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1-40B4-B403-3AF72FED4D9D}"/>
            </c:ext>
          </c:extLst>
        </c:ser>
        <c:dLbls>
          <c:showLegendKey val="0"/>
          <c:showVal val="0"/>
          <c:showCatName val="0"/>
          <c:showSerName val="0"/>
          <c:showPercent val="0"/>
          <c:showBubbleSize val="0"/>
        </c:dLbls>
        <c:marker val="1"/>
        <c:smooth val="0"/>
        <c:axId val="180799360"/>
        <c:axId val="84340736"/>
      </c:lineChart>
      <c:dateAx>
        <c:axId val="180799360"/>
        <c:scaling>
          <c:orientation val="minMax"/>
        </c:scaling>
        <c:delete val="1"/>
        <c:axPos val="b"/>
        <c:numFmt formatCode="ge" sourceLinked="1"/>
        <c:majorTickMark val="none"/>
        <c:minorTickMark val="none"/>
        <c:tickLblPos val="none"/>
        <c:crossAx val="84340736"/>
        <c:crosses val="autoZero"/>
        <c:auto val="1"/>
        <c:lblOffset val="100"/>
        <c:baseTimeUnit val="years"/>
      </c:dateAx>
      <c:valAx>
        <c:axId val="84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7-4762-8241-563809923FB0}"/>
            </c:ext>
          </c:extLst>
        </c:ser>
        <c:dLbls>
          <c:showLegendKey val="0"/>
          <c:showVal val="0"/>
          <c:showCatName val="0"/>
          <c:showSerName val="0"/>
          <c:showPercent val="0"/>
          <c:showBubbleSize val="0"/>
        </c:dLbls>
        <c:gapWidth val="150"/>
        <c:axId val="102175872"/>
        <c:axId val="1021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7-4762-8241-563809923FB0}"/>
            </c:ext>
          </c:extLst>
        </c:ser>
        <c:dLbls>
          <c:showLegendKey val="0"/>
          <c:showVal val="0"/>
          <c:showCatName val="0"/>
          <c:showSerName val="0"/>
          <c:showPercent val="0"/>
          <c:showBubbleSize val="0"/>
        </c:dLbls>
        <c:marker val="1"/>
        <c:smooth val="0"/>
        <c:axId val="102175872"/>
        <c:axId val="102177792"/>
      </c:lineChart>
      <c:dateAx>
        <c:axId val="102175872"/>
        <c:scaling>
          <c:orientation val="minMax"/>
        </c:scaling>
        <c:delete val="1"/>
        <c:axPos val="b"/>
        <c:numFmt formatCode="ge" sourceLinked="1"/>
        <c:majorTickMark val="none"/>
        <c:minorTickMark val="none"/>
        <c:tickLblPos val="none"/>
        <c:crossAx val="102177792"/>
        <c:crosses val="autoZero"/>
        <c:auto val="1"/>
        <c:lblOffset val="100"/>
        <c:baseTimeUnit val="years"/>
      </c:dateAx>
      <c:valAx>
        <c:axId val="1021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9-444C-9C61-EE4DAF7E446A}"/>
            </c:ext>
          </c:extLst>
        </c:ser>
        <c:dLbls>
          <c:showLegendKey val="0"/>
          <c:showVal val="0"/>
          <c:showCatName val="0"/>
          <c:showSerName val="0"/>
          <c:showPercent val="0"/>
          <c:showBubbleSize val="0"/>
        </c:dLbls>
        <c:gapWidth val="150"/>
        <c:axId val="102195968"/>
        <c:axId val="1021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9-444C-9C61-EE4DAF7E446A}"/>
            </c:ext>
          </c:extLst>
        </c:ser>
        <c:dLbls>
          <c:showLegendKey val="0"/>
          <c:showVal val="0"/>
          <c:showCatName val="0"/>
          <c:showSerName val="0"/>
          <c:showPercent val="0"/>
          <c:showBubbleSize val="0"/>
        </c:dLbls>
        <c:marker val="1"/>
        <c:smooth val="0"/>
        <c:axId val="102195968"/>
        <c:axId val="102197888"/>
      </c:lineChart>
      <c:dateAx>
        <c:axId val="102195968"/>
        <c:scaling>
          <c:orientation val="minMax"/>
        </c:scaling>
        <c:delete val="1"/>
        <c:axPos val="b"/>
        <c:numFmt formatCode="ge" sourceLinked="1"/>
        <c:majorTickMark val="none"/>
        <c:minorTickMark val="none"/>
        <c:tickLblPos val="none"/>
        <c:crossAx val="102197888"/>
        <c:crosses val="autoZero"/>
        <c:auto val="1"/>
        <c:lblOffset val="100"/>
        <c:baseTimeUnit val="years"/>
      </c:dateAx>
      <c:valAx>
        <c:axId val="1021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0-41DF-97B9-1E2469231ECE}"/>
            </c:ext>
          </c:extLst>
        </c:ser>
        <c:dLbls>
          <c:showLegendKey val="0"/>
          <c:showVal val="0"/>
          <c:showCatName val="0"/>
          <c:showSerName val="0"/>
          <c:showPercent val="0"/>
          <c:showBubbleSize val="0"/>
        </c:dLbls>
        <c:gapWidth val="150"/>
        <c:axId val="102216448"/>
        <c:axId val="1022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0-41DF-97B9-1E2469231ECE}"/>
            </c:ext>
          </c:extLst>
        </c:ser>
        <c:dLbls>
          <c:showLegendKey val="0"/>
          <c:showVal val="0"/>
          <c:showCatName val="0"/>
          <c:showSerName val="0"/>
          <c:showPercent val="0"/>
          <c:showBubbleSize val="0"/>
        </c:dLbls>
        <c:marker val="1"/>
        <c:smooth val="0"/>
        <c:axId val="102216448"/>
        <c:axId val="102218368"/>
      </c:lineChart>
      <c:dateAx>
        <c:axId val="102216448"/>
        <c:scaling>
          <c:orientation val="minMax"/>
        </c:scaling>
        <c:delete val="1"/>
        <c:axPos val="b"/>
        <c:numFmt formatCode="ge" sourceLinked="1"/>
        <c:majorTickMark val="none"/>
        <c:minorTickMark val="none"/>
        <c:tickLblPos val="none"/>
        <c:crossAx val="102218368"/>
        <c:crosses val="autoZero"/>
        <c:auto val="1"/>
        <c:lblOffset val="100"/>
        <c:baseTimeUnit val="years"/>
      </c:dateAx>
      <c:valAx>
        <c:axId val="1022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514.46</c:v>
                </c:pt>
                <c:pt idx="1">
                  <c:v>395.77</c:v>
                </c:pt>
                <c:pt idx="2">
                  <c:v>280.33</c:v>
                </c:pt>
                <c:pt idx="3">
                  <c:v>322.10000000000002</c:v>
                </c:pt>
                <c:pt idx="4">
                  <c:v>79.8</c:v>
                </c:pt>
              </c:numCache>
            </c:numRef>
          </c:val>
          <c:extLst>
            <c:ext xmlns:c16="http://schemas.microsoft.com/office/drawing/2014/chart" uri="{C3380CC4-5D6E-409C-BE32-E72D297353CC}">
              <c16:uniqueId val="{00000000-BE1A-4CAD-841F-821E9FD33554}"/>
            </c:ext>
          </c:extLst>
        </c:ser>
        <c:dLbls>
          <c:showLegendKey val="0"/>
          <c:showVal val="0"/>
          <c:showCatName val="0"/>
          <c:showSerName val="0"/>
          <c:showPercent val="0"/>
          <c:showBubbleSize val="0"/>
        </c:dLbls>
        <c:gapWidth val="150"/>
        <c:axId val="105197568"/>
        <c:axId val="1051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BE1A-4CAD-841F-821E9FD33554}"/>
            </c:ext>
          </c:extLst>
        </c:ser>
        <c:dLbls>
          <c:showLegendKey val="0"/>
          <c:showVal val="0"/>
          <c:showCatName val="0"/>
          <c:showSerName val="0"/>
          <c:showPercent val="0"/>
          <c:showBubbleSize val="0"/>
        </c:dLbls>
        <c:marker val="1"/>
        <c:smooth val="0"/>
        <c:axId val="105197568"/>
        <c:axId val="105199488"/>
      </c:lineChart>
      <c:dateAx>
        <c:axId val="105197568"/>
        <c:scaling>
          <c:orientation val="minMax"/>
        </c:scaling>
        <c:delete val="1"/>
        <c:axPos val="b"/>
        <c:numFmt formatCode="ge" sourceLinked="1"/>
        <c:majorTickMark val="none"/>
        <c:minorTickMark val="none"/>
        <c:tickLblPos val="none"/>
        <c:crossAx val="105199488"/>
        <c:crosses val="autoZero"/>
        <c:auto val="1"/>
        <c:lblOffset val="100"/>
        <c:baseTimeUnit val="years"/>
      </c:dateAx>
      <c:valAx>
        <c:axId val="1051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138.13999999999999</c:v>
                </c:pt>
                <c:pt idx="1">
                  <c:v>145.18</c:v>
                </c:pt>
                <c:pt idx="2">
                  <c:v>147.78</c:v>
                </c:pt>
                <c:pt idx="3">
                  <c:v>145.19</c:v>
                </c:pt>
                <c:pt idx="4">
                  <c:v>152.13</c:v>
                </c:pt>
              </c:numCache>
            </c:numRef>
          </c:val>
          <c:extLst>
            <c:ext xmlns:c16="http://schemas.microsoft.com/office/drawing/2014/chart" uri="{C3380CC4-5D6E-409C-BE32-E72D297353CC}">
              <c16:uniqueId val="{00000000-4F55-4AB0-9643-CD8B3CD86A4A}"/>
            </c:ext>
          </c:extLst>
        </c:ser>
        <c:dLbls>
          <c:showLegendKey val="0"/>
          <c:showVal val="0"/>
          <c:showCatName val="0"/>
          <c:showSerName val="0"/>
          <c:showPercent val="0"/>
          <c:showBubbleSize val="0"/>
        </c:dLbls>
        <c:gapWidth val="150"/>
        <c:axId val="106634624"/>
        <c:axId val="1066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4F55-4AB0-9643-CD8B3CD86A4A}"/>
            </c:ext>
          </c:extLst>
        </c:ser>
        <c:dLbls>
          <c:showLegendKey val="0"/>
          <c:showVal val="0"/>
          <c:showCatName val="0"/>
          <c:showSerName val="0"/>
          <c:showPercent val="0"/>
          <c:showBubbleSize val="0"/>
        </c:dLbls>
        <c:marker val="1"/>
        <c:smooth val="0"/>
        <c:axId val="106634624"/>
        <c:axId val="106661376"/>
      </c:lineChart>
      <c:dateAx>
        <c:axId val="106634624"/>
        <c:scaling>
          <c:orientation val="minMax"/>
        </c:scaling>
        <c:delete val="1"/>
        <c:axPos val="b"/>
        <c:numFmt formatCode="ge" sourceLinked="1"/>
        <c:majorTickMark val="none"/>
        <c:minorTickMark val="none"/>
        <c:tickLblPos val="none"/>
        <c:crossAx val="106661376"/>
        <c:crosses val="autoZero"/>
        <c:auto val="1"/>
        <c:lblOffset val="100"/>
        <c:baseTimeUnit val="years"/>
      </c:dateAx>
      <c:valAx>
        <c:axId val="1066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112.13</c:v>
                </c:pt>
                <c:pt idx="1">
                  <c:v>108.88</c:v>
                </c:pt>
                <c:pt idx="2">
                  <c:v>106.88</c:v>
                </c:pt>
                <c:pt idx="3">
                  <c:v>111.03</c:v>
                </c:pt>
                <c:pt idx="4">
                  <c:v>106.29</c:v>
                </c:pt>
              </c:numCache>
            </c:numRef>
          </c:val>
          <c:extLst>
            <c:ext xmlns:c16="http://schemas.microsoft.com/office/drawing/2014/chart" uri="{C3380CC4-5D6E-409C-BE32-E72D297353CC}">
              <c16:uniqueId val="{00000000-E363-48D3-96F9-1EA01FB40934}"/>
            </c:ext>
          </c:extLst>
        </c:ser>
        <c:dLbls>
          <c:showLegendKey val="0"/>
          <c:showVal val="0"/>
          <c:showCatName val="0"/>
          <c:showSerName val="0"/>
          <c:showPercent val="0"/>
          <c:showBubbleSize val="0"/>
        </c:dLbls>
        <c:gapWidth val="150"/>
        <c:axId val="148970496"/>
        <c:axId val="148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E363-48D3-96F9-1EA01FB40934}"/>
            </c:ext>
          </c:extLst>
        </c:ser>
        <c:dLbls>
          <c:showLegendKey val="0"/>
          <c:showVal val="0"/>
          <c:showCatName val="0"/>
          <c:showSerName val="0"/>
          <c:showPercent val="0"/>
          <c:showBubbleSize val="0"/>
        </c:dLbls>
        <c:marker val="1"/>
        <c:smooth val="0"/>
        <c:axId val="148970496"/>
        <c:axId val="148980864"/>
      </c:lineChart>
      <c:dateAx>
        <c:axId val="148970496"/>
        <c:scaling>
          <c:orientation val="minMax"/>
        </c:scaling>
        <c:delete val="1"/>
        <c:axPos val="b"/>
        <c:numFmt formatCode="ge" sourceLinked="1"/>
        <c:majorTickMark val="none"/>
        <c:minorTickMark val="none"/>
        <c:tickLblPos val="none"/>
        <c:crossAx val="148980864"/>
        <c:crosses val="autoZero"/>
        <c:auto val="1"/>
        <c:lblOffset val="100"/>
        <c:baseTimeUnit val="years"/>
      </c:dateAx>
      <c:valAx>
        <c:axId val="1489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西都市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31614</v>
      </c>
      <c r="AM8" s="47"/>
      <c r="AN8" s="47"/>
      <c r="AO8" s="47"/>
      <c r="AP8" s="47"/>
      <c r="AQ8" s="47"/>
      <c r="AR8" s="47"/>
      <c r="AS8" s="47"/>
      <c r="AT8" s="43">
        <f>データ!S6</f>
        <v>438.79</v>
      </c>
      <c r="AU8" s="43"/>
      <c r="AV8" s="43"/>
      <c r="AW8" s="43"/>
      <c r="AX8" s="43"/>
      <c r="AY8" s="43"/>
      <c r="AZ8" s="43"/>
      <c r="BA8" s="43"/>
      <c r="BB8" s="43">
        <f>データ!T6</f>
        <v>72.05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7.26</v>
      </c>
      <c r="Q10" s="43"/>
      <c r="R10" s="43"/>
      <c r="S10" s="43"/>
      <c r="T10" s="43"/>
      <c r="U10" s="43"/>
      <c r="V10" s="43"/>
      <c r="W10" s="43">
        <f>データ!P6</f>
        <v>98.6</v>
      </c>
      <c r="X10" s="43"/>
      <c r="Y10" s="43"/>
      <c r="Z10" s="43"/>
      <c r="AA10" s="43"/>
      <c r="AB10" s="43"/>
      <c r="AC10" s="43"/>
      <c r="AD10" s="47">
        <f>データ!Q6</f>
        <v>3218</v>
      </c>
      <c r="AE10" s="47"/>
      <c r="AF10" s="47"/>
      <c r="AG10" s="47"/>
      <c r="AH10" s="47"/>
      <c r="AI10" s="47"/>
      <c r="AJ10" s="47"/>
      <c r="AK10" s="2"/>
      <c r="AL10" s="47">
        <f>データ!U6</f>
        <v>2278</v>
      </c>
      <c r="AM10" s="47"/>
      <c r="AN10" s="47"/>
      <c r="AO10" s="47"/>
      <c r="AP10" s="47"/>
      <c r="AQ10" s="47"/>
      <c r="AR10" s="47"/>
      <c r="AS10" s="47"/>
      <c r="AT10" s="43">
        <f>データ!V6</f>
        <v>2.16</v>
      </c>
      <c r="AU10" s="43"/>
      <c r="AV10" s="43"/>
      <c r="AW10" s="43"/>
      <c r="AX10" s="43"/>
      <c r="AY10" s="43"/>
      <c r="AZ10" s="43"/>
      <c r="BA10" s="43"/>
      <c r="BB10" s="43">
        <f>データ!W6</f>
        <v>1054.6300000000001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452084</v>
      </c>
      <c r="D6" s="31">
        <f t="shared" si="3"/>
        <v>47</v>
      </c>
      <c r="E6" s="31">
        <f t="shared" si="3"/>
        <v>17</v>
      </c>
      <c r="F6" s="31">
        <f t="shared" si="3"/>
        <v>5</v>
      </c>
      <c r="G6" s="31">
        <f t="shared" si="3"/>
        <v>0</v>
      </c>
      <c r="H6" s="31" t="str">
        <f t="shared" si="3"/>
        <v>宮崎県　西都市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7.26</v>
      </c>
      <c r="P6" s="32">
        <f t="shared" si="3"/>
        <v>98.6</v>
      </c>
      <c r="Q6" s="32">
        <f t="shared" si="3"/>
        <v>3218</v>
      </c>
      <c r="R6" s="32">
        <f t="shared" si="3"/>
        <v>31614</v>
      </c>
      <c r="S6" s="32">
        <f t="shared" si="3"/>
        <v>438.79</v>
      </c>
      <c r="T6" s="32">
        <f t="shared" si="3"/>
        <v>72.05</v>
      </c>
      <c r="U6" s="32">
        <f t="shared" si="3"/>
        <v>2278</v>
      </c>
      <c r="V6" s="32">
        <f t="shared" si="3"/>
        <v>2.16</v>
      </c>
      <c r="W6" s="32">
        <f t="shared" si="3"/>
        <v>1054.6300000000001</v>
      </c>
      <c r="X6" s="33">
        <f>IF(X7="",NA(),X7)</f>
        <v>95.53</v>
      </c>
      <c r="Y6" s="33">
        <f t="shared" ref="Y6:AG6" si="4">IF(Y7="",NA(),Y7)</f>
        <v>99.07</v>
      </c>
      <c r="Z6" s="33">
        <f t="shared" si="4"/>
        <v>98.92</v>
      </c>
      <c r="AA6" s="33">
        <f t="shared" si="4"/>
        <v>97.86</v>
      </c>
      <c r="AB6" s="33">
        <f t="shared" si="4"/>
        <v>97.78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514.46</v>
      </c>
      <c r="BF6" s="33">
        <f t="shared" ref="BF6:BN6" si="7">IF(BF7="",NA(),BF7)</f>
        <v>395.77</v>
      </c>
      <c r="BG6" s="33">
        <f t="shared" si="7"/>
        <v>280.33</v>
      </c>
      <c r="BH6" s="33">
        <f t="shared" si="7"/>
        <v>322.10000000000002</v>
      </c>
      <c r="BI6" s="33">
        <f t="shared" si="7"/>
        <v>79.8</v>
      </c>
      <c r="BJ6" s="33">
        <f t="shared" si="7"/>
        <v>1239.2</v>
      </c>
      <c r="BK6" s="33">
        <f t="shared" si="7"/>
        <v>1197.82</v>
      </c>
      <c r="BL6" s="33">
        <f t="shared" si="7"/>
        <v>1126.77</v>
      </c>
      <c r="BM6" s="33">
        <f t="shared" si="7"/>
        <v>1044.8</v>
      </c>
      <c r="BN6" s="33">
        <f t="shared" si="7"/>
        <v>1081.8</v>
      </c>
      <c r="BO6" s="32" t="str">
        <f>IF(BO7="","",IF(BO7="-","【-】","【"&amp;SUBSTITUTE(TEXT(BO7,"#,##0.00"),"-","△")&amp;"】"))</f>
        <v>【1,015.77】</v>
      </c>
      <c r="BP6" s="33">
        <f>IF(BP7="",NA(),BP7)</f>
        <v>138.13999999999999</v>
      </c>
      <c r="BQ6" s="33">
        <f t="shared" ref="BQ6:BY6" si="8">IF(BQ7="",NA(),BQ7)</f>
        <v>145.18</v>
      </c>
      <c r="BR6" s="33">
        <f t="shared" si="8"/>
        <v>147.78</v>
      </c>
      <c r="BS6" s="33">
        <f t="shared" si="8"/>
        <v>145.19</v>
      </c>
      <c r="BT6" s="33">
        <f t="shared" si="8"/>
        <v>152.13</v>
      </c>
      <c r="BU6" s="33">
        <f t="shared" si="8"/>
        <v>51.56</v>
      </c>
      <c r="BV6" s="33">
        <f t="shared" si="8"/>
        <v>51.03</v>
      </c>
      <c r="BW6" s="33">
        <f t="shared" si="8"/>
        <v>50.9</v>
      </c>
      <c r="BX6" s="33">
        <f t="shared" si="8"/>
        <v>50.82</v>
      </c>
      <c r="BY6" s="33">
        <f t="shared" si="8"/>
        <v>52.19</v>
      </c>
      <c r="BZ6" s="32" t="str">
        <f>IF(BZ7="","",IF(BZ7="-","【-】","【"&amp;SUBSTITUTE(TEXT(BZ7,"#,##0.00"),"-","△")&amp;"】"))</f>
        <v>【52.78】</v>
      </c>
      <c r="CA6" s="33">
        <f>IF(CA7="",NA(),CA7)</f>
        <v>112.13</v>
      </c>
      <c r="CB6" s="33">
        <f t="shared" ref="CB6:CJ6" si="9">IF(CB7="",NA(),CB7)</f>
        <v>108.88</v>
      </c>
      <c r="CC6" s="33">
        <f t="shared" si="9"/>
        <v>106.88</v>
      </c>
      <c r="CD6" s="33">
        <f t="shared" si="9"/>
        <v>111.03</v>
      </c>
      <c r="CE6" s="33">
        <f t="shared" si="9"/>
        <v>106.29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48.41</v>
      </c>
      <c r="CM6" s="33">
        <f t="shared" ref="CM6:CU6" si="10">IF(CM7="",NA(),CM7)</f>
        <v>51.96</v>
      </c>
      <c r="CN6" s="33">
        <f t="shared" si="10"/>
        <v>48.86</v>
      </c>
      <c r="CO6" s="33">
        <f t="shared" si="10"/>
        <v>60.24</v>
      </c>
      <c r="CP6" s="33">
        <f t="shared" si="10"/>
        <v>48.86</v>
      </c>
      <c r="CQ6" s="33">
        <f t="shared" si="10"/>
        <v>55.2</v>
      </c>
      <c r="CR6" s="33">
        <f t="shared" si="10"/>
        <v>54.74</v>
      </c>
      <c r="CS6" s="33">
        <f t="shared" si="10"/>
        <v>53.78</v>
      </c>
      <c r="CT6" s="33">
        <f t="shared" si="10"/>
        <v>53.24</v>
      </c>
      <c r="CU6" s="33">
        <f t="shared" si="10"/>
        <v>52.31</v>
      </c>
      <c r="CV6" s="32" t="str">
        <f>IF(CV7="","",IF(CV7="-","【-】","【"&amp;SUBSTITUTE(TEXT(CV7,"#,##0.00"),"-","△")&amp;"】"))</f>
        <v>【52.74】</v>
      </c>
      <c r="CW6" s="33">
        <f>IF(CW7="",NA(),CW7)</f>
        <v>70.87</v>
      </c>
      <c r="CX6" s="33">
        <f t="shared" ref="CX6:DF6" si="11">IF(CX7="",NA(),CX7)</f>
        <v>70.89</v>
      </c>
      <c r="CY6" s="33">
        <f t="shared" si="11"/>
        <v>71.75</v>
      </c>
      <c r="CZ6" s="33">
        <f t="shared" si="11"/>
        <v>75.7</v>
      </c>
      <c r="DA6" s="33">
        <f t="shared" si="11"/>
        <v>75.86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452084</v>
      </c>
      <c r="D7" s="35">
        <v>47</v>
      </c>
      <c r="E7" s="35">
        <v>17</v>
      </c>
      <c r="F7" s="35">
        <v>5</v>
      </c>
      <c r="G7" s="35">
        <v>0</v>
      </c>
      <c r="H7" s="35" t="s">
        <v>96</v>
      </c>
      <c r="I7" s="35" t="s">
        <v>97</v>
      </c>
      <c r="J7" s="35" t="s">
        <v>98</v>
      </c>
      <c r="K7" s="35" t="s">
        <v>99</v>
      </c>
      <c r="L7" s="35" t="s">
        <v>100</v>
      </c>
      <c r="M7" s="36" t="s">
        <v>101</v>
      </c>
      <c r="N7" s="36" t="s">
        <v>102</v>
      </c>
      <c r="O7" s="36">
        <v>7.26</v>
      </c>
      <c r="P7" s="36">
        <v>98.6</v>
      </c>
      <c r="Q7" s="36">
        <v>3218</v>
      </c>
      <c r="R7" s="36">
        <v>31614</v>
      </c>
      <c r="S7" s="36">
        <v>438.79</v>
      </c>
      <c r="T7" s="36">
        <v>72.05</v>
      </c>
      <c r="U7" s="36">
        <v>2278</v>
      </c>
      <c r="V7" s="36">
        <v>2.16</v>
      </c>
      <c r="W7" s="36">
        <v>1054.6300000000001</v>
      </c>
      <c r="X7" s="36">
        <v>95.53</v>
      </c>
      <c r="Y7" s="36">
        <v>99.07</v>
      </c>
      <c r="Z7" s="36">
        <v>98.92</v>
      </c>
      <c r="AA7" s="36">
        <v>97.86</v>
      </c>
      <c r="AB7" s="36">
        <v>97.78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514.46</v>
      </c>
      <c r="BF7" s="36">
        <v>395.77</v>
      </c>
      <c r="BG7" s="36">
        <v>280.33</v>
      </c>
      <c r="BH7" s="36">
        <v>322.10000000000002</v>
      </c>
      <c r="BI7" s="36">
        <v>79.8</v>
      </c>
      <c r="BJ7" s="36">
        <v>1239.2</v>
      </c>
      <c r="BK7" s="36">
        <v>1197.82</v>
      </c>
      <c r="BL7" s="36">
        <v>1126.77</v>
      </c>
      <c r="BM7" s="36">
        <v>1044.8</v>
      </c>
      <c r="BN7" s="36">
        <v>1081.8</v>
      </c>
      <c r="BO7" s="36">
        <v>1015.77</v>
      </c>
      <c r="BP7" s="36">
        <v>138.13999999999999</v>
      </c>
      <c r="BQ7" s="36">
        <v>145.18</v>
      </c>
      <c r="BR7" s="36">
        <v>147.78</v>
      </c>
      <c r="BS7" s="36">
        <v>145.19</v>
      </c>
      <c r="BT7" s="36">
        <v>152.13</v>
      </c>
      <c r="BU7" s="36">
        <v>51.56</v>
      </c>
      <c r="BV7" s="36">
        <v>51.03</v>
      </c>
      <c r="BW7" s="36">
        <v>50.9</v>
      </c>
      <c r="BX7" s="36">
        <v>50.82</v>
      </c>
      <c r="BY7" s="36">
        <v>52.19</v>
      </c>
      <c r="BZ7" s="36">
        <v>52.78</v>
      </c>
      <c r="CA7" s="36">
        <v>112.13</v>
      </c>
      <c r="CB7" s="36">
        <v>108.88</v>
      </c>
      <c r="CC7" s="36">
        <v>106.88</v>
      </c>
      <c r="CD7" s="36">
        <v>111.03</v>
      </c>
      <c r="CE7" s="36">
        <v>106.29</v>
      </c>
      <c r="CF7" s="36">
        <v>283.26</v>
      </c>
      <c r="CG7" s="36">
        <v>289.60000000000002</v>
      </c>
      <c r="CH7" s="36">
        <v>293.27</v>
      </c>
      <c r="CI7" s="36">
        <v>300.52</v>
      </c>
      <c r="CJ7" s="36">
        <v>296.14</v>
      </c>
      <c r="CK7" s="36">
        <v>289.81</v>
      </c>
      <c r="CL7" s="36">
        <v>48.41</v>
      </c>
      <c r="CM7" s="36">
        <v>51.96</v>
      </c>
      <c r="CN7" s="36">
        <v>48.86</v>
      </c>
      <c r="CO7" s="36">
        <v>60.24</v>
      </c>
      <c r="CP7" s="36">
        <v>48.86</v>
      </c>
      <c r="CQ7" s="36">
        <v>55.2</v>
      </c>
      <c r="CR7" s="36">
        <v>54.74</v>
      </c>
      <c r="CS7" s="36">
        <v>53.78</v>
      </c>
      <c r="CT7" s="36">
        <v>53.24</v>
      </c>
      <c r="CU7" s="36">
        <v>52.31</v>
      </c>
      <c r="CV7" s="36">
        <v>52.74</v>
      </c>
      <c r="CW7" s="36">
        <v>70.87</v>
      </c>
      <c r="CX7" s="36">
        <v>70.89</v>
      </c>
      <c r="CY7" s="36">
        <v>71.75</v>
      </c>
      <c r="CZ7" s="36">
        <v>75.7</v>
      </c>
      <c r="DA7" s="36">
        <v>75.86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2017-02-08T03:16:31Z</dcterms:created>
  <dcterms:modified xsi:type="dcterms:W3CDTF">2017-02-22T02:07:55Z</dcterms:modified>
</cp:coreProperties>
</file>