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1農業集落排水事業（法非適用）\"/>
    </mc:Choice>
  </mc:AlternateContent>
  <workbookProtection workbookAlgorithmName="SHA-512" workbookHashValue="tl0F3sf/WUxYFuN1lCgtu0LNRhbcFUeXtqSTyW9uUoNQScC7oGv72a4u+/YAZ1LzM+ZtfOJ5UyRmn52N2tVRBQ==" workbookSaltValue="GEVuFCHmc6jUqXTNm+RC9Q==" workbookSpinCount="100000"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<sst xmlns="http://schemas.openxmlformats.org/spreadsheetml/2006/main" count="221" uniqueCount="111">
  <si>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</si>
  <si>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</si>
  <si>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</si>
  <si>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</si>
  <si>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</si>
  <si>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</si>
  <si>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</si>
  <si>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</si>
  <si>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</si>
  <si>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</si>
  <si>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</si>
  <si>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</si>
  <si>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</si>
  <si>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</si>
  <si>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</si>
  <si>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</si>
  <si>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</si>
  <si>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</si>
  <si>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</si>
  <si>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</si>
  <si>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</si>
  <si>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</si>
  <si>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</si>
  <si>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</si>
  <si>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</si>
  <si>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</si>
  <si>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</si>
  <si>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</si>
  <si>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</si>
  <si>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</si>
  <si>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</si>
  <si>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</si>
  <si>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</si>
  <si>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</si>
  <si>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</si>
  <si>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</si>
  <si>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</si>
  <si>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</si>
  <si>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</si>
  <si>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</si>
  <si>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</si>
  <si>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</si>
  <si>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</si>
  <si>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</si>
  <si>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</si>
  <si>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</si>
  <si>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</si>
  <si>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</si>
  <si>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</si>
  <si>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</si>
  <si>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</si>
  <si>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</si>
  <si>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</si>
  <si>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</si>
  <si>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</si>
  <si>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</si>
  <si>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</si>
  <si>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</si>
  <si>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</si>
  <si>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</si>
  <si>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</si>
  <si>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</si>
  <si>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</si>
  <si>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</si>
  <si>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</si>
  <si>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</si>
  <si>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</si>
  <si>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</si>
  <si>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</si>
  <si>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</si>
  <si>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</si>
  <si>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</si>
  <si>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</si>
  <si>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</si>
  <si>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</si>
  <si>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</si>
  <si>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</si>
  <si>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</si>
  <si>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</si>
  <si>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</si>
  <si>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</si>
  <si>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</si>
  <si>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</si>
  <si>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</si>
  <si>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</si>
  <si>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</si>
  <si>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</si>
  <si>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</si>
  <si>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</si>
  <si>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</si>
  <si>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</si>
  <si>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</si>
  <si>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</si>
  <si>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</si>
  <si>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</si>
  <si>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</si>
  <si>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三股町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</si>
  <si>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</si>
  <si>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</si>
  <si>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</si>
  <si>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</si>
  <si>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</si>
  <si>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</si>
  <si>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</si>
  <si>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</si>
  <si>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</si>
  <si>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</si>
  <si>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</si>
  <si>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農業集落排水は平成１２年度に施設整備が完了し、平成１３年度から供用開始しています。①「収益的収支比率」は、100％を下回っており、経営の健全性については改善が必要です。しかし、平成２７年度は処理場施設の大きな修繕があり横ばいとなっていますが、今後は起債償還金の減少により、「収益的収支比率」は改善されていくと思われます。また④「企業債残高対事業規模比率」は、一般会計繰入金により賄われている状況でありますが、今後の起債償還金の減少に伴い改善されていくと思われます。⑤「経費回収率」は類似団体平均値と同等でありますが、使用料金の設定は適切なため、汚水処理費の改善が必要となります。⑥「汚水処理原価」は、類似団体平均値より上回っていますが、今後の有水水量の増加は見込めないため、汚水処理費の軽減が必要となります。⑦「施設利用率」については、類似団体平均値を上回っていますが、更に効率性の改善を検討する必要があります。⑧「水洗化率」については、高い水準にあります。</t>
    <phoneticPr fontId="4"/>
  </si>
  <si>
    <t>耐用年数を超えている管渠はありませんが、処理場においては徐々に修繕が増えてきており、老朽化への対応が急務な状況となってきています。そこで平成２５年度の作成した施設最適整備構想計画（長寿命化）に基づき施設の長寿命化を図っていくことが重要となります。</t>
    <phoneticPr fontId="4"/>
  </si>
  <si>
    <t>経営の健全性を高めるためには、適切な使用料金の設定が必要でありますが、本町の料金設定は適切なため、改善点としては汚水処理費を軽減する検討が必要となります。また、施設の老朽化対策として、施設最適整備構想計画に基づき整備を行い長寿命化を図ることにより、効率性の改善を進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</si>
</sst>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46-44C3-B374-A9FFF00BB42F}"/>
            </c:ext>
          </c:extLst>
        </c:ser>
        <c:dLbls>
          <c:showLegendKey val="0"/>
          <c:showVal val="0"/>
          <c:showCatName val="0"/>
          <c:showSerName val="0"/>
          <c:showPercent val="0"/>
          <c:showBubbleSize val="0"/>
        </c:dLbls>
        <c:gapWidth val="150"/>
        <c:axId val="435620256"/>
        <c:axId val="53362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3746-44C3-B374-A9FFF00BB42F}"/>
            </c:ext>
          </c:extLst>
        </c:ser>
        <c:dLbls>
          <c:showLegendKey val="0"/>
          <c:showVal val="0"/>
          <c:showCatName val="0"/>
          <c:showSerName val="0"/>
          <c:showPercent val="0"/>
          <c:showBubbleSize val="0"/>
        </c:dLbls>
        <c:marker val="1"/>
        <c:smooth val="0"/>
        <c:axId val="435620256"/>
        <c:axId val="533621968"/>
      </c:lineChart>
      <c:dateAx>
        <c:axId val="435620256"/>
        <c:scaling>
          <c:orientation val="minMax"/>
        </c:scaling>
        <c:delete val="1"/>
        <c:axPos val="b"/>
        <c:numFmt formatCode="ge" sourceLinked="1"/>
        <c:majorTickMark val="none"/>
        <c:minorTickMark val="none"/>
        <c:tickLblPos val="none"/>
        <c:crossAx val="533621968"/>
        <c:crosses val="autoZero"/>
        <c:auto val="1"/>
        <c:lblOffset val="100"/>
        <c:baseTimeUnit val="years"/>
      </c:dateAx>
      <c:valAx>
        <c:axId val="53362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6202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
                  <c:v>52.24</c:v>
                </c:pt>
                <c:pt idx="1">
                  <c:v>56.57</c:v>
                </c:pt>
                <c:pt idx="2">
                  <c:v>57.46</c:v>
                </c:pt>
                <c:pt idx="3">
                  <c:v>58.36</c:v>
                </c:pt>
                <c:pt idx="4">
                  <c:v>58.81</c:v>
                </c:pt>
              </c:numCache>
            </c:numRef>
          </c:val>
          <c:extLst>
            <c:ext xmlns:c16="http://schemas.microsoft.com/office/drawing/2014/chart" uri="{C3380CC4-5D6E-409C-BE32-E72D297353CC}">
              <c16:uniqueId val="{00000000-667A-487A-921B-657194DD7A45}"/>
            </c:ext>
          </c:extLst>
        </c:ser>
        <c:dLbls>
          <c:showLegendKey val="0"/>
          <c:showVal val="0"/>
          <c:showCatName val="0"/>
          <c:showSerName val="0"/>
          <c:showPercent val="0"/>
          <c:showBubbleSize val="0"/>
        </c:dLbls>
        <c:gapWidth val="150"/>
        <c:axId val="438626328"/>
        <c:axId val="4386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667A-487A-921B-657194DD7A45}"/>
            </c:ext>
          </c:extLst>
        </c:ser>
        <c:dLbls>
          <c:showLegendKey val="0"/>
          <c:showVal val="0"/>
          <c:showCatName val="0"/>
          <c:showSerName val="0"/>
          <c:showPercent val="0"/>
          <c:showBubbleSize val="0"/>
        </c:dLbls>
        <c:marker val="1"/>
        <c:smooth val="0"/>
        <c:axId val="438626328"/>
        <c:axId val="438626720"/>
      </c:lineChart>
      <c:dateAx>
        <c:axId val="438626328"/>
        <c:scaling>
          <c:orientation val="minMax"/>
        </c:scaling>
        <c:delete val="1"/>
        <c:axPos val="b"/>
        <c:numFmt formatCode="ge" sourceLinked="1"/>
        <c:majorTickMark val="none"/>
        <c:minorTickMark val="none"/>
        <c:tickLblPos val="none"/>
        <c:crossAx val="438626720"/>
        <c:crosses val="autoZero"/>
        <c:auto val="1"/>
        <c:lblOffset val="100"/>
        <c:baseTimeUnit val="years"/>
      </c:dateAx>
      <c:valAx>
        <c:axId val="4386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62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84.01</c:v>
                </c:pt>
                <c:pt idx="1">
                  <c:v>85.74</c:v>
                </c:pt>
                <c:pt idx="2">
                  <c:v>85.44</c:v>
                </c:pt>
                <c:pt idx="3">
                  <c:v>86.71</c:v>
                </c:pt>
                <c:pt idx="4">
                  <c:v>87.48</c:v>
                </c:pt>
              </c:numCache>
            </c:numRef>
          </c:val>
          <c:extLst>
            <c:ext xmlns:c16="http://schemas.microsoft.com/office/drawing/2014/chart" uri="{C3380CC4-5D6E-409C-BE32-E72D297353CC}">
              <c16:uniqueId val="{00000000-175B-43B3-B577-F9FF7B3F7FC2}"/>
            </c:ext>
          </c:extLst>
        </c:ser>
        <c:dLbls>
          <c:showLegendKey val="0"/>
          <c:showVal val="0"/>
          <c:showCatName val="0"/>
          <c:showSerName val="0"/>
          <c:showPercent val="0"/>
          <c:showBubbleSize val="0"/>
        </c:dLbls>
        <c:gapWidth val="150"/>
        <c:axId val="438627896"/>
        <c:axId val="4404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175B-43B3-B577-F9FF7B3F7FC2}"/>
            </c:ext>
          </c:extLst>
        </c:ser>
        <c:dLbls>
          <c:showLegendKey val="0"/>
          <c:showVal val="0"/>
          <c:showCatName val="0"/>
          <c:showSerName val="0"/>
          <c:showPercent val="0"/>
          <c:showBubbleSize val="0"/>
        </c:dLbls>
        <c:marker val="1"/>
        <c:smooth val="0"/>
        <c:axId val="438627896"/>
        <c:axId val="440454592"/>
      </c:lineChart>
      <c:dateAx>
        <c:axId val="438627896"/>
        <c:scaling>
          <c:orientation val="minMax"/>
        </c:scaling>
        <c:delete val="1"/>
        <c:axPos val="b"/>
        <c:numFmt formatCode="ge" sourceLinked="1"/>
        <c:majorTickMark val="none"/>
        <c:minorTickMark val="none"/>
        <c:tickLblPos val="none"/>
        <c:crossAx val="440454592"/>
        <c:crosses val="autoZero"/>
        <c:auto val="1"/>
        <c:lblOffset val="100"/>
        <c:baseTimeUnit val="years"/>
      </c:dateAx>
      <c:valAx>
        <c:axId val="4404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62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65.19</c:v>
                </c:pt>
                <c:pt idx="1">
                  <c:v>61.9</c:v>
                </c:pt>
                <c:pt idx="2">
                  <c:v>63.5</c:v>
                </c:pt>
                <c:pt idx="3">
                  <c:v>80.290000000000006</c:v>
                </c:pt>
                <c:pt idx="4">
                  <c:v>79.61</c:v>
                </c:pt>
              </c:numCache>
            </c:numRef>
          </c:val>
          <c:extLst>
            <c:ext xmlns:c16="http://schemas.microsoft.com/office/drawing/2014/chart" uri="{C3380CC4-5D6E-409C-BE32-E72D297353CC}">
              <c16:uniqueId val="{00000000-4929-403E-9FEF-2FAD66EA53B9}"/>
            </c:ext>
          </c:extLst>
        </c:ser>
        <c:dLbls>
          <c:showLegendKey val="0"/>
          <c:showVal val="0"/>
          <c:showCatName val="0"/>
          <c:showSerName val="0"/>
          <c:showPercent val="0"/>
          <c:showBubbleSize val="0"/>
        </c:dLbls>
        <c:gapWidth val="150"/>
        <c:axId val="533621576"/>
        <c:axId val="52549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29-403E-9FEF-2FAD66EA53B9}"/>
            </c:ext>
          </c:extLst>
        </c:ser>
        <c:dLbls>
          <c:showLegendKey val="0"/>
          <c:showVal val="0"/>
          <c:showCatName val="0"/>
          <c:showSerName val="0"/>
          <c:showPercent val="0"/>
          <c:showBubbleSize val="0"/>
        </c:dLbls>
        <c:marker val="1"/>
        <c:smooth val="0"/>
        <c:axId val="533621576"/>
        <c:axId val="525491920"/>
      </c:lineChart>
      <c:dateAx>
        <c:axId val="533621576"/>
        <c:scaling>
          <c:orientation val="minMax"/>
        </c:scaling>
        <c:delete val="1"/>
        <c:axPos val="b"/>
        <c:numFmt formatCode="ge" sourceLinked="1"/>
        <c:majorTickMark val="none"/>
        <c:minorTickMark val="none"/>
        <c:tickLblPos val="none"/>
        <c:crossAx val="525491920"/>
        <c:crosses val="autoZero"/>
        <c:auto val="1"/>
        <c:lblOffset val="100"/>
        <c:baseTimeUnit val="years"/>
      </c:dateAx>
      <c:valAx>
        <c:axId val="52549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62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12-4B13-9B6A-B2B4E58BC92F}"/>
            </c:ext>
          </c:extLst>
        </c:ser>
        <c:dLbls>
          <c:showLegendKey val="0"/>
          <c:showVal val="0"/>
          <c:showCatName val="0"/>
          <c:showSerName val="0"/>
          <c:showPercent val="0"/>
          <c:showBubbleSize val="0"/>
        </c:dLbls>
        <c:gapWidth val="150"/>
        <c:axId val="525649432"/>
        <c:axId val="5256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12-4B13-9B6A-B2B4E58BC92F}"/>
            </c:ext>
          </c:extLst>
        </c:ser>
        <c:dLbls>
          <c:showLegendKey val="0"/>
          <c:showVal val="0"/>
          <c:showCatName val="0"/>
          <c:showSerName val="0"/>
          <c:showPercent val="0"/>
          <c:showBubbleSize val="0"/>
        </c:dLbls>
        <c:marker val="1"/>
        <c:smooth val="0"/>
        <c:axId val="525649432"/>
        <c:axId val="525649824"/>
      </c:lineChart>
      <c:dateAx>
        <c:axId val="525649432"/>
        <c:scaling>
          <c:orientation val="minMax"/>
        </c:scaling>
        <c:delete val="1"/>
        <c:axPos val="b"/>
        <c:numFmt formatCode="ge" sourceLinked="1"/>
        <c:majorTickMark val="none"/>
        <c:minorTickMark val="none"/>
        <c:tickLblPos val="none"/>
        <c:crossAx val="525649824"/>
        <c:crosses val="autoZero"/>
        <c:auto val="1"/>
        <c:lblOffset val="100"/>
        <c:baseTimeUnit val="years"/>
      </c:dateAx>
      <c:valAx>
        <c:axId val="5256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64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0C-4EC9-9A05-EB2A7ABB16FC}"/>
            </c:ext>
          </c:extLst>
        </c:ser>
        <c:dLbls>
          <c:showLegendKey val="0"/>
          <c:showVal val="0"/>
          <c:showCatName val="0"/>
          <c:showSerName val="0"/>
          <c:showPercent val="0"/>
          <c:showBubbleSize val="0"/>
        </c:dLbls>
        <c:gapWidth val="150"/>
        <c:axId val="531559216"/>
        <c:axId val="53155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C-4EC9-9A05-EB2A7ABB16FC}"/>
            </c:ext>
          </c:extLst>
        </c:ser>
        <c:dLbls>
          <c:showLegendKey val="0"/>
          <c:showVal val="0"/>
          <c:showCatName val="0"/>
          <c:showSerName val="0"/>
          <c:showPercent val="0"/>
          <c:showBubbleSize val="0"/>
        </c:dLbls>
        <c:marker val="1"/>
        <c:smooth val="0"/>
        <c:axId val="531559216"/>
        <c:axId val="531559608"/>
      </c:lineChart>
      <c:dateAx>
        <c:axId val="531559216"/>
        <c:scaling>
          <c:orientation val="minMax"/>
        </c:scaling>
        <c:delete val="1"/>
        <c:axPos val="b"/>
        <c:numFmt formatCode="ge" sourceLinked="1"/>
        <c:majorTickMark val="none"/>
        <c:minorTickMark val="none"/>
        <c:tickLblPos val="none"/>
        <c:crossAx val="531559608"/>
        <c:crosses val="autoZero"/>
        <c:auto val="1"/>
        <c:lblOffset val="100"/>
        <c:baseTimeUnit val="years"/>
      </c:dateAx>
      <c:valAx>
        <c:axId val="53155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55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44-4A8A-AA66-66BD97A5C036}"/>
            </c:ext>
          </c:extLst>
        </c:ser>
        <c:dLbls>
          <c:showLegendKey val="0"/>
          <c:showVal val="0"/>
          <c:showCatName val="0"/>
          <c:showSerName val="0"/>
          <c:showPercent val="0"/>
          <c:showBubbleSize val="0"/>
        </c:dLbls>
        <c:gapWidth val="150"/>
        <c:axId val="600883488"/>
        <c:axId val="60088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44-4A8A-AA66-66BD97A5C036}"/>
            </c:ext>
          </c:extLst>
        </c:ser>
        <c:dLbls>
          <c:showLegendKey val="0"/>
          <c:showVal val="0"/>
          <c:showCatName val="0"/>
          <c:showSerName val="0"/>
          <c:showPercent val="0"/>
          <c:showBubbleSize val="0"/>
        </c:dLbls>
        <c:marker val="1"/>
        <c:smooth val="0"/>
        <c:axId val="600883488"/>
        <c:axId val="600883880"/>
      </c:lineChart>
      <c:dateAx>
        <c:axId val="600883488"/>
        <c:scaling>
          <c:orientation val="minMax"/>
        </c:scaling>
        <c:delete val="1"/>
        <c:axPos val="b"/>
        <c:numFmt formatCode="ge" sourceLinked="1"/>
        <c:majorTickMark val="none"/>
        <c:minorTickMark val="none"/>
        <c:tickLblPos val="none"/>
        <c:crossAx val="600883880"/>
        <c:crosses val="autoZero"/>
        <c:auto val="1"/>
        <c:lblOffset val="100"/>
        <c:baseTimeUnit val="years"/>
      </c:dateAx>
      <c:valAx>
        <c:axId val="60088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8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3-4FB7-84AF-EB58C146BD64}"/>
            </c:ext>
          </c:extLst>
        </c:ser>
        <c:dLbls>
          <c:showLegendKey val="0"/>
          <c:showVal val="0"/>
          <c:showCatName val="0"/>
          <c:showSerName val="0"/>
          <c:showPercent val="0"/>
          <c:showBubbleSize val="0"/>
        </c:dLbls>
        <c:gapWidth val="150"/>
        <c:axId val="541097792"/>
        <c:axId val="54109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3-4FB7-84AF-EB58C146BD64}"/>
            </c:ext>
          </c:extLst>
        </c:ser>
        <c:dLbls>
          <c:showLegendKey val="0"/>
          <c:showVal val="0"/>
          <c:showCatName val="0"/>
          <c:showSerName val="0"/>
          <c:showPercent val="0"/>
          <c:showBubbleSize val="0"/>
        </c:dLbls>
        <c:marker val="1"/>
        <c:smooth val="0"/>
        <c:axId val="541097792"/>
        <c:axId val="541098184"/>
      </c:lineChart>
      <c:dateAx>
        <c:axId val="541097792"/>
        <c:scaling>
          <c:orientation val="minMax"/>
        </c:scaling>
        <c:delete val="1"/>
        <c:axPos val="b"/>
        <c:numFmt formatCode="ge" sourceLinked="1"/>
        <c:majorTickMark val="none"/>
        <c:minorTickMark val="none"/>
        <c:tickLblPos val="none"/>
        <c:crossAx val="541098184"/>
        <c:crosses val="autoZero"/>
        <c:auto val="1"/>
        <c:lblOffset val="100"/>
        <c:baseTimeUnit val="years"/>
      </c:dateAx>
      <c:valAx>
        <c:axId val="54109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0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29.26</c:v>
                </c:pt>
                <c:pt idx="1">
                  <c:v>27.22</c:v>
                </c:pt>
                <c:pt idx="2">
                  <c:v>24.7</c:v>
                </c:pt>
                <c:pt idx="3">
                  <c:v>22.24</c:v>
                </c:pt>
                <c:pt idx="4">
                  <c:v>19.760000000000002</c:v>
                </c:pt>
              </c:numCache>
            </c:numRef>
          </c:val>
          <c:extLst>
            <c:ext xmlns:c16="http://schemas.microsoft.com/office/drawing/2014/chart" uri="{C3380CC4-5D6E-409C-BE32-E72D297353CC}">
              <c16:uniqueId val="{00000000-99B1-498A-B393-089C7C5747B7}"/>
            </c:ext>
          </c:extLst>
        </c:ser>
        <c:dLbls>
          <c:showLegendKey val="0"/>
          <c:showVal val="0"/>
          <c:showCatName val="0"/>
          <c:showSerName val="0"/>
          <c:showPercent val="0"/>
          <c:showBubbleSize val="0"/>
        </c:dLbls>
        <c:gapWidth val="150"/>
        <c:axId val="541099360"/>
        <c:axId val="63292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99B1-498A-B393-089C7C5747B7}"/>
            </c:ext>
          </c:extLst>
        </c:ser>
        <c:dLbls>
          <c:showLegendKey val="0"/>
          <c:showVal val="0"/>
          <c:showCatName val="0"/>
          <c:showSerName val="0"/>
          <c:showPercent val="0"/>
          <c:showBubbleSize val="0"/>
        </c:dLbls>
        <c:marker val="1"/>
        <c:smooth val="0"/>
        <c:axId val="541099360"/>
        <c:axId val="632922736"/>
      </c:lineChart>
      <c:dateAx>
        <c:axId val="541099360"/>
        <c:scaling>
          <c:orientation val="minMax"/>
        </c:scaling>
        <c:delete val="1"/>
        <c:axPos val="b"/>
        <c:numFmt formatCode="ge" sourceLinked="1"/>
        <c:majorTickMark val="none"/>
        <c:minorTickMark val="none"/>
        <c:tickLblPos val="none"/>
        <c:crossAx val="632922736"/>
        <c:crosses val="autoZero"/>
        <c:auto val="1"/>
        <c:lblOffset val="100"/>
        <c:baseTimeUnit val="years"/>
      </c:dateAx>
      <c:valAx>
        <c:axId val="63292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0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c:v>
                </c:pt>
                <c:pt idx="1">
                  <c:v>43.66</c:v>
                </c:pt>
                <c:pt idx="2">
                  <c:v>44.1</c:v>
                </c:pt>
                <c:pt idx="3">
                  <c:v>54.95</c:v>
                </c:pt>
                <c:pt idx="4">
                  <c:v>52.64</c:v>
                </c:pt>
              </c:numCache>
            </c:numRef>
          </c:val>
          <c:extLst>
            <c:ext xmlns:c16="http://schemas.microsoft.com/office/drawing/2014/chart" uri="{C3380CC4-5D6E-409C-BE32-E72D297353CC}">
              <c16:uniqueId val="{00000000-4898-4C42-89F9-3ABD4FB4A057}"/>
            </c:ext>
          </c:extLst>
        </c:ser>
        <c:dLbls>
          <c:showLegendKey val="0"/>
          <c:showVal val="0"/>
          <c:showCatName val="0"/>
          <c:showSerName val="0"/>
          <c:showPercent val="0"/>
          <c:showBubbleSize val="0"/>
        </c:dLbls>
        <c:gapWidth val="150"/>
        <c:axId val="632923912"/>
        <c:axId val="63292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4898-4C42-89F9-3ABD4FB4A057}"/>
            </c:ext>
          </c:extLst>
        </c:ser>
        <c:dLbls>
          <c:showLegendKey val="0"/>
          <c:showVal val="0"/>
          <c:showCatName val="0"/>
          <c:showSerName val="0"/>
          <c:showPercent val="0"/>
          <c:showBubbleSize val="0"/>
        </c:dLbls>
        <c:marker val="1"/>
        <c:smooth val="0"/>
        <c:axId val="632923912"/>
        <c:axId val="632924304"/>
      </c:lineChart>
      <c:dateAx>
        <c:axId val="632923912"/>
        <c:scaling>
          <c:orientation val="minMax"/>
        </c:scaling>
        <c:delete val="1"/>
        <c:axPos val="b"/>
        <c:numFmt formatCode="ge" sourceLinked="1"/>
        <c:majorTickMark val="none"/>
        <c:minorTickMark val="none"/>
        <c:tickLblPos val="none"/>
        <c:crossAx val="632924304"/>
        <c:crosses val="autoZero"/>
        <c:auto val="1"/>
        <c:lblOffset val="100"/>
        <c:baseTimeUnit val="years"/>
      </c:dateAx>
      <c:valAx>
        <c:axId val="63292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92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366.38</c:v>
                </c:pt>
                <c:pt idx="1">
                  <c:v>390.77</c:v>
                </c:pt>
                <c:pt idx="2">
                  <c:v>388.52</c:v>
                </c:pt>
                <c:pt idx="3">
                  <c:v>320.74</c:v>
                </c:pt>
                <c:pt idx="4">
                  <c:v>339.13</c:v>
                </c:pt>
              </c:numCache>
            </c:numRef>
          </c:val>
          <c:extLst>
            <c:ext xmlns:c16="http://schemas.microsoft.com/office/drawing/2014/chart" uri="{C3380CC4-5D6E-409C-BE32-E72D297353CC}">
              <c16:uniqueId val="{00000000-2F57-4046-9A7A-21E7288B21F7}"/>
            </c:ext>
          </c:extLst>
        </c:ser>
        <c:dLbls>
          <c:showLegendKey val="0"/>
          <c:showVal val="0"/>
          <c:showCatName val="0"/>
          <c:showSerName val="0"/>
          <c:showPercent val="0"/>
          <c:showBubbleSize val="0"/>
        </c:dLbls>
        <c:gapWidth val="150"/>
        <c:axId val="531558824"/>
        <c:axId val="44454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2F57-4046-9A7A-21E7288B21F7}"/>
            </c:ext>
          </c:extLst>
        </c:ser>
        <c:dLbls>
          <c:showLegendKey val="0"/>
          <c:showVal val="0"/>
          <c:showCatName val="0"/>
          <c:showSerName val="0"/>
          <c:showPercent val="0"/>
          <c:showBubbleSize val="0"/>
        </c:dLbls>
        <c:marker val="1"/>
        <c:smooth val="0"/>
        <c:axId val="531558824"/>
        <c:axId val="444547192"/>
      </c:lineChart>
      <c:dateAx>
        <c:axId val="531558824"/>
        <c:scaling>
          <c:orientation val="minMax"/>
        </c:scaling>
        <c:delete val="1"/>
        <c:axPos val="b"/>
        <c:numFmt formatCode="ge" sourceLinked="1"/>
        <c:majorTickMark val="none"/>
        <c:minorTickMark val="none"/>
        <c:tickLblPos val="none"/>
        <c:crossAx val="444547192"/>
        <c:crosses val="autoZero"/>
        <c:auto val="1"/>
        <c:lblOffset val="100"/>
        <c:baseTimeUnit val="years"/>
      </c:dateAx>
      <c:valAx>
        <c:axId val="44454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55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三股町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26012</v>
      </c>
      <c r="AM8" s="64"/>
      <c r="AN8" s="64"/>
      <c r="AO8" s="64"/>
      <c r="AP8" s="64"/>
      <c r="AQ8" s="64"/>
      <c r="AR8" s="64"/>
      <c r="AS8" s="64"/>
      <c r="AT8" s="63">
        <f>データ!S6</f>
        <v>110.02</v>
      </c>
      <c r="AU8" s="63"/>
      <c r="AV8" s="63"/>
      <c r="AW8" s="63"/>
      <c r="AX8" s="63"/>
      <c r="AY8" s="63"/>
      <c r="AZ8" s="63"/>
      <c r="BA8" s="63"/>
      <c r="BB8" s="63">
        <f>データ!T6</f>
        <v>236.43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6.16</v>
      </c>
      <c r="Q10" s="63"/>
      <c r="R10" s="63"/>
      <c r="S10" s="63"/>
      <c r="T10" s="63"/>
      <c r="U10" s="63"/>
      <c r="V10" s="63"/>
      <c r="W10" s="63">
        <f>データ!P6</f>
        <v>82.86</v>
      </c>
      <c r="X10" s="63"/>
      <c r="Y10" s="63"/>
      <c r="Z10" s="63"/>
      <c r="AA10" s="63"/>
      <c r="AB10" s="63"/>
      <c r="AC10" s="63"/>
      <c r="AD10" s="64">
        <f>データ!Q6</f>
        <v>3245</v>
      </c>
      <c r="AE10" s="64"/>
      <c r="AF10" s="64"/>
      <c r="AG10" s="64"/>
      <c r="AH10" s="64"/>
      <c r="AI10" s="64"/>
      <c r="AJ10" s="64"/>
      <c r="AK10" s="2"/>
      <c r="AL10" s="64">
        <f>データ!U6</f>
        <v>1597</v>
      </c>
      <c r="AM10" s="64"/>
      <c r="AN10" s="64"/>
      <c r="AO10" s="64"/>
      <c r="AP10" s="64"/>
      <c r="AQ10" s="64"/>
      <c r="AR10" s="64"/>
      <c r="AS10" s="64"/>
      <c r="AT10" s="63">
        <f>データ!V6</f>
        <v>0.95</v>
      </c>
      <c r="AU10" s="63"/>
      <c r="AV10" s="63"/>
      <c r="AW10" s="63"/>
      <c r="AX10" s="63"/>
      <c r="AY10" s="63"/>
      <c r="AZ10" s="63"/>
      <c r="BA10" s="63"/>
      <c r="BB10" s="63">
        <f>データ!W6</f>
        <v>1681.05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nEI8VVCO6oqFs/QSgsRfhCEiUgf4JgfwQVQDK8bwXC10HS+drjqDEMpxGuDpjMR4V1oIWd64Iuu2fRYeTN//vw==" saltValue="XGZX0JuYA9xMnyH6Obo7U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P8" sqref="CP8"/>
    </sheetView>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453412</v>
      </c>
      <c r="D6" s="31">
        <f t="shared" si="3"/>
        <v>47</v>
      </c>
      <c r="E6" s="31">
        <f t="shared" si="3"/>
        <v>17</v>
      </c>
      <c r="F6" s="31">
        <f t="shared" si="3"/>
        <v>5</v>
      </c>
      <c r="G6" s="31">
        <f t="shared" si="3"/>
        <v>0</v>
      </c>
      <c r="H6" s="31" t="str">
        <f t="shared" si="3"/>
        <v>宮崎県　三股町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6.16</v>
      </c>
      <c r="P6" s="32">
        <f t="shared" si="3"/>
        <v>82.86</v>
      </c>
      <c r="Q6" s="32">
        <f t="shared" si="3"/>
        <v>3245</v>
      </c>
      <c r="R6" s="32">
        <f t="shared" si="3"/>
        <v>26012</v>
      </c>
      <c r="S6" s="32">
        <f t="shared" si="3"/>
        <v>110.02</v>
      </c>
      <c r="T6" s="32">
        <f t="shared" si="3"/>
        <v>236.43</v>
      </c>
      <c r="U6" s="32">
        <f t="shared" si="3"/>
        <v>1597</v>
      </c>
      <c r="V6" s="32">
        <f t="shared" si="3"/>
        <v>0.95</v>
      </c>
      <c r="W6" s="32">
        <f t="shared" si="3"/>
        <v>1681.05</v>
      </c>
      <c r="X6" s="33">
        <f>IF(X7="",NA(),X7)</f>
        <v>65.19</v>
      </c>
      <c r="Y6" s="33">
        <f t="shared" ref="Y6:AG6" si="4">IF(Y7="",NA(),Y7)</f>
        <v>61.9</v>
      </c>
      <c r="Z6" s="33">
        <f t="shared" si="4"/>
        <v>63.5</v>
      </c>
      <c r="AA6" s="33">
        <f t="shared" si="4"/>
        <v>80.290000000000006</v>
      </c>
      <c r="AB6" s="33">
        <f t="shared" si="4"/>
        <v>79.61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29.26</v>
      </c>
      <c r="BF6" s="33">
        <f t="shared" ref="BF6:BN6" si="7">IF(BF7="",NA(),BF7)</f>
        <v>27.22</v>
      </c>
      <c r="BG6" s="33">
        <f t="shared" si="7"/>
        <v>24.7</v>
      </c>
      <c r="BH6" s="33">
        <f t="shared" si="7"/>
        <v>22.24</v>
      </c>
      <c r="BI6" s="33">
        <f t="shared" si="7"/>
        <v>19.760000000000002</v>
      </c>
      <c r="BJ6" s="33">
        <f t="shared" si="7"/>
        <v>1239.2</v>
      </c>
      <c r="BK6" s="33">
        <f t="shared" si="7"/>
        <v>1197.82</v>
      </c>
      <c r="BL6" s="33">
        <f t="shared" si="7"/>
        <v>1126.77</v>
      </c>
      <c r="BM6" s="33">
        <f t="shared" si="7"/>
        <v>1044.8</v>
      </c>
      <c r="BN6" s="33">
        <f t="shared" si="7"/>
        <v>1081.8</v>
      </c>
      <c r="BO6" s="32" t="str">
        <f>IF(BO7="","",IF(BO7="-","【-】","【"&amp;SUBSTITUTE(TEXT(BO7,"#,##0.00"),"-","△")&amp;"】"))</f>
        <v>【1,015.77】</v>
      </c>
      <c r="BP6" s="33">
        <f>IF(BP7="",NA(),BP7)</f>
        <v>47</v>
      </c>
      <c r="BQ6" s="33">
        <f t="shared" ref="BQ6:BY6" si="8">IF(BQ7="",NA(),BQ7)</f>
        <v>43.66</v>
      </c>
      <c r="BR6" s="33">
        <f t="shared" si="8"/>
        <v>44.1</v>
      </c>
      <c r="BS6" s="33">
        <f t="shared" si="8"/>
        <v>54.95</v>
      </c>
      <c r="BT6" s="33">
        <f t="shared" si="8"/>
        <v>52.64</v>
      </c>
      <c r="BU6" s="33">
        <f t="shared" si="8"/>
        <v>51.56</v>
      </c>
      <c r="BV6" s="33">
        <f t="shared" si="8"/>
        <v>51.03</v>
      </c>
      <c r="BW6" s="33">
        <f t="shared" si="8"/>
        <v>50.9</v>
      </c>
      <c r="BX6" s="33">
        <f t="shared" si="8"/>
        <v>50.82</v>
      </c>
      <c r="BY6" s="33">
        <f t="shared" si="8"/>
        <v>52.19</v>
      </c>
      <c r="BZ6" s="32" t="str">
        <f>IF(BZ7="","",IF(BZ7="-","【-】","【"&amp;SUBSTITUTE(TEXT(BZ7,"#,##0.00"),"-","△")&amp;"】"))</f>
        <v>【52.78】</v>
      </c>
      <c r="CA6" s="33">
        <f>IF(CA7="",NA(),CA7)</f>
        <v>366.38</v>
      </c>
      <c r="CB6" s="33">
        <f t="shared" ref="CB6:CJ6" si="9">IF(CB7="",NA(),CB7)</f>
        <v>390.77</v>
      </c>
      <c r="CC6" s="33">
        <f t="shared" si="9"/>
        <v>388.52</v>
      </c>
      <c r="CD6" s="33">
        <f t="shared" si="9"/>
        <v>320.74</v>
      </c>
      <c r="CE6" s="33">
        <f t="shared" si="9"/>
        <v>339.13</v>
      </c>
      <c r="CF6" s="33">
        <f t="shared" si="9"/>
        <v>283.26</v>
      </c>
      <c r="CG6" s="33">
        <f t="shared" si="9"/>
        <v>289.60000000000002</v>
      </c>
      <c r="CH6" s="33">
        <f t="shared" si="9"/>
        <v>293.27</v>
      </c>
      <c r="CI6" s="33">
        <f t="shared" si="9"/>
        <v>300.52</v>
      </c>
      <c r="CJ6" s="33">
        <f t="shared" si="9"/>
        <v>296.14</v>
      </c>
      <c r="CK6" s="32" t="str">
        <f>IF(CK7="","",IF(CK7="-","【-】","【"&amp;SUBSTITUTE(TEXT(CK7,"#,##0.00"),"-","△")&amp;"】"))</f>
        <v>【289.81】</v>
      </c>
      <c r="CL6" s="32">
        <f>IF(CL7="",NA(),CL7)</f>
        <v>52.24</v>
      </c>
      <c r="CM6" s="33">
        <f t="shared" ref="CM6:CU6" si="10">IF(CM7="",NA(),CM7)</f>
        <v>56.57</v>
      </c>
      <c r="CN6" s="33">
        <f t="shared" si="10"/>
        <v>57.46</v>
      </c>
      <c r="CO6" s="33">
        <f t="shared" si="10"/>
        <v>58.36</v>
      </c>
      <c r="CP6" s="33">
        <f t="shared" si="10"/>
        <v>58.81</v>
      </c>
      <c r="CQ6" s="33">
        <f t="shared" si="10"/>
        <v>55.2</v>
      </c>
      <c r="CR6" s="33">
        <f t="shared" si="10"/>
        <v>54.74</v>
      </c>
      <c r="CS6" s="33">
        <f t="shared" si="10"/>
        <v>53.78</v>
      </c>
      <c r="CT6" s="33">
        <f t="shared" si="10"/>
        <v>53.24</v>
      </c>
      <c r="CU6" s="33">
        <f t="shared" si="10"/>
        <v>52.31</v>
      </c>
      <c r="CV6" s="32" t="str">
        <f>IF(CV7="","",IF(CV7="-","【-】","【"&amp;SUBSTITUTE(TEXT(CV7,"#,##0.00"),"-","△")&amp;"】"))</f>
        <v>【52.74】</v>
      </c>
      <c r="CW6" s="33">
        <f>IF(CW7="",NA(),CW7)</f>
        <v>84.01</v>
      </c>
      <c r="CX6" s="33">
        <f t="shared" ref="CX6:DF6" si="11">IF(CX7="",NA(),CX7)</f>
        <v>85.74</v>
      </c>
      <c r="CY6" s="33">
        <f t="shared" si="11"/>
        <v>85.44</v>
      </c>
      <c r="CZ6" s="33">
        <f t="shared" si="11"/>
        <v>86.71</v>
      </c>
      <c r="DA6" s="33">
        <f t="shared" si="11"/>
        <v>87.48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453412</v>
      </c>
      <c r="D7" s="35">
        <v>47</v>
      </c>
      <c r="E7" s="35">
        <v>17</v>
      </c>
      <c r="F7" s="35">
        <v>5</v>
      </c>
      <c r="G7" s="35">
        <v>0</v>
      </c>
      <c r="H7" s="35" t="s">
        <v>96</v>
      </c>
      <c r="I7" s="35" t="s">
        <v>97</v>
      </c>
      <c r="J7" s="35" t="s">
        <v>98</v>
      </c>
      <c r="K7" s="35" t="s">
        <v>99</v>
      </c>
      <c r="L7" s="35" t="s">
        <v>100</v>
      </c>
      <c r="M7" s="36" t="s">
        <v>101</v>
      </c>
      <c r="N7" s="36" t="s">
        <v>102</v>
      </c>
      <c r="O7" s="36">
        <v>6.16</v>
      </c>
      <c r="P7" s="36">
        <v>82.86</v>
      </c>
      <c r="Q7" s="36">
        <v>3245</v>
      </c>
      <c r="R7" s="36">
        <v>26012</v>
      </c>
      <c r="S7" s="36">
        <v>110.02</v>
      </c>
      <c r="T7" s="36">
        <v>236.43</v>
      </c>
      <c r="U7" s="36">
        <v>1597</v>
      </c>
      <c r="V7" s="36">
        <v>0.95</v>
      </c>
      <c r="W7" s="36">
        <v>1681.05</v>
      </c>
      <c r="X7" s="36">
        <v>65.19</v>
      </c>
      <c r="Y7" s="36">
        <v>61.9</v>
      </c>
      <c r="Z7" s="36">
        <v>63.5</v>
      </c>
      <c r="AA7" s="36">
        <v>80.290000000000006</v>
      </c>
      <c r="AB7" s="36">
        <v>79.61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29.26</v>
      </c>
      <c r="BF7" s="36">
        <v>27.22</v>
      </c>
      <c r="BG7" s="36">
        <v>24.7</v>
      </c>
      <c r="BH7" s="36">
        <v>22.24</v>
      </c>
      <c r="BI7" s="36">
        <v>19.760000000000002</v>
      </c>
      <c r="BJ7" s="36">
        <v>1239.2</v>
      </c>
      <c r="BK7" s="36">
        <v>1197.82</v>
      </c>
      <c r="BL7" s="36">
        <v>1126.77</v>
      </c>
      <c r="BM7" s="36">
        <v>1044.8</v>
      </c>
      <c r="BN7" s="36">
        <v>1081.8</v>
      </c>
      <c r="BO7" s="36">
        <v>1015.77</v>
      </c>
      <c r="BP7" s="36">
        <v>47</v>
      </c>
      <c r="BQ7" s="36">
        <v>43.66</v>
      </c>
      <c r="BR7" s="36">
        <v>44.1</v>
      </c>
      <c r="BS7" s="36">
        <v>54.95</v>
      </c>
      <c r="BT7" s="36">
        <v>52.64</v>
      </c>
      <c r="BU7" s="36">
        <v>51.56</v>
      </c>
      <c r="BV7" s="36">
        <v>51.03</v>
      </c>
      <c r="BW7" s="36">
        <v>50.9</v>
      </c>
      <c r="BX7" s="36">
        <v>50.82</v>
      </c>
      <c r="BY7" s="36">
        <v>52.19</v>
      </c>
      <c r="BZ7" s="36">
        <v>52.78</v>
      </c>
      <c r="CA7" s="36">
        <v>366.38</v>
      </c>
      <c r="CB7" s="36">
        <v>390.77</v>
      </c>
      <c r="CC7" s="36">
        <v>388.52</v>
      </c>
      <c r="CD7" s="36">
        <v>320.74</v>
      </c>
      <c r="CE7" s="36">
        <v>339.13</v>
      </c>
      <c r="CF7" s="36">
        <v>283.26</v>
      </c>
      <c r="CG7" s="36">
        <v>289.60000000000002</v>
      </c>
      <c r="CH7" s="36">
        <v>293.27</v>
      </c>
      <c r="CI7" s="36">
        <v>300.52</v>
      </c>
      <c r="CJ7" s="36">
        <v>296.14</v>
      </c>
      <c r="CK7" s="36">
        <v>289.81</v>
      </c>
      <c r="CL7" s="36">
        <v>52.24</v>
      </c>
      <c r="CM7" s="36">
        <v>56.57</v>
      </c>
      <c r="CN7" s="36">
        <v>57.46</v>
      </c>
      <c r="CO7" s="36">
        <v>58.36</v>
      </c>
      <c r="CP7" s="36">
        <v>58.81</v>
      </c>
      <c r="CQ7" s="36">
        <v>55.2</v>
      </c>
      <c r="CR7" s="36">
        <v>54.74</v>
      </c>
      <c r="CS7" s="36">
        <v>53.78</v>
      </c>
      <c r="CT7" s="36">
        <v>53.24</v>
      </c>
      <c r="CU7" s="36">
        <v>52.31</v>
      </c>
      <c r="CV7" s="36">
        <v>52.74</v>
      </c>
      <c r="CW7" s="36">
        <v>84.01</v>
      </c>
      <c r="CX7" s="36">
        <v>85.74</v>
      </c>
      <c r="CY7" s="36">
        <v>85.44</v>
      </c>
      <c r="CZ7" s="36">
        <v>86.71</v>
      </c>
      <c r="DA7" s="36">
        <v>87.48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dcterms:created xsi:type="dcterms:W3CDTF">2017-02-08T03:16:32Z</dcterms:created>
  <dcterms:modified xsi:type="dcterms:W3CDTF">2017-02-22T02:08:45Z</dcterms:modified>
  <cp:category/>
</cp:coreProperties>
</file>