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1農業集落排水事業（法非適用）\"/>
    </mc:Choice>
  </mc:AlternateContent>
  <workbookProtection workbookPassword="8649" lockStructure="1"/>
  <bookViews>
    <workbookView xWindow="240" yWindow="72" windowWidth="14940" windowHeight="786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<sst xmlns="http://schemas.openxmlformats.org/spreadsheetml/2006/main" count="221" uniqueCount="111">
  <si>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</si>
  <si>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</si>
  <si>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</si>
  <si>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</si>
  <si>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</si>
  <si>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</si>
  <si>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</si>
  <si>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</si>
  <si>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</si>
  <si>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</si>
  <si>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</si>
  <si>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</si>
  <si>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</si>
  <si>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</si>
  <si>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</si>
  <si>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</si>
  <si>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</si>
  <si>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</si>
  <si>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</si>
  <si>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</si>
  <si>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</si>
  <si>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</si>
  <si>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</si>
  <si>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</si>
  <si>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</si>
  <si>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</si>
  <si>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</si>
  <si>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</si>
  <si>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</si>
  <si>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</si>
  <si>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</si>
  <si>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</si>
  <si>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</si>
  <si>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</si>
  <si>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</si>
  <si>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</si>
  <si>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</si>
  <si>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</si>
  <si>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</si>
  <si>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</si>
  <si>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</si>
  <si>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</si>
  <si>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</si>
  <si>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</si>
  <si>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</si>
  <si>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</si>
  <si>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</si>
  <si>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</si>
  <si>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</si>
  <si>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</si>
  <si>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</si>
  <si>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</si>
  <si>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</si>
  <si>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</si>
  <si>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</si>
  <si>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</si>
  <si>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</si>
  <si>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</si>
  <si>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</si>
  <si>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</si>
  <si>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</si>
  <si>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</si>
  <si>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</si>
  <si>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</si>
  <si>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</si>
  <si>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</si>
  <si>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</si>
  <si>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</si>
  <si>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</si>
  <si>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</si>
  <si>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</si>
  <si>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</si>
  <si>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</si>
  <si>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</si>
  <si>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</si>
  <si>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</si>
  <si>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</si>
  <si>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</si>
  <si>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</si>
  <si>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</si>
  <si>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</si>
  <si>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</si>
  <si>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</si>
  <si>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</si>
  <si>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</si>
  <si>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</si>
  <si>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</si>
  <si>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</si>
  <si>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</si>
  <si>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</si>
  <si>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</si>
  <si>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</si>
  <si>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</si>
  <si>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</si>
  <si>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</si>
  <si>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</si>
  <si>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日之影町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</si>
  <si>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</si>
  <si>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</si>
  <si>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</si>
  <si>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</si>
  <si>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</si>
  <si>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</si>
  <si>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</si>
  <si>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</si>
  <si>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</si>
  <si>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</si>
  <si>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</si>
  <si>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課題としては、施設の運用開始から１５年以上が経過し、中継ポンプやコンプレッサーが更新時期を迎えている。予備ポンプ等を準備し故障への対応準備は整えているが、今後経年化が進めば計画的な更新を行う必要がある。</t>
    <rPh sb="0" eb="3">
      <t>ロウキュウカ</t>
    </rPh>
    <rPh sb="4" eb="6">
      <t>カダイ</t>
    </rPh>
    <rPh sb="11" eb="13">
      <t>シセツ</t>
    </rPh>
    <rPh sb="14" eb="16">
      <t>ウンヨウ</t>
    </rPh>
    <rPh sb="16" eb="18">
      <t>カイシ</t>
    </rPh>
    <rPh sb="22" eb="23">
      <t>ネン</t>
    </rPh>
    <rPh sb="23" eb="25">
      <t>イジョウ</t>
    </rPh>
    <rPh sb="26" eb="28">
      <t>ケイカ</t>
    </rPh>
    <rPh sb="30" eb="32">
      <t>チュウケイ</t>
    </rPh>
    <rPh sb="44" eb="46">
      <t>コウシン</t>
    </rPh>
    <rPh sb="46" eb="48">
      <t>ジキ</t>
    </rPh>
    <rPh sb="49" eb="50">
      <t>ムカ</t>
    </rPh>
    <rPh sb="55" eb="57">
      <t>ヨビ</t>
    </rPh>
    <rPh sb="60" eb="61">
      <t>トウ</t>
    </rPh>
    <rPh sb="62" eb="64">
      <t>ジュンビ</t>
    </rPh>
    <rPh sb="65" eb="67">
      <t>コショウ</t>
    </rPh>
    <rPh sb="69" eb="71">
      <t>タイオウ</t>
    </rPh>
    <rPh sb="71" eb="73">
      <t>ジュンビ</t>
    </rPh>
    <rPh sb="74" eb="75">
      <t>トトノ</t>
    </rPh>
    <rPh sb="81" eb="83">
      <t>コンゴ</t>
    </rPh>
    <rPh sb="83" eb="85">
      <t>ケイネン</t>
    </rPh>
    <rPh sb="85" eb="86">
      <t>カ</t>
    </rPh>
    <rPh sb="87" eb="88">
      <t>スス</t>
    </rPh>
    <rPh sb="90" eb="92">
      <t>ケイカク</t>
    </rPh>
    <rPh sb="92" eb="93">
      <t>テキ</t>
    </rPh>
    <rPh sb="94" eb="96">
      <t>コウシン</t>
    </rPh>
    <rPh sb="97" eb="98">
      <t>オコナ</t>
    </rPh>
    <rPh sb="99" eb="101">
      <t>ヒツヨウ</t>
    </rPh>
    <phoneticPr fontId="4"/>
  </si>
  <si>
    <t>　本町の農業集落排水事業は、比較的小規模な施設のため、少数の利用者の増減、維持費の増減が各比率に大きく反映するが、①収益的収支比率及び経費回収率ともに１００％を上回る水準であるため、経営の効率性が保たれている。今後も高い比率を維持するために経費の削減等に努める必要がある。　　　　　　　　　　　　　　　　　　　　　　　　　　　　　　　　　　          ④企業債残高対事業規模比率は、企業債残高のすべてが一般会計による負担となっているため、当該値が０となっている。　　　　　　　　　　　⑤経費回収率について、施設の維持費用は料金収入で賄えているが、企業債償還金については、依然として一般会計からの繰入により事業運営を行っている。　　　　　　　　　　　　　　　　⑥汚水処理原価については、平均値より低い数値を維持しているが、ここ数年での数値を見ると老朽化による修繕費用が増加したため原価率が上昇している。突発的な大規模修繕等で原価上昇率を抑えるためにも、計画的に更新を進めていく必要がある。　　　　　　　　　　　　　　　　　　　　⑦施設利用率は、平均値を上回る形だが汚水処理人口の減少や合併浄化槽の設置により加入率が上がらず、今後比率が下がることが見込まれる。　汚水処理施設の中継ポンプを削減などして施設規模を見直し、経営を維持していく必要がある。</t>
    <rPh sb="1" eb="3">
      <t>ホンチョウ</t>
    </rPh>
    <rPh sb="4" eb="6">
      <t>ノウギョウ</t>
    </rPh>
    <rPh sb="6" eb="8">
      <t>シュウラク</t>
    </rPh>
    <rPh sb="8" eb="10">
      <t>ハイスイ</t>
    </rPh>
    <rPh sb="10" eb="12">
      <t>ジギョウ</t>
    </rPh>
    <rPh sb="14" eb="17">
      <t>ヒカクテキ</t>
    </rPh>
    <rPh sb="17" eb="20">
      <t>ショウキボ</t>
    </rPh>
    <rPh sb="21" eb="23">
      <t>シセツ</t>
    </rPh>
    <rPh sb="27" eb="29">
      <t>ショウスウ</t>
    </rPh>
    <rPh sb="30" eb="33">
      <t>リヨウシャ</t>
    </rPh>
    <rPh sb="34" eb="36">
      <t>ゾウゲン</t>
    </rPh>
    <rPh sb="37" eb="40">
      <t>イジヒ</t>
    </rPh>
    <rPh sb="41" eb="43">
      <t>ゾウゲン</t>
    </rPh>
    <rPh sb="44" eb="45">
      <t>カク</t>
    </rPh>
    <rPh sb="45" eb="47">
      <t>ヒリツ</t>
    </rPh>
    <rPh sb="48" eb="49">
      <t>オオ</t>
    </rPh>
    <rPh sb="51" eb="53">
      <t>ハンエイ</t>
    </rPh>
    <rPh sb="58" eb="60">
      <t>シュウエキ</t>
    </rPh>
    <rPh sb="60" eb="61">
      <t>テキ</t>
    </rPh>
    <rPh sb="61" eb="63">
      <t>シュウシ</t>
    </rPh>
    <rPh sb="63" eb="65">
      <t>ヒリツ</t>
    </rPh>
    <rPh sb="65" eb="66">
      <t>オヨ</t>
    </rPh>
    <rPh sb="67" eb="69">
      <t>ケイヒ</t>
    </rPh>
    <rPh sb="69" eb="72">
      <t>カイシュウリツ</t>
    </rPh>
    <rPh sb="80" eb="82">
      <t>ウワマワ</t>
    </rPh>
    <rPh sb="83" eb="85">
      <t>スイジュン</t>
    </rPh>
    <rPh sb="91" eb="93">
      <t>ケイエイ</t>
    </rPh>
    <rPh sb="94" eb="97">
      <t>コウリツセイ</t>
    </rPh>
    <rPh sb="98" eb="99">
      <t>タモ</t>
    </rPh>
    <rPh sb="105" eb="107">
      <t>コンゴ</t>
    </rPh>
    <rPh sb="108" eb="109">
      <t>タカ</t>
    </rPh>
    <rPh sb="110" eb="112">
      <t>ヒリツ</t>
    </rPh>
    <rPh sb="113" eb="115">
      <t>イジ</t>
    </rPh>
    <rPh sb="120" eb="122">
      <t>ケイヒ</t>
    </rPh>
    <rPh sb="123" eb="125">
      <t>サクゲン</t>
    </rPh>
    <rPh sb="125" eb="126">
      <t>トウ</t>
    </rPh>
    <rPh sb="127" eb="128">
      <t>ツト</t>
    </rPh>
    <rPh sb="130" eb="132">
      <t>ヒツヨウ</t>
    </rPh>
    <rPh sb="334" eb="336">
      <t>オスイ</t>
    </rPh>
    <rPh sb="336" eb="338">
      <t>ショリ</t>
    </rPh>
    <rPh sb="338" eb="340">
      <t>ゲンカ</t>
    </rPh>
    <rPh sb="346" eb="349">
      <t>ヘイキンチ</t>
    </rPh>
    <rPh sb="351" eb="352">
      <t>ヒク</t>
    </rPh>
    <rPh sb="353" eb="355">
      <t>スウチ</t>
    </rPh>
    <rPh sb="356" eb="358">
      <t>イジ</t>
    </rPh>
    <rPh sb="366" eb="368">
      <t>スウネン</t>
    </rPh>
    <rPh sb="370" eb="372">
      <t>スウチ</t>
    </rPh>
    <rPh sb="373" eb="374">
      <t>ミ</t>
    </rPh>
    <rPh sb="376" eb="379">
      <t>ロウキュウカ</t>
    </rPh>
    <rPh sb="382" eb="384">
      <t>シュウゼン</t>
    </rPh>
    <rPh sb="384" eb="386">
      <t>ヒヨウ</t>
    </rPh>
    <rPh sb="387" eb="389">
      <t>ゾウカ</t>
    </rPh>
    <rPh sb="393" eb="395">
      <t>ゲンカ</t>
    </rPh>
    <rPh sb="395" eb="396">
      <t>リツ</t>
    </rPh>
    <rPh sb="397" eb="399">
      <t>ジョウショウ</t>
    </rPh>
    <rPh sb="404" eb="406">
      <t>トッパツ</t>
    </rPh>
    <rPh sb="406" eb="407">
      <t>テキ</t>
    </rPh>
    <rPh sb="408" eb="411">
      <t>ダイキボ</t>
    </rPh>
    <rPh sb="411" eb="413">
      <t>シュウゼン</t>
    </rPh>
    <rPh sb="413" eb="414">
      <t>トウ</t>
    </rPh>
    <rPh sb="415" eb="417">
      <t>ゲンカ</t>
    </rPh>
    <rPh sb="417" eb="420">
      <t>ジョウショウリツ</t>
    </rPh>
    <rPh sb="421" eb="422">
      <t>オサ</t>
    </rPh>
    <rPh sb="429" eb="431">
      <t>ケイカク</t>
    </rPh>
    <rPh sb="431" eb="432">
      <t>テキ</t>
    </rPh>
    <rPh sb="433" eb="435">
      <t>コウシン</t>
    </rPh>
    <rPh sb="436" eb="437">
      <t>スス</t>
    </rPh>
    <rPh sb="441" eb="443">
      <t>ヒツヨウ</t>
    </rPh>
    <rPh sb="468" eb="470">
      <t>シセツ</t>
    </rPh>
    <rPh sb="470" eb="473">
      <t>リヨウリツ</t>
    </rPh>
    <rPh sb="475" eb="478">
      <t>ヘイキンチ</t>
    </rPh>
    <rPh sb="479" eb="481">
      <t>ウワマワ</t>
    </rPh>
    <rPh sb="482" eb="483">
      <t>カタチ</t>
    </rPh>
    <rPh sb="485" eb="487">
      <t>オスイ</t>
    </rPh>
    <rPh sb="487" eb="489">
      <t>ショリ</t>
    </rPh>
    <rPh sb="489" eb="491">
      <t>ジンコウ</t>
    </rPh>
    <rPh sb="492" eb="494">
      <t>ゲンショウ</t>
    </rPh>
    <rPh sb="495" eb="497">
      <t>ガッペイ</t>
    </rPh>
    <rPh sb="497" eb="500">
      <t>ジョウカソウ</t>
    </rPh>
    <rPh sb="501" eb="503">
      <t>セッチ</t>
    </rPh>
    <rPh sb="506" eb="508">
      <t>カニュウ</t>
    </rPh>
    <rPh sb="508" eb="509">
      <t>リツ</t>
    </rPh>
    <rPh sb="510" eb="511">
      <t>ア</t>
    </rPh>
    <rPh sb="515" eb="517">
      <t>コンゴ</t>
    </rPh>
    <rPh sb="517" eb="519">
      <t>ヒリツ</t>
    </rPh>
    <rPh sb="520" eb="521">
      <t>サ</t>
    </rPh>
    <rPh sb="526" eb="528">
      <t>ミコ</t>
    </rPh>
    <rPh sb="533" eb="535">
      <t>オスイ</t>
    </rPh>
    <rPh sb="535" eb="537">
      <t>ショリ</t>
    </rPh>
    <rPh sb="537" eb="539">
      <t>シセツ</t>
    </rPh>
    <rPh sb="540" eb="542">
      <t>チュウケイ</t>
    </rPh>
    <rPh sb="546" eb="548">
      <t>サクゲン</t>
    </rPh>
    <rPh sb="552" eb="554">
      <t>シセツ</t>
    </rPh>
    <rPh sb="554" eb="556">
      <t>キボ</t>
    </rPh>
    <rPh sb="557" eb="559">
      <t>ミナオ</t>
    </rPh>
    <rPh sb="561" eb="563">
      <t>ケイエイ</t>
    </rPh>
    <rPh sb="564" eb="566">
      <t>イジ</t>
    </rPh>
    <rPh sb="570" eb="572">
      <t>ヒツヨウ</t>
    </rPh>
    <phoneticPr fontId="4"/>
  </si>
  <si>
    <t>当町の農業集落排水事業は、⑤経費回収率を見ると施設の維持管理費は、料金収入で賄えているが、地形的要因などにより中継ポンプ等の設備投資が多い施設である。　　　　　　　　　　　　将来的に経営の健全性を保つために、施設の部分的なコスト軽減を行う必要がある。また過疎化・高齢化による処理水量の減少に伴って料金収入も年々減少している。今後も処理人口の増加が見込まれないなかで、経営を維持していくためにも適正な料金改定を検討していく必要がある。</t>
    <rPh sb="0" eb="2">
      <t>トウチョウ</t>
    </rPh>
    <rPh sb="3" eb="5">
      <t>ノウギョウ</t>
    </rPh>
    <rPh sb="5" eb="7">
      <t>シュウラク</t>
    </rPh>
    <rPh sb="7" eb="9">
      <t>ハイスイ</t>
    </rPh>
    <rPh sb="9" eb="11">
      <t>ジギョウ</t>
    </rPh>
    <rPh sb="14" eb="16">
      <t>ケイヒ</t>
    </rPh>
    <rPh sb="16" eb="18">
      <t>カイシュウ</t>
    </rPh>
    <rPh sb="18" eb="19">
      <t>リツ</t>
    </rPh>
    <rPh sb="20" eb="21">
      <t>ミ</t>
    </rPh>
    <rPh sb="23" eb="25">
      <t>シセツ</t>
    </rPh>
    <rPh sb="26" eb="28">
      <t>イジ</t>
    </rPh>
    <rPh sb="28" eb="30">
      <t>カンリ</t>
    </rPh>
    <rPh sb="30" eb="31">
      <t>ヒ</t>
    </rPh>
    <rPh sb="33" eb="35">
      <t>リョウキン</t>
    </rPh>
    <rPh sb="35" eb="37">
      <t>シュウニュウ</t>
    </rPh>
    <rPh sb="38" eb="39">
      <t>マカナ</t>
    </rPh>
    <rPh sb="45" eb="48">
      <t>チケイテキ</t>
    </rPh>
    <rPh sb="48" eb="50">
      <t>ヨウイン</t>
    </rPh>
    <rPh sb="55" eb="57">
      <t>チュウケイ</t>
    </rPh>
    <rPh sb="60" eb="61">
      <t>ナド</t>
    </rPh>
    <rPh sb="62" eb="64">
      <t>セツビ</t>
    </rPh>
    <rPh sb="64" eb="66">
      <t>トウシ</t>
    </rPh>
    <rPh sb="67" eb="68">
      <t>オオ</t>
    </rPh>
    <rPh sb="69" eb="71">
      <t>シセツ</t>
    </rPh>
    <rPh sb="87" eb="90">
      <t>ショウライテキ</t>
    </rPh>
    <rPh sb="91" eb="93">
      <t>ケイエイ</t>
    </rPh>
    <rPh sb="94" eb="97">
      <t>ケンゼンセイ</t>
    </rPh>
    <rPh sb="98" eb="99">
      <t>タモ</t>
    </rPh>
    <rPh sb="104" eb="106">
      <t>シセツ</t>
    </rPh>
    <rPh sb="107" eb="110">
      <t>ブブンテキ</t>
    </rPh>
    <rPh sb="114" eb="116">
      <t>ケイゲン</t>
    </rPh>
    <rPh sb="117" eb="118">
      <t>オコナ</t>
    </rPh>
    <rPh sb="119" eb="121">
      <t>ヒツヨウ</t>
    </rPh>
    <rPh sb="127" eb="130">
      <t>カソカ</t>
    </rPh>
    <rPh sb="131" eb="134">
      <t>コウレイカ</t>
    </rPh>
    <rPh sb="137" eb="139">
      <t>ショリ</t>
    </rPh>
    <rPh sb="139" eb="141">
      <t>スイリョウ</t>
    </rPh>
    <rPh sb="142" eb="144">
      <t>ゲンショウ</t>
    </rPh>
    <rPh sb="145" eb="146">
      <t>トモナ</t>
    </rPh>
    <rPh sb="148" eb="150">
      <t>リョウキン</t>
    </rPh>
    <rPh sb="150" eb="152">
      <t>シュウニュウ</t>
    </rPh>
    <rPh sb="153" eb="155">
      <t>ネンネン</t>
    </rPh>
    <rPh sb="155" eb="157">
      <t>ゲンショウ</t>
    </rPh>
    <rPh sb="162" eb="164">
      <t>コンゴ</t>
    </rPh>
    <rPh sb="165" eb="167">
      <t>ショリ</t>
    </rPh>
    <rPh sb="167" eb="169">
      <t>ジンコウ</t>
    </rPh>
    <rPh sb="170" eb="172">
      <t>ゾウカ</t>
    </rPh>
    <rPh sb="173" eb="175">
      <t>ミコ</t>
    </rPh>
    <rPh sb="183" eb="185">
      <t>ケイエイ</t>
    </rPh>
    <rPh sb="186" eb="188">
      <t>イジ</t>
    </rPh>
    <rPh sb="196" eb="198">
      <t>テキセイ</t>
    </rPh>
    <rPh sb="199" eb="201">
      <t>リョウキン</t>
    </rPh>
    <rPh sb="201" eb="203">
      <t>カイテイ</t>
    </rPh>
    <rPh sb="204" eb="206">
      <t>ケントウ</t>
    </rPh>
    <rPh sb="210" eb="2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</si>
</sst>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AD-429C-BF3A-32EA1BAB9888}"/>
            </c:ext>
          </c:extLst>
        </c:ser>
        <c:dLbls>
          <c:showLegendKey val="0"/>
          <c:showVal val="0"/>
          <c:showCatName val="0"/>
          <c:showSerName val="0"/>
          <c:showPercent val="0"/>
          <c:showBubbleSize val="0"/>
        </c:dLbls>
        <c:gapWidth val="150"/>
        <c:axId val="94574080"/>
        <c:axId val="945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extLst>
            <c:ext xmlns:c16="http://schemas.microsoft.com/office/drawing/2014/chart" uri="{C3380CC4-5D6E-409C-BE32-E72D297353CC}">
              <c16:uniqueId val="{00000001-76AD-429C-BF3A-32EA1BAB9888}"/>
            </c:ext>
          </c:extLst>
        </c:ser>
        <c:dLbls>
          <c:showLegendKey val="0"/>
          <c:showVal val="0"/>
          <c:showCatName val="0"/>
          <c:showSerName val="0"/>
          <c:showPercent val="0"/>
          <c:showBubbleSize val="0"/>
        </c:dLbls>
        <c:marker val="1"/>
        <c:smooth val="0"/>
        <c:axId val="94574080"/>
        <c:axId val="94576000"/>
      </c:lineChart>
      <c:dateAx>
        <c:axId val="94574080"/>
        <c:scaling>
          <c:orientation val="minMax"/>
        </c:scaling>
        <c:delete val="1"/>
        <c:axPos val="b"/>
        <c:numFmt formatCode="ge" sourceLinked="1"/>
        <c:majorTickMark val="none"/>
        <c:minorTickMark val="none"/>
        <c:tickLblPos val="none"/>
        <c:crossAx val="94576000"/>
        <c:crosses val="autoZero"/>
        <c:auto val="1"/>
        <c:lblOffset val="100"/>
        <c:baseTimeUnit val="years"/>
      </c:dateAx>
      <c:valAx>
        <c:axId val="945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65.489999999999995</c:v>
                </c:pt>
                <c:pt idx="1">
                  <c:v>90.14</c:v>
                </c:pt>
                <c:pt idx="2">
                  <c:v>108.54</c:v>
                </c:pt>
                <c:pt idx="3">
                  <c:v>106.1</c:v>
                </c:pt>
                <c:pt idx="4">
                  <c:v>55.63</c:v>
                </c:pt>
              </c:numCache>
            </c:numRef>
          </c:val>
          <c:extLst>
            <c:ext xmlns:c16="http://schemas.microsoft.com/office/drawing/2014/chart" uri="{C3380CC4-5D6E-409C-BE32-E72D297353CC}">
              <c16:uniqueId val="{00000000-376E-4481-8202-7C62B926CFF7}"/>
            </c:ext>
          </c:extLst>
        </c:ser>
        <c:dLbls>
          <c:showLegendKey val="0"/>
          <c:showVal val="0"/>
          <c:showCatName val="0"/>
          <c:showSerName val="0"/>
          <c:showPercent val="0"/>
          <c:showBubbleSize val="0"/>
        </c:dLbls>
        <c:gapWidth val="150"/>
        <c:axId val="95905664"/>
        <c:axId val="95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extLst>
            <c:ext xmlns:c16="http://schemas.microsoft.com/office/drawing/2014/chart" uri="{C3380CC4-5D6E-409C-BE32-E72D297353CC}">
              <c16:uniqueId val="{00000001-376E-4481-8202-7C62B926CFF7}"/>
            </c:ext>
          </c:extLst>
        </c:ser>
        <c:dLbls>
          <c:showLegendKey val="0"/>
          <c:showVal val="0"/>
          <c:showCatName val="0"/>
          <c:showSerName val="0"/>
          <c:showPercent val="0"/>
          <c:showBubbleSize val="0"/>
        </c:dLbls>
        <c:marker val="1"/>
        <c:smooth val="0"/>
        <c:axId val="95905664"/>
        <c:axId val="95916032"/>
      </c:lineChart>
      <c:dateAx>
        <c:axId val="95905664"/>
        <c:scaling>
          <c:orientation val="minMax"/>
        </c:scaling>
        <c:delete val="1"/>
        <c:axPos val="b"/>
        <c:numFmt formatCode="ge" sourceLinked="1"/>
        <c:majorTickMark val="none"/>
        <c:minorTickMark val="none"/>
        <c:tickLblPos val="none"/>
        <c:crossAx val="95916032"/>
        <c:crosses val="autoZero"/>
        <c:auto val="1"/>
        <c:lblOffset val="100"/>
        <c:baseTimeUnit val="years"/>
      </c:dateAx>
      <c:valAx>
        <c:axId val="95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93.01</c:v>
                </c:pt>
                <c:pt idx="1">
                  <c:v>94.66</c:v>
                </c:pt>
                <c:pt idx="2">
                  <c:v>94.66</c:v>
                </c:pt>
                <c:pt idx="3">
                  <c:v>94.64</c:v>
                </c:pt>
                <c:pt idx="4">
                  <c:v>90.75</c:v>
                </c:pt>
              </c:numCache>
            </c:numRef>
          </c:val>
          <c:extLst>
            <c:ext xmlns:c16="http://schemas.microsoft.com/office/drawing/2014/chart" uri="{C3380CC4-5D6E-409C-BE32-E72D297353CC}">
              <c16:uniqueId val="{00000000-0A63-4D24-B424-715DCEA41DAA}"/>
            </c:ext>
          </c:extLst>
        </c:ser>
        <c:dLbls>
          <c:showLegendKey val="0"/>
          <c:showVal val="0"/>
          <c:showCatName val="0"/>
          <c:showSerName val="0"/>
          <c:showPercent val="0"/>
          <c:showBubbleSize val="0"/>
        </c:dLbls>
        <c:gapWidth val="150"/>
        <c:axId val="95942144"/>
        <c:axId val="959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extLst>
            <c:ext xmlns:c16="http://schemas.microsoft.com/office/drawing/2014/chart" uri="{C3380CC4-5D6E-409C-BE32-E72D297353CC}">
              <c16:uniqueId val="{00000001-0A63-4D24-B424-715DCEA41DAA}"/>
            </c:ext>
          </c:extLst>
        </c:ser>
        <c:dLbls>
          <c:showLegendKey val="0"/>
          <c:showVal val="0"/>
          <c:showCatName val="0"/>
          <c:showSerName val="0"/>
          <c:showPercent val="0"/>
          <c:showBubbleSize val="0"/>
        </c:dLbls>
        <c:marker val="1"/>
        <c:smooth val="0"/>
        <c:axId val="95942144"/>
        <c:axId val="95944064"/>
      </c:lineChart>
      <c:dateAx>
        <c:axId val="95942144"/>
        <c:scaling>
          <c:orientation val="minMax"/>
        </c:scaling>
        <c:delete val="1"/>
        <c:axPos val="b"/>
        <c:numFmt formatCode="ge" sourceLinked="1"/>
        <c:majorTickMark val="none"/>
        <c:minorTickMark val="none"/>
        <c:tickLblPos val="none"/>
        <c:crossAx val="95944064"/>
        <c:crosses val="autoZero"/>
        <c:auto val="1"/>
        <c:lblOffset val="100"/>
        <c:baseTimeUnit val="years"/>
      </c:dateAx>
      <c:valAx>
        <c:axId val="959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98.64</c:v>
                </c:pt>
                <c:pt idx="1">
                  <c:v>99.09</c:v>
                </c:pt>
                <c:pt idx="2">
                  <c:v>105.51</c:v>
                </c:pt>
                <c:pt idx="3">
                  <c:v>96.36</c:v>
                </c:pt>
                <c:pt idx="4">
                  <c:v>101.56</c:v>
                </c:pt>
              </c:numCache>
            </c:numRef>
          </c:val>
          <c:extLst>
            <c:ext xmlns:c16="http://schemas.microsoft.com/office/drawing/2014/chart" uri="{C3380CC4-5D6E-409C-BE32-E72D297353CC}">
              <c16:uniqueId val="{00000000-9077-4173-849F-FBF4F1173075}"/>
            </c:ext>
          </c:extLst>
        </c:ser>
        <c:dLbls>
          <c:showLegendKey val="0"/>
          <c:showVal val="0"/>
          <c:showCatName val="0"/>
          <c:showSerName val="0"/>
          <c:showPercent val="0"/>
          <c:showBubbleSize val="0"/>
        </c:dLbls>
        <c:gapWidth val="150"/>
        <c:axId val="94614656"/>
        <c:axId val="946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7-4173-849F-FBF4F1173075}"/>
            </c:ext>
          </c:extLst>
        </c:ser>
        <c:dLbls>
          <c:showLegendKey val="0"/>
          <c:showVal val="0"/>
          <c:showCatName val="0"/>
          <c:showSerName val="0"/>
          <c:showPercent val="0"/>
          <c:showBubbleSize val="0"/>
        </c:dLbls>
        <c:marker val="1"/>
        <c:smooth val="0"/>
        <c:axId val="94614656"/>
        <c:axId val="94616576"/>
      </c:lineChart>
      <c:dateAx>
        <c:axId val="94614656"/>
        <c:scaling>
          <c:orientation val="minMax"/>
        </c:scaling>
        <c:delete val="1"/>
        <c:axPos val="b"/>
        <c:numFmt formatCode="ge" sourceLinked="1"/>
        <c:majorTickMark val="none"/>
        <c:minorTickMark val="none"/>
        <c:tickLblPos val="none"/>
        <c:crossAx val="94616576"/>
        <c:crosses val="autoZero"/>
        <c:auto val="1"/>
        <c:lblOffset val="100"/>
        <c:baseTimeUnit val="years"/>
      </c:dateAx>
      <c:valAx>
        <c:axId val="946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70-46AA-88DB-B973414124D2}"/>
            </c:ext>
          </c:extLst>
        </c:ser>
        <c:dLbls>
          <c:showLegendKey val="0"/>
          <c:showVal val="0"/>
          <c:showCatName val="0"/>
          <c:showSerName val="0"/>
          <c:showPercent val="0"/>
          <c:showBubbleSize val="0"/>
        </c:dLbls>
        <c:gapWidth val="150"/>
        <c:axId val="95040256"/>
        <c:axId val="950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70-46AA-88DB-B973414124D2}"/>
            </c:ext>
          </c:extLst>
        </c:ser>
        <c:dLbls>
          <c:showLegendKey val="0"/>
          <c:showVal val="0"/>
          <c:showCatName val="0"/>
          <c:showSerName val="0"/>
          <c:showPercent val="0"/>
          <c:showBubbleSize val="0"/>
        </c:dLbls>
        <c:marker val="1"/>
        <c:smooth val="0"/>
        <c:axId val="95040256"/>
        <c:axId val="95042176"/>
      </c:lineChart>
      <c:dateAx>
        <c:axId val="95040256"/>
        <c:scaling>
          <c:orientation val="minMax"/>
        </c:scaling>
        <c:delete val="1"/>
        <c:axPos val="b"/>
        <c:numFmt formatCode="ge" sourceLinked="1"/>
        <c:majorTickMark val="none"/>
        <c:minorTickMark val="none"/>
        <c:tickLblPos val="none"/>
        <c:crossAx val="95042176"/>
        <c:crosses val="autoZero"/>
        <c:auto val="1"/>
        <c:lblOffset val="100"/>
        <c:baseTimeUnit val="years"/>
      </c:dateAx>
      <c:valAx>
        <c:axId val="950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5D-496B-81DA-199C2A6A1AA4}"/>
            </c:ext>
          </c:extLst>
        </c:ser>
        <c:dLbls>
          <c:showLegendKey val="0"/>
          <c:showVal val="0"/>
          <c:showCatName val="0"/>
          <c:showSerName val="0"/>
          <c:showPercent val="0"/>
          <c:showBubbleSize val="0"/>
        </c:dLbls>
        <c:gapWidth val="150"/>
        <c:axId val="95084928"/>
        <c:axId val="950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5D-496B-81DA-199C2A6A1AA4}"/>
            </c:ext>
          </c:extLst>
        </c:ser>
        <c:dLbls>
          <c:showLegendKey val="0"/>
          <c:showVal val="0"/>
          <c:showCatName val="0"/>
          <c:showSerName val="0"/>
          <c:showPercent val="0"/>
          <c:showBubbleSize val="0"/>
        </c:dLbls>
        <c:marker val="1"/>
        <c:smooth val="0"/>
        <c:axId val="95084928"/>
        <c:axId val="95086848"/>
      </c:lineChart>
      <c:dateAx>
        <c:axId val="95084928"/>
        <c:scaling>
          <c:orientation val="minMax"/>
        </c:scaling>
        <c:delete val="1"/>
        <c:axPos val="b"/>
        <c:numFmt formatCode="ge" sourceLinked="1"/>
        <c:majorTickMark val="none"/>
        <c:minorTickMark val="none"/>
        <c:tickLblPos val="none"/>
        <c:crossAx val="95086848"/>
        <c:crosses val="autoZero"/>
        <c:auto val="1"/>
        <c:lblOffset val="100"/>
        <c:baseTimeUnit val="years"/>
      </c:dateAx>
      <c:valAx>
        <c:axId val="950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E1-4D22-AAE4-1C92476C42CE}"/>
            </c:ext>
          </c:extLst>
        </c:ser>
        <c:dLbls>
          <c:showLegendKey val="0"/>
          <c:showVal val="0"/>
          <c:showCatName val="0"/>
          <c:showSerName val="0"/>
          <c:showPercent val="0"/>
          <c:showBubbleSize val="0"/>
        </c:dLbls>
        <c:gapWidth val="150"/>
        <c:axId val="95451392"/>
        <c:axId val="954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1-4D22-AAE4-1C92476C42CE}"/>
            </c:ext>
          </c:extLst>
        </c:ser>
        <c:dLbls>
          <c:showLegendKey val="0"/>
          <c:showVal val="0"/>
          <c:showCatName val="0"/>
          <c:showSerName val="0"/>
          <c:showPercent val="0"/>
          <c:showBubbleSize val="0"/>
        </c:dLbls>
        <c:marker val="1"/>
        <c:smooth val="0"/>
        <c:axId val="95451392"/>
        <c:axId val="95461760"/>
      </c:lineChart>
      <c:dateAx>
        <c:axId val="95451392"/>
        <c:scaling>
          <c:orientation val="minMax"/>
        </c:scaling>
        <c:delete val="1"/>
        <c:axPos val="b"/>
        <c:numFmt formatCode="ge" sourceLinked="1"/>
        <c:majorTickMark val="none"/>
        <c:minorTickMark val="none"/>
        <c:tickLblPos val="none"/>
        <c:crossAx val="95461760"/>
        <c:crosses val="autoZero"/>
        <c:auto val="1"/>
        <c:lblOffset val="100"/>
        <c:baseTimeUnit val="years"/>
      </c:dateAx>
      <c:valAx>
        <c:axId val="954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9A-414B-90C5-9DBBB7A447BE}"/>
            </c:ext>
          </c:extLst>
        </c:ser>
        <c:dLbls>
          <c:showLegendKey val="0"/>
          <c:showVal val="0"/>
          <c:showCatName val="0"/>
          <c:showSerName val="0"/>
          <c:showPercent val="0"/>
          <c:showBubbleSize val="0"/>
        </c:dLbls>
        <c:gapWidth val="150"/>
        <c:axId val="95748480"/>
        <c:axId val="957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9A-414B-90C5-9DBBB7A447BE}"/>
            </c:ext>
          </c:extLst>
        </c:ser>
        <c:dLbls>
          <c:showLegendKey val="0"/>
          <c:showVal val="0"/>
          <c:showCatName val="0"/>
          <c:showSerName val="0"/>
          <c:showPercent val="0"/>
          <c:showBubbleSize val="0"/>
        </c:dLbls>
        <c:marker val="1"/>
        <c:smooth val="0"/>
        <c:axId val="95748480"/>
        <c:axId val="95750400"/>
      </c:lineChart>
      <c:dateAx>
        <c:axId val="95748480"/>
        <c:scaling>
          <c:orientation val="minMax"/>
        </c:scaling>
        <c:delete val="1"/>
        <c:axPos val="b"/>
        <c:numFmt formatCode="ge" sourceLinked="1"/>
        <c:majorTickMark val="none"/>
        <c:minorTickMark val="none"/>
        <c:tickLblPos val="none"/>
        <c:crossAx val="95750400"/>
        <c:crosses val="autoZero"/>
        <c:auto val="1"/>
        <c:lblOffset val="100"/>
        <c:baseTimeUnit val="years"/>
      </c:dateAx>
      <c:valAx>
        <c:axId val="957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D8-45A3-8410-0F20540B7A37}"/>
            </c:ext>
          </c:extLst>
        </c:ser>
        <c:dLbls>
          <c:showLegendKey val="0"/>
          <c:showVal val="0"/>
          <c:showCatName val="0"/>
          <c:showSerName val="0"/>
          <c:showPercent val="0"/>
          <c:showBubbleSize val="0"/>
        </c:dLbls>
        <c:gapWidth val="150"/>
        <c:axId val="95784960"/>
        <c:axId val="957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extLst>
            <c:ext xmlns:c16="http://schemas.microsoft.com/office/drawing/2014/chart" uri="{C3380CC4-5D6E-409C-BE32-E72D297353CC}">
              <c16:uniqueId val="{00000001-F5D8-45A3-8410-0F20540B7A37}"/>
            </c:ext>
          </c:extLst>
        </c:ser>
        <c:dLbls>
          <c:showLegendKey val="0"/>
          <c:showVal val="0"/>
          <c:showCatName val="0"/>
          <c:showSerName val="0"/>
          <c:showPercent val="0"/>
          <c:showBubbleSize val="0"/>
        </c:dLbls>
        <c:marker val="1"/>
        <c:smooth val="0"/>
        <c:axId val="95784960"/>
        <c:axId val="95786880"/>
      </c:lineChart>
      <c:dateAx>
        <c:axId val="95784960"/>
        <c:scaling>
          <c:orientation val="minMax"/>
        </c:scaling>
        <c:delete val="1"/>
        <c:axPos val="b"/>
        <c:numFmt formatCode="ge" sourceLinked="1"/>
        <c:majorTickMark val="none"/>
        <c:minorTickMark val="none"/>
        <c:tickLblPos val="none"/>
        <c:crossAx val="95786880"/>
        <c:crosses val="autoZero"/>
        <c:auto val="1"/>
        <c:lblOffset val="100"/>
        <c:baseTimeUnit val="years"/>
      </c:dateAx>
      <c:valAx>
        <c:axId val="957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95.82</c:v>
                </c:pt>
                <c:pt idx="1">
                  <c:v>100.96</c:v>
                </c:pt>
                <c:pt idx="2">
                  <c:v>102.65</c:v>
                </c:pt>
                <c:pt idx="3">
                  <c:v>102.25</c:v>
                </c:pt>
                <c:pt idx="4">
                  <c:v>102.7</c:v>
                </c:pt>
              </c:numCache>
            </c:numRef>
          </c:val>
          <c:extLst>
            <c:ext xmlns:c16="http://schemas.microsoft.com/office/drawing/2014/chart" uri="{C3380CC4-5D6E-409C-BE32-E72D297353CC}">
              <c16:uniqueId val="{00000000-F6E4-4396-AECE-AF80A8C60659}"/>
            </c:ext>
          </c:extLst>
        </c:ser>
        <c:dLbls>
          <c:showLegendKey val="0"/>
          <c:showVal val="0"/>
          <c:showCatName val="0"/>
          <c:showSerName val="0"/>
          <c:showPercent val="0"/>
          <c:showBubbleSize val="0"/>
        </c:dLbls>
        <c:gapWidth val="150"/>
        <c:axId val="96168960"/>
        <c:axId val="961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extLst>
            <c:ext xmlns:c16="http://schemas.microsoft.com/office/drawing/2014/chart" uri="{C3380CC4-5D6E-409C-BE32-E72D297353CC}">
              <c16:uniqueId val="{00000001-F6E4-4396-AECE-AF80A8C60659}"/>
            </c:ext>
          </c:extLst>
        </c:ser>
        <c:dLbls>
          <c:showLegendKey val="0"/>
          <c:showVal val="0"/>
          <c:showCatName val="0"/>
          <c:showSerName val="0"/>
          <c:showPercent val="0"/>
          <c:showBubbleSize val="0"/>
        </c:dLbls>
        <c:marker val="1"/>
        <c:smooth val="0"/>
        <c:axId val="96168960"/>
        <c:axId val="96171136"/>
      </c:lineChart>
      <c:dateAx>
        <c:axId val="96168960"/>
        <c:scaling>
          <c:orientation val="minMax"/>
        </c:scaling>
        <c:delete val="1"/>
        <c:axPos val="b"/>
        <c:numFmt formatCode="ge" sourceLinked="1"/>
        <c:majorTickMark val="none"/>
        <c:minorTickMark val="none"/>
        <c:tickLblPos val="none"/>
        <c:crossAx val="96171136"/>
        <c:crosses val="autoZero"/>
        <c:auto val="1"/>
        <c:lblOffset val="100"/>
        <c:baseTimeUnit val="years"/>
      </c:dateAx>
      <c:valAx>
        <c:axId val="961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183.47</c:v>
                </c:pt>
                <c:pt idx="1">
                  <c:v>181.02</c:v>
                </c:pt>
                <c:pt idx="2">
                  <c:v>173.63</c:v>
                </c:pt>
                <c:pt idx="3">
                  <c:v>185.13</c:v>
                </c:pt>
                <c:pt idx="4">
                  <c:v>198.69</c:v>
                </c:pt>
              </c:numCache>
            </c:numRef>
          </c:val>
          <c:extLst>
            <c:ext xmlns:c16="http://schemas.microsoft.com/office/drawing/2014/chart" uri="{C3380CC4-5D6E-409C-BE32-E72D297353CC}">
              <c16:uniqueId val="{00000000-1285-40CA-82AE-B6D0594E803F}"/>
            </c:ext>
          </c:extLst>
        </c:ser>
        <c:dLbls>
          <c:showLegendKey val="0"/>
          <c:showVal val="0"/>
          <c:showCatName val="0"/>
          <c:showSerName val="0"/>
          <c:showPercent val="0"/>
          <c:showBubbleSize val="0"/>
        </c:dLbls>
        <c:gapWidth val="150"/>
        <c:axId val="96205824"/>
        <c:axId val="958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extLst>
            <c:ext xmlns:c16="http://schemas.microsoft.com/office/drawing/2014/chart" uri="{C3380CC4-5D6E-409C-BE32-E72D297353CC}">
              <c16:uniqueId val="{00000001-1285-40CA-82AE-B6D0594E803F}"/>
            </c:ext>
          </c:extLst>
        </c:ser>
        <c:dLbls>
          <c:showLegendKey val="0"/>
          <c:showVal val="0"/>
          <c:showCatName val="0"/>
          <c:showSerName val="0"/>
          <c:showPercent val="0"/>
          <c:showBubbleSize val="0"/>
        </c:dLbls>
        <c:marker val="1"/>
        <c:smooth val="0"/>
        <c:axId val="96205824"/>
        <c:axId val="95884032"/>
      </c:lineChart>
      <c:dateAx>
        <c:axId val="96205824"/>
        <c:scaling>
          <c:orientation val="minMax"/>
        </c:scaling>
        <c:delete val="1"/>
        <c:axPos val="b"/>
        <c:numFmt formatCode="ge" sourceLinked="1"/>
        <c:majorTickMark val="none"/>
        <c:minorTickMark val="none"/>
        <c:tickLblPos val="none"/>
        <c:crossAx val="95884032"/>
        <c:crosses val="autoZero"/>
        <c:auto val="1"/>
        <c:lblOffset val="100"/>
        <c:baseTimeUnit val="years"/>
      </c:dateAx>
      <c:valAx>
        <c:axId val="958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日之影町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4223</v>
      </c>
      <c r="AM8" s="64"/>
      <c r="AN8" s="64"/>
      <c r="AO8" s="64"/>
      <c r="AP8" s="64"/>
      <c r="AQ8" s="64"/>
      <c r="AR8" s="64"/>
      <c r="AS8" s="64"/>
      <c r="AT8" s="63">
        <f>データ!S6</f>
        <v>277.67</v>
      </c>
      <c r="AU8" s="63"/>
      <c r="AV8" s="63"/>
      <c r="AW8" s="63"/>
      <c r="AX8" s="63"/>
      <c r="AY8" s="63"/>
      <c r="AZ8" s="63"/>
      <c r="BA8" s="63"/>
      <c r="BB8" s="63">
        <f>データ!T6</f>
        <v>15.21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6.49</v>
      </c>
      <c r="Q10" s="63"/>
      <c r="R10" s="63"/>
      <c r="S10" s="63"/>
      <c r="T10" s="63"/>
      <c r="U10" s="63"/>
      <c r="V10" s="63"/>
      <c r="W10" s="63">
        <f>データ!P6</f>
        <v>100</v>
      </c>
      <c r="X10" s="63"/>
      <c r="Y10" s="63"/>
      <c r="Z10" s="63"/>
      <c r="AA10" s="63"/>
      <c r="AB10" s="63"/>
      <c r="AC10" s="63"/>
      <c r="AD10" s="64">
        <f>データ!Q6</f>
        <v>3291</v>
      </c>
      <c r="AE10" s="64"/>
      <c r="AF10" s="64"/>
      <c r="AG10" s="64"/>
      <c r="AH10" s="64"/>
      <c r="AI10" s="64"/>
      <c r="AJ10" s="64"/>
      <c r="AK10" s="2"/>
      <c r="AL10" s="64">
        <f>データ!U6</f>
        <v>281</v>
      </c>
      <c r="AM10" s="64"/>
      <c r="AN10" s="64"/>
      <c r="AO10" s="64"/>
      <c r="AP10" s="64"/>
      <c r="AQ10" s="64"/>
      <c r="AR10" s="64"/>
      <c r="AS10" s="64"/>
      <c r="AT10" s="63">
        <f>データ!V6</f>
        <v>0.12</v>
      </c>
      <c r="AU10" s="63"/>
      <c r="AV10" s="63"/>
      <c r="AW10" s="63"/>
      <c r="AX10" s="63"/>
      <c r="AY10" s="63"/>
      <c r="AZ10" s="63"/>
      <c r="BA10" s="63"/>
      <c r="BB10" s="63">
        <f>データ!W6</f>
        <v>2341.67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454427</v>
      </c>
      <c r="D6" s="31">
        <f t="shared" si="3"/>
        <v>47</v>
      </c>
      <c r="E6" s="31">
        <f t="shared" si="3"/>
        <v>17</v>
      </c>
      <c r="F6" s="31">
        <f t="shared" si="3"/>
        <v>5</v>
      </c>
      <c r="G6" s="31">
        <f t="shared" si="3"/>
        <v>0</v>
      </c>
      <c r="H6" s="31" t="str">
        <f t="shared" si="3"/>
        <v>宮崎県　日之影町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6.49</v>
      </c>
      <c r="P6" s="32">
        <f t="shared" si="3"/>
        <v>100</v>
      </c>
      <c r="Q6" s="32">
        <f t="shared" si="3"/>
        <v>3291</v>
      </c>
      <c r="R6" s="32">
        <f t="shared" si="3"/>
        <v>4223</v>
      </c>
      <c r="S6" s="32">
        <f t="shared" si="3"/>
        <v>277.67</v>
      </c>
      <c r="T6" s="32">
        <f t="shared" si="3"/>
        <v>15.21</v>
      </c>
      <c r="U6" s="32">
        <f t="shared" si="3"/>
        <v>281</v>
      </c>
      <c r="V6" s="32">
        <f t="shared" si="3"/>
        <v>0.12</v>
      </c>
      <c r="W6" s="32">
        <f t="shared" si="3"/>
        <v>2341.67</v>
      </c>
      <c r="X6" s="33">
        <f>IF(X7="",NA(),X7)</f>
        <v>98.64</v>
      </c>
      <c r="Y6" s="33">
        <f t="shared" ref="Y6:AG6" si="4">IF(Y7="",NA(),Y7)</f>
        <v>99.09</v>
      </c>
      <c r="Z6" s="33">
        <f t="shared" si="4"/>
        <v>105.51</v>
      </c>
      <c r="AA6" s="33">
        <f t="shared" si="4"/>
        <v>96.36</v>
      </c>
      <c r="AB6" s="33">
        <f t="shared" si="4"/>
        <v>101.56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95.82</v>
      </c>
      <c r="BQ6" s="33">
        <f t="shared" ref="BQ6:BY6" si="8">IF(BQ7="",NA(),BQ7)</f>
        <v>100.96</v>
      </c>
      <c r="BR6" s="33">
        <f t="shared" si="8"/>
        <v>102.65</v>
      </c>
      <c r="BS6" s="33">
        <f t="shared" si="8"/>
        <v>102.25</v>
      </c>
      <c r="BT6" s="33">
        <f t="shared" si="8"/>
        <v>102.7</v>
      </c>
      <c r="BU6" s="33">
        <f t="shared" si="8"/>
        <v>42.13</v>
      </c>
      <c r="BV6" s="33">
        <f t="shared" si="8"/>
        <v>42.48</v>
      </c>
      <c r="BW6" s="33">
        <f t="shared" si="8"/>
        <v>41.04</v>
      </c>
      <c r="BX6" s="33">
        <f t="shared" si="8"/>
        <v>41.08</v>
      </c>
      <c r="BY6" s="33">
        <f t="shared" si="8"/>
        <v>52.19</v>
      </c>
      <c r="BZ6" s="32" t="str">
        <f>IF(BZ7="","",IF(BZ7="-","【-】","【"&amp;SUBSTITUTE(TEXT(BZ7,"#,##0.00"),"-","△")&amp;"】"))</f>
        <v>【52.78】</v>
      </c>
      <c r="CA6" s="33">
        <f>IF(CA7="",NA(),CA7)</f>
        <v>183.47</v>
      </c>
      <c r="CB6" s="33">
        <f t="shared" ref="CB6:CJ6" si="9">IF(CB7="",NA(),CB7)</f>
        <v>181.02</v>
      </c>
      <c r="CC6" s="33">
        <f t="shared" si="9"/>
        <v>173.63</v>
      </c>
      <c r="CD6" s="33">
        <f t="shared" si="9"/>
        <v>185.13</v>
      </c>
      <c r="CE6" s="33">
        <f t="shared" si="9"/>
        <v>198.69</v>
      </c>
      <c r="CF6" s="33">
        <f t="shared" si="9"/>
        <v>348.41</v>
      </c>
      <c r="CG6" s="33">
        <f t="shared" si="9"/>
        <v>343.8</v>
      </c>
      <c r="CH6" s="33">
        <f t="shared" si="9"/>
        <v>357.08</v>
      </c>
      <c r="CI6" s="33">
        <f t="shared" si="9"/>
        <v>378.08</v>
      </c>
      <c r="CJ6" s="33">
        <f t="shared" si="9"/>
        <v>296.14</v>
      </c>
      <c r="CK6" s="32" t="str">
        <f>IF(CK7="","",IF(CK7="-","【-】","【"&amp;SUBSTITUTE(TEXT(CK7,"#,##0.00"),"-","△")&amp;"】"))</f>
        <v>【289.81】</v>
      </c>
      <c r="CL6" s="33">
        <f>IF(CL7="",NA(),CL7)</f>
        <v>65.489999999999995</v>
      </c>
      <c r="CM6" s="33">
        <f t="shared" ref="CM6:CU6" si="10">IF(CM7="",NA(),CM7)</f>
        <v>90.14</v>
      </c>
      <c r="CN6" s="33">
        <f t="shared" si="10"/>
        <v>108.54</v>
      </c>
      <c r="CO6" s="33">
        <f t="shared" si="10"/>
        <v>106.1</v>
      </c>
      <c r="CP6" s="33">
        <f t="shared" si="10"/>
        <v>55.63</v>
      </c>
      <c r="CQ6" s="33">
        <f t="shared" si="10"/>
        <v>46.85</v>
      </c>
      <c r="CR6" s="33">
        <f t="shared" si="10"/>
        <v>46.06</v>
      </c>
      <c r="CS6" s="33">
        <f t="shared" si="10"/>
        <v>45.95</v>
      </c>
      <c r="CT6" s="33">
        <f t="shared" si="10"/>
        <v>44.69</v>
      </c>
      <c r="CU6" s="33">
        <f t="shared" si="10"/>
        <v>52.31</v>
      </c>
      <c r="CV6" s="32" t="str">
        <f>IF(CV7="","",IF(CV7="-","【-】","【"&amp;SUBSTITUTE(TEXT(CV7,"#,##0.00"),"-","△")&amp;"】"))</f>
        <v>【52.74】</v>
      </c>
      <c r="CW6" s="33">
        <f>IF(CW7="",NA(),CW7)</f>
        <v>93.01</v>
      </c>
      <c r="CX6" s="33">
        <f t="shared" ref="CX6:DF6" si="11">IF(CX7="",NA(),CX7)</f>
        <v>94.66</v>
      </c>
      <c r="CY6" s="33">
        <f t="shared" si="11"/>
        <v>94.66</v>
      </c>
      <c r="CZ6" s="33">
        <f t="shared" si="11"/>
        <v>94.64</v>
      </c>
      <c r="DA6" s="33">
        <f t="shared" si="11"/>
        <v>90.75</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454427</v>
      </c>
      <c r="D7" s="35">
        <v>47</v>
      </c>
      <c r="E7" s="35">
        <v>17</v>
      </c>
      <c r="F7" s="35">
        <v>5</v>
      </c>
      <c r="G7" s="35">
        <v>0</v>
      </c>
      <c r="H7" s="35" t="s">
        <v>96</v>
      </c>
      <c r="I7" s="35" t="s">
        <v>97</v>
      </c>
      <c r="J7" s="35" t="s">
        <v>98</v>
      </c>
      <c r="K7" s="35" t="s">
        <v>99</v>
      </c>
      <c r="L7" s="35" t="s">
        <v>100</v>
      </c>
      <c r="M7" s="36" t="s">
        <v>101</v>
      </c>
      <c r="N7" s="36" t="s">
        <v>102</v>
      </c>
      <c r="O7" s="36">
        <v>6.49</v>
      </c>
      <c r="P7" s="36">
        <v>100</v>
      </c>
      <c r="Q7" s="36">
        <v>3291</v>
      </c>
      <c r="R7" s="36">
        <v>4223</v>
      </c>
      <c r="S7" s="36">
        <v>277.67</v>
      </c>
      <c r="T7" s="36">
        <v>15.21</v>
      </c>
      <c r="U7" s="36">
        <v>281</v>
      </c>
      <c r="V7" s="36">
        <v>0.12</v>
      </c>
      <c r="W7" s="36">
        <v>2341.67</v>
      </c>
      <c r="X7" s="36">
        <v>98.64</v>
      </c>
      <c r="Y7" s="36">
        <v>99.09</v>
      </c>
      <c r="Z7" s="36">
        <v>105.51</v>
      </c>
      <c r="AA7" s="36">
        <v>96.36</v>
      </c>
      <c r="AB7" s="36">
        <v>101.56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1081.8</v>
      </c>
      <c r="BO7" s="36">
        <v>1015.77</v>
      </c>
      <c r="BP7" s="36">
        <v>95.82</v>
      </c>
      <c r="BQ7" s="36">
        <v>100.96</v>
      </c>
      <c r="BR7" s="36">
        <v>102.65</v>
      </c>
      <c r="BS7" s="36">
        <v>102.25</v>
      </c>
      <c r="BT7" s="36">
        <v>102.7</v>
      </c>
      <c r="BU7" s="36">
        <v>42.13</v>
      </c>
      <c r="BV7" s="36">
        <v>42.48</v>
      </c>
      <c r="BW7" s="36">
        <v>41.04</v>
      </c>
      <c r="BX7" s="36">
        <v>41.08</v>
      </c>
      <c r="BY7" s="36">
        <v>52.19</v>
      </c>
      <c r="BZ7" s="36">
        <v>52.78</v>
      </c>
      <c r="CA7" s="36">
        <v>183.47</v>
      </c>
      <c r="CB7" s="36">
        <v>181.02</v>
      </c>
      <c r="CC7" s="36">
        <v>173.63</v>
      </c>
      <c r="CD7" s="36">
        <v>185.13</v>
      </c>
      <c r="CE7" s="36">
        <v>198.69</v>
      </c>
      <c r="CF7" s="36">
        <v>348.41</v>
      </c>
      <c r="CG7" s="36">
        <v>343.8</v>
      </c>
      <c r="CH7" s="36">
        <v>357.08</v>
      </c>
      <c r="CI7" s="36">
        <v>378.08</v>
      </c>
      <c r="CJ7" s="36">
        <v>296.14</v>
      </c>
      <c r="CK7" s="36">
        <v>289.81</v>
      </c>
      <c r="CL7" s="36">
        <v>65.489999999999995</v>
      </c>
      <c r="CM7" s="36">
        <v>90.14</v>
      </c>
      <c r="CN7" s="36">
        <v>108.54</v>
      </c>
      <c r="CO7" s="36">
        <v>106.1</v>
      </c>
      <c r="CP7" s="36">
        <v>55.63</v>
      </c>
      <c r="CQ7" s="36">
        <v>46.85</v>
      </c>
      <c r="CR7" s="36">
        <v>46.06</v>
      </c>
      <c r="CS7" s="36">
        <v>45.95</v>
      </c>
      <c r="CT7" s="36">
        <v>44.69</v>
      </c>
      <c r="CU7" s="36">
        <v>52.31</v>
      </c>
      <c r="CV7" s="36">
        <v>52.74</v>
      </c>
      <c r="CW7" s="36">
        <v>93.01</v>
      </c>
      <c r="CX7" s="36">
        <v>94.66</v>
      </c>
      <c r="CY7" s="36">
        <v>94.66</v>
      </c>
      <c r="CZ7" s="36">
        <v>94.64</v>
      </c>
      <c r="DA7" s="36">
        <v>90.75</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2017-02-13T02:02:08Z</cp:lastPrinted>
  <dcterms:created xsi:type="dcterms:W3CDTF">2017-02-08T03:16:36Z</dcterms:created>
  <dcterms:modified xsi:type="dcterms:W3CDTF">2017-02-22T02:12:29Z</dcterms:modified>
</cp:coreProperties>
</file>