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3特定地域生活排水処理事業（法非適用）\"/>
    </mc:Choice>
  </mc:AlternateContent>
  <workbookProtection workbookAlgorithmName="SHA-512" workbookHashValue="KdI8yKaNLdJ0621D3E3ZFRa8ivOQkfCpUaV+wcSOvZ49Abf1ww04M9Lh0v++miLZl/5C0IMFbBVD7JCP28seQQ==" workbookSaltValue="H6fjNMLyt4quVjgMVwodHg==" workbookSpinCount="100000"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BH6" i="5" l="1"/>
  <c r="BG6" i="5"/>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I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BB8" i="4"/>
  <c r="B8" i="4"/>
  <c r="C10" i="5" l="1"/>
  <c r="D10" i="5"/>
  <c r="E10" i="5"/>
  <c r="B10" i="5"/>
</calcChain>
</file>

<file path=xl/sharedStrings.xml><?xml version="1.0" encoding="utf-8"?>
<sst xmlns="http://schemas.openxmlformats.org/spreadsheetml/2006/main" count="254" uniqueCount="111">
  <si>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</si>
  <si>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</si>
  <si>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</si>
  <si>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</si>
  <si>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</si>
  <si>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</si>
  <si>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</si>
  <si>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</si>
  <si>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</si>
  <si>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</si>
  <si>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</si>
  <si>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</si>
  <si>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</si>
  <si>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</si>
  <si>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</si>
  <si>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</si>
  <si>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</si>
  <si>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</si>
  <si>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</si>
  <si>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</si>
  <si>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</si>
  <si>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</si>
  <si>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</si>
  <si>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</si>
  <si>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</si>
  <si>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</si>
  <si>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</si>
  <si>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</si>
  <si>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</si>
  <si>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</si>
  <si>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</si>
  <si>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</si>
  <si>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</si>
  <si>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</si>
  <si>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</si>
  <si>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</si>
  <si>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</si>
  <si>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</si>
  <si>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</si>
  <si>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</si>
  <si>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</si>
  <si>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</si>
  <si>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</si>
  <si>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</si>
  <si>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</si>
  <si>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</si>
  <si>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</si>
  <si>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</si>
  <si>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</si>
  <si>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</si>
  <si>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</si>
  <si>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</si>
  <si>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</si>
  <si>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</si>
  <si>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</si>
  <si>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</si>
  <si>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</si>
  <si>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</si>
  <si>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</si>
  <si>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</si>
  <si>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</si>
  <si>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</si>
  <si>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</si>
  <si>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</si>
  <si>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</si>
  <si>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</si>
  <si>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</si>
  <si>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</si>
  <si>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</si>
  <si>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</si>
  <si>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</si>
  <si>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</si>
  <si>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</si>
  <si>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</si>
  <si>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</si>
  <si>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</si>
  <si>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</si>
  <si>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</si>
  <si>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</si>
  <si>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</si>
  <si>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</si>
  <si>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</si>
  <si>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</si>
  <si>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</si>
  <si>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</si>
  <si>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</si>
  <si>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</si>
  <si>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</si>
  <si>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</si>
  <si>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</si>
  <si>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</si>
  <si>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</si>
  <si>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</si>
  <si>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</si>
  <si>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</si>
  <si>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</si>
  <si>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日南市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</si>
  <si>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</si>
  <si>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</si>
  <si>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</si>
  <si>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</si>
  <si>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</si>
  <si>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</si>
  <si>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</si>
  <si>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</si>
  <si>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</si>
  <si>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</si>
  <si>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</si>
  <si>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本事業は、開始後３年目の事業です。経営の健全性及び効率性については、以下のとおり、今後確保していく必要があります。
　「単年度収支」については、使用料及び一般会計繰入金を主な収入としている状況です。これまでは１００％以上の比率を確保しておりましたが、Ｈ２７年度は６１．９７％と、大幅に落ち込んでいます。この理由として、Ｈ２７年度はこれまでの繰越金を使用したことによる、一般会計繰入金の減少であり、一時的なものであります。したがって、来年度以降につきましては、これまでと同水準の収支となることが予想されます。なお、単年度の収支に関連するものが「料金水準の適切性」ですが、これについて大幅な改善が見られるものの、依然として低い水準となっています。要因として、使用料については維持管理経費を基に算出され、かつ他事業との比較を行い設定したものですが、現在も新規の浄化槽設置を行っており、１基当たり設置費用が使用料に対し大きく、必然的に回収率が悪くなるためであります。
　「費用の効率性」については、年々改善されています。これは、使用料の大幅な増加に起因するものであります。Ｈ２７年度の設置者数の増加やＨ２５年度・２６年度に設置した使用者が一年間継続して使用料を納付することにより、回収率が向上したものです。今後においても、益々使用料の増加は見込まれ、改善していくと考えられます。
　「施設の効率性」については、「施設利用率」が示すように、設置基数が増加するにつれ、浄化槽の処理能力も増加するものの、一日の平均処理水量は１基ごとの処理水量であるため、変化しません。よって、設置基数が増加するにしたがって、数値は悪化するものと考えられますが、周辺の環境にに影響するものではありません。</t>
    <rPh sb="1" eb="2">
      <t>ホン</t>
    </rPh>
    <rPh sb="2" eb="4">
      <t>ジギョウ</t>
    </rPh>
    <rPh sb="6" eb="9">
      <t>カイシゴ</t>
    </rPh>
    <rPh sb="10" eb="11">
      <t>ネン</t>
    </rPh>
    <rPh sb="11" eb="12">
      <t>メ</t>
    </rPh>
    <rPh sb="13" eb="15">
      <t>ジギョウ</t>
    </rPh>
    <rPh sb="18" eb="20">
      <t>ケイエイ</t>
    </rPh>
    <rPh sb="21" eb="24">
      <t>ケンゼンセイ</t>
    </rPh>
    <rPh sb="24" eb="25">
      <t>オヨ</t>
    </rPh>
    <rPh sb="26" eb="29">
      <t>コウリツセイ</t>
    </rPh>
    <rPh sb="35" eb="37">
      <t>イカ</t>
    </rPh>
    <rPh sb="42" eb="44">
      <t>コンゴ</t>
    </rPh>
    <rPh sb="44" eb="46">
      <t>カクホ</t>
    </rPh>
    <rPh sb="50" eb="52">
      <t>ヒツヨウ</t>
    </rPh>
    <rPh sb="61" eb="64">
      <t>タンネンド</t>
    </rPh>
    <rPh sb="64" eb="66">
      <t>シュウシ</t>
    </rPh>
    <rPh sb="73" eb="76">
      <t>シヨウリョウ</t>
    </rPh>
    <rPh sb="76" eb="77">
      <t>オヨ</t>
    </rPh>
    <rPh sb="78" eb="80">
      <t>イッパン</t>
    </rPh>
    <rPh sb="80" eb="82">
      <t>カイケイ</t>
    </rPh>
    <rPh sb="82" eb="84">
      <t>クリイレ</t>
    </rPh>
    <rPh sb="84" eb="85">
      <t>キン</t>
    </rPh>
    <rPh sb="86" eb="87">
      <t>オモ</t>
    </rPh>
    <rPh sb="88" eb="90">
      <t>シュウニュウ</t>
    </rPh>
    <rPh sb="95" eb="97">
      <t>ジョウキョウ</t>
    </rPh>
    <rPh sb="109" eb="111">
      <t>イジョウ</t>
    </rPh>
    <rPh sb="112" eb="114">
      <t>ヒリツ</t>
    </rPh>
    <rPh sb="115" eb="117">
      <t>カクホ</t>
    </rPh>
    <rPh sb="129" eb="131">
      <t>ネンド</t>
    </rPh>
    <rPh sb="140" eb="142">
      <t>オオハバ</t>
    </rPh>
    <rPh sb="143" eb="144">
      <t>オ</t>
    </rPh>
    <rPh sb="145" eb="146">
      <t>コ</t>
    </rPh>
    <rPh sb="154" eb="156">
      <t>リユウ</t>
    </rPh>
    <rPh sb="163" eb="165">
      <t>ネンド</t>
    </rPh>
    <rPh sb="171" eb="173">
      <t>クリコシ</t>
    </rPh>
    <rPh sb="173" eb="174">
      <t>キン</t>
    </rPh>
    <rPh sb="175" eb="177">
      <t>シヨウ</t>
    </rPh>
    <rPh sb="185" eb="187">
      <t>イッパン</t>
    </rPh>
    <rPh sb="187" eb="189">
      <t>カイケイ</t>
    </rPh>
    <rPh sb="189" eb="191">
      <t>クリイレ</t>
    </rPh>
    <rPh sb="191" eb="192">
      <t>キン</t>
    </rPh>
    <rPh sb="193" eb="195">
      <t>ゲンショウ</t>
    </rPh>
    <rPh sb="199" eb="202">
      <t>イチジテキ</t>
    </rPh>
    <rPh sb="217" eb="220">
      <t>ライネンド</t>
    </rPh>
    <rPh sb="220" eb="222">
      <t>イコウ</t>
    </rPh>
    <rPh sb="235" eb="238">
      <t>ドウスイジュン</t>
    </rPh>
    <rPh sb="239" eb="241">
      <t>シュウシ</t>
    </rPh>
    <rPh sb="247" eb="249">
      <t>ヨソウ</t>
    </rPh>
    <rPh sb="257" eb="260">
      <t>タンネンド</t>
    </rPh>
    <rPh sb="261" eb="263">
      <t>シュウシ</t>
    </rPh>
    <rPh sb="264" eb="266">
      <t>カンレン</t>
    </rPh>
    <rPh sb="272" eb="274">
      <t>リョウキン</t>
    </rPh>
    <rPh sb="274" eb="276">
      <t>スイジュン</t>
    </rPh>
    <rPh sb="277" eb="280">
      <t>テキセツセイ</t>
    </rPh>
    <rPh sb="291" eb="293">
      <t>オオハバ</t>
    </rPh>
    <rPh sb="294" eb="296">
      <t>カイゼン</t>
    </rPh>
    <rPh sb="297" eb="298">
      <t>ミ</t>
    </rPh>
    <rPh sb="305" eb="307">
      <t>イゼン</t>
    </rPh>
    <rPh sb="310" eb="311">
      <t>ヒク</t>
    </rPh>
    <rPh sb="312" eb="314">
      <t>スイジュン</t>
    </rPh>
    <rPh sb="322" eb="324">
      <t>ヨウイン</t>
    </rPh>
    <rPh sb="362" eb="364">
      <t>セッテイ</t>
    </rPh>
    <rPh sb="372" eb="374">
      <t>ゲンザイ</t>
    </rPh>
    <rPh sb="375" eb="377">
      <t>シンキ</t>
    </rPh>
    <rPh sb="378" eb="381">
      <t>ジョウカソウ</t>
    </rPh>
    <rPh sb="381" eb="383">
      <t>セッチ</t>
    </rPh>
    <rPh sb="384" eb="385">
      <t>オコナ</t>
    </rPh>
    <rPh sb="391" eb="392">
      <t>キ</t>
    </rPh>
    <rPh sb="392" eb="393">
      <t>ア</t>
    </rPh>
    <rPh sb="395" eb="397">
      <t>セッチ</t>
    </rPh>
    <rPh sb="397" eb="399">
      <t>ヒヨウ</t>
    </rPh>
    <rPh sb="400" eb="403">
      <t>シヨウリョウ</t>
    </rPh>
    <rPh sb="404" eb="405">
      <t>タイ</t>
    </rPh>
    <rPh sb="406" eb="407">
      <t>オオ</t>
    </rPh>
    <rPh sb="410" eb="413">
      <t>ヒツゼンテキ</t>
    </rPh>
    <rPh sb="414" eb="416">
      <t>カイシュウ</t>
    </rPh>
    <rPh sb="416" eb="417">
      <t>リツ</t>
    </rPh>
    <rPh sb="418" eb="419">
      <t>ワル</t>
    </rPh>
    <rPh sb="446" eb="448">
      <t>ネンネン</t>
    </rPh>
    <rPh sb="448" eb="450">
      <t>カイゼン</t>
    </rPh>
    <rPh sb="461" eb="464">
      <t>シヨウリョウ</t>
    </rPh>
    <rPh sb="465" eb="467">
      <t>オオハバ</t>
    </rPh>
    <rPh sb="468" eb="470">
      <t>ゾウカ</t>
    </rPh>
    <rPh sb="471" eb="473">
      <t>キイン</t>
    </rPh>
    <rPh sb="486" eb="488">
      <t>ネンド</t>
    </rPh>
    <rPh sb="489" eb="492">
      <t>セッチシャ</t>
    </rPh>
    <rPh sb="492" eb="493">
      <t>スウ</t>
    </rPh>
    <rPh sb="494" eb="496">
      <t>ゾウカ</t>
    </rPh>
    <rPh sb="500" eb="502">
      <t>ネンド</t>
    </rPh>
    <rPh sb="505" eb="507">
      <t>ネンド</t>
    </rPh>
    <rPh sb="508" eb="510">
      <t>セッチ</t>
    </rPh>
    <rPh sb="512" eb="515">
      <t>シヨウシャ</t>
    </rPh>
    <rPh sb="516" eb="519">
      <t>イチネンカン</t>
    </rPh>
    <rPh sb="519" eb="521">
      <t>ケイゾク</t>
    </rPh>
    <rPh sb="523" eb="526">
      <t>シヨウリョウ</t>
    </rPh>
    <rPh sb="527" eb="529">
      <t>ノウフ</t>
    </rPh>
    <rPh sb="537" eb="539">
      <t>カイシュウ</t>
    </rPh>
    <rPh sb="539" eb="540">
      <t>リツ</t>
    </rPh>
    <rPh sb="541" eb="543">
      <t>コウジョウ</t>
    </rPh>
    <rPh sb="550" eb="552">
      <t>コンゴ</t>
    </rPh>
    <rPh sb="558" eb="560">
      <t>マスマス</t>
    </rPh>
    <rPh sb="560" eb="563">
      <t>シヨウリョウ</t>
    </rPh>
    <rPh sb="564" eb="566">
      <t>ゾウカ</t>
    </rPh>
    <rPh sb="567" eb="569">
      <t>ミコ</t>
    </rPh>
    <rPh sb="572" eb="574">
      <t>カイゼン</t>
    </rPh>
    <rPh sb="579" eb="580">
      <t>カンガ</t>
    </rPh>
    <rPh sb="589" eb="591">
      <t>シセツ</t>
    </rPh>
    <rPh sb="592" eb="595">
      <t>コウリツセイ</t>
    </rPh>
    <rPh sb="603" eb="605">
      <t>シセツ</t>
    </rPh>
    <rPh sb="605" eb="608">
      <t>リヨウリツ</t>
    </rPh>
    <rPh sb="610" eb="611">
      <t>シメ</t>
    </rPh>
    <rPh sb="616" eb="618">
      <t>セッチ</t>
    </rPh>
    <rPh sb="618" eb="620">
      <t>キスウ</t>
    </rPh>
    <rPh sb="621" eb="623">
      <t>ゾウカ</t>
    </rPh>
    <rPh sb="629" eb="632">
      <t>ジョウカソウ</t>
    </rPh>
    <rPh sb="633" eb="635">
      <t>ショリ</t>
    </rPh>
    <rPh sb="635" eb="637">
      <t>ノウリョク</t>
    </rPh>
    <rPh sb="638" eb="640">
      <t>ゾウカ</t>
    </rPh>
    <rPh sb="646" eb="648">
      <t>イチニチ</t>
    </rPh>
    <rPh sb="649" eb="651">
      <t>ヘイキン</t>
    </rPh>
    <rPh sb="651" eb="653">
      <t>ショリ</t>
    </rPh>
    <rPh sb="653" eb="655">
      <t>スイリョウ</t>
    </rPh>
    <rPh sb="657" eb="658">
      <t>キ</t>
    </rPh>
    <rPh sb="661" eb="663">
      <t>ショリ</t>
    </rPh>
    <rPh sb="663" eb="665">
      <t>スイリョウ</t>
    </rPh>
    <rPh sb="671" eb="673">
      <t>ヘンカ</t>
    </rPh>
    <rPh sb="682" eb="684">
      <t>セッチ</t>
    </rPh>
    <rPh sb="684" eb="686">
      <t>キスウ</t>
    </rPh>
    <rPh sb="687" eb="689">
      <t>ゾウカ</t>
    </rPh>
    <rPh sb="698" eb="700">
      <t>スウチ</t>
    </rPh>
    <rPh sb="701" eb="703">
      <t>アッカ</t>
    </rPh>
    <rPh sb="708" eb="709">
      <t>カンガ</t>
    </rPh>
    <rPh sb="716" eb="718">
      <t>シュウヘン</t>
    </rPh>
    <rPh sb="719" eb="721">
      <t>カンキョウ</t>
    </rPh>
    <rPh sb="723" eb="725">
      <t>エイキョウ</t>
    </rPh>
    <phoneticPr fontId="4"/>
  </si>
  <si>
    <t>　本事業においては、事業開始後３年程度であるため、現在のところ、老朽化に関する課題はありませんが、今後起こりうる経年劣化を見据え、検討していく必要があります。</t>
    <rPh sb="1" eb="2">
      <t>ホン</t>
    </rPh>
    <rPh sb="2" eb="4">
      <t>ジギョウ</t>
    </rPh>
    <rPh sb="10" eb="12">
      <t>ジギョウ</t>
    </rPh>
    <rPh sb="12" eb="15">
      <t>カイシゴ</t>
    </rPh>
    <rPh sb="16" eb="17">
      <t>ネン</t>
    </rPh>
    <rPh sb="17" eb="19">
      <t>テイド</t>
    </rPh>
    <rPh sb="25" eb="27">
      <t>ゲンザイ</t>
    </rPh>
    <rPh sb="32" eb="35">
      <t>ロウキュウカ</t>
    </rPh>
    <rPh sb="36" eb="37">
      <t>カン</t>
    </rPh>
    <rPh sb="39" eb="41">
      <t>カダイ</t>
    </rPh>
    <rPh sb="49" eb="51">
      <t>コンゴ</t>
    </rPh>
    <rPh sb="51" eb="52">
      <t>オ</t>
    </rPh>
    <rPh sb="56" eb="58">
      <t>ケイネン</t>
    </rPh>
    <rPh sb="58" eb="60">
      <t>レッカ</t>
    </rPh>
    <rPh sb="61" eb="63">
      <t>ミス</t>
    </rPh>
    <rPh sb="65" eb="67">
      <t>ケントウ</t>
    </rPh>
    <rPh sb="71" eb="73">
      <t>ヒツヨウ</t>
    </rPh>
    <phoneticPr fontId="4"/>
  </si>
  <si>
    <t>　Ｈ２７年度の収益的収支比率が１００％を大幅に下回り、赤字経営となっているものの、上記のとおり一時的なものであり、来年度は同水準の収支となる見込みである。料金体制についても、他事業と比較検討し、適正な料金設定となっております。しかしながら、右肩上がりで改善しているものの、経費回収率は依然として低迷が続いている状況であります。これは新規の浄化槽設置事業を進めていることが要因でありますので、今後においても、設置基数の増加と継続的な使用料の徴収によって、汚水処理原価とともに改善していくと考えられます。</t>
    <rPh sb="4" eb="6">
      <t>ネンド</t>
    </rPh>
    <rPh sb="7" eb="10">
      <t>シュウエキテキ</t>
    </rPh>
    <rPh sb="10" eb="12">
      <t>シュウシ</t>
    </rPh>
    <rPh sb="12" eb="14">
      <t>ヒリツ</t>
    </rPh>
    <rPh sb="20" eb="22">
      <t>オオハバ</t>
    </rPh>
    <rPh sb="23" eb="25">
      <t>シタマワ</t>
    </rPh>
    <rPh sb="27" eb="29">
      <t>アカジ</t>
    </rPh>
    <rPh sb="29" eb="31">
      <t>ケイエイ</t>
    </rPh>
    <rPh sb="41" eb="43">
      <t>ジョウキ</t>
    </rPh>
    <rPh sb="47" eb="50">
      <t>イチジテキ</t>
    </rPh>
    <rPh sb="57" eb="60">
      <t>ライネンド</t>
    </rPh>
    <rPh sb="61" eb="64">
      <t>ドウスイジュン</t>
    </rPh>
    <rPh sb="65" eb="67">
      <t>シュウシ</t>
    </rPh>
    <rPh sb="70" eb="72">
      <t>ミコ</t>
    </rPh>
    <rPh sb="77" eb="79">
      <t>リョウキン</t>
    </rPh>
    <rPh sb="79" eb="81">
      <t>タイセイ</t>
    </rPh>
    <rPh sb="87" eb="88">
      <t>タ</t>
    </rPh>
    <rPh sb="88" eb="90">
      <t>ジギョウ</t>
    </rPh>
    <rPh sb="91" eb="93">
      <t>ヒカク</t>
    </rPh>
    <rPh sb="93" eb="95">
      <t>ケントウ</t>
    </rPh>
    <rPh sb="97" eb="99">
      <t>テキセイ</t>
    </rPh>
    <rPh sb="100" eb="102">
      <t>リョウキン</t>
    </rPh>
    <rPh sb="102" eb="104">
      <t>セッテイ</t>
    </rPh>
    <rPh sb="120" eb="122">
      <t>ミギカタ</t>
    </rPh>
    <rPh sb="122" eb="123">
      <t>ア</t>
    </rPh>
    <rPh sb="126" eb="128">
      <t>カイゼン</t>
    </rPh>
    <rPh sb="136" eb="138">
      <t>ケイヒ</t>
    </rPh>
    <rPh sb="138" eb="140">
      <t>カイシュウ</t>
    </rPh>
    <rPh sb="140" eb="141">
      <t>リツ</t>
    </rPh>
    <rPh sb="142" eb="144">
      <t>イゼン</t>
    </rPh>
    <rPh sb="147" eb="149">
      <t>テイメイ</t>
    </rPh>
    <rPh sb="150" eb="151">
      <t>ツヅ</t>
    </rPh>
    <rPh sb="155" eb="157">
      <t>ジョウキョウ</t>
    </rPh>
    <rPh sb="166" eb="168">
      <t>シンキ</t>
    </rPh>
    <rPh sb="169" eb="172">
      <t>ジョウカソウ</t>
    </rPh>
    <rPh sb="172" eb="174">
      <t>セッチ</t>
    </rPh>
    <rPh sb="174" eb="176">
      <t>ジギョウ</t>
    </rPh>
    <rPh sb="177" eb="178">
      <t>スス</t>
    </rPh>
    <rPh sb="185" eb="187">
      <t>ヨウイン</t>
    </rPh>
    <rPh sb="195" eb="197">
      <t>コンゴ</t>
    </rPh>
    <rPh sb="203" eb="205">
      <t>セッチ</t>
    </rPh>
    <rPh sb="205" eb="207">
      <t>キスウ</t>
    </rPh>
    <rPh sb="208" eb="210">
      <t>ゾウカ</t>
    </rPh>
    <rPh sb="211" eb="214">
      <t>ケイゾクテキ</t>
    </rPh>
    <rPh sb="215" eb="218">
      <t>シヨウリョウ</t>
    </rPh>
    <rPh sb="219" eb="221">
      <t>チョウシュウ</t>
    </rPh>
    <rPh sb="226" eb="228">
      <t>オスイ</t>
    </rPh>
    <rPh sb="228" eb="230">
      <t>ショリ</t>
    </rPh>
    <rPh sb="230" eb="232">
      <t>ゲンカ</t>
    </rPh>
    <rPh sb="236" eb="238">
      <t>カイゼン</t>
    </rPh>
    <rPh sb="243" eb="24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</si>
</sst>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B9-4FE9-AE72-0F844408A0CE}"/>
            </c:ext>
          </c:extLst>
        </c:ser>
        <c:dLbls>
          <c:showLegendKey val="0"/>
          <c:showVal val="0"/>
          <c:showCatName val="0"/>
          <c:showSerName val="0"/>
          <c:showPercent val="0"/>
          <c:showBubbleSize val="0"/>
        </c:dLbls>
        <c:gapWidth val="150"/>
        <c:axId val="265487504"/>
        <c:axId val="26548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B9-4FE9-AE72-0F844408A0CE}"/>
            </c:ext>
          </c:extLst>
        </c:ser>
        <c:dLbls>
          <c:showLegendKey val="0"/>
          <c:showVal val="0"/>
          <c:showCatName val="0"/>
          <c:showSerName val="0"/>
          <c:showPercent val="0"/>
          <c:showBubbleSize val="0"/>
        </c:dLbls>
        <c:marker val="1"/>
        <c:smooth val="0"/>
        <c:axId val="265487504"/>
        <c:axId val="265487896"/>
      </c:lineChart>
      <c:dateAx>
        <c:axId val="265487504"/>
        <c:scaling>
          <c:orientation val="minMax"/>
        </c:scaling>
        <c:delete val="1"/>
        <c:axPos val="b"/>
        <c:numFmt formatCode="ge" sourceLinked="1"/>
        <c:majorTickMark val="none"/>
        <c:minorTickMark val="none"/>
        <c:tickLblPos val="none"/>
        <c:crossAx val="265487896"/>
        <c:crosses val="autoZero"/>
        <c:auto val="1"/>
        <c:lblOffset val="100"/>
        <c:baseTimeUnit val="years"/>
      </c:dateAx>
      <c:valAx>
        <c:axId val="26548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8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16.98</c:v>
                </c:pt>
                <c:pt idx="3">
                  <c:v>0.51</c:v>
                </c:pt>
                <c:pt idx="4">
                  <c:v>0.33</c:v>
                </c:pt>
              </c:numCache>
            </c:numRef>
          </c:val>
          <c:extLst>
            <c:ext xmlns:c16="http://schemas.microsoft.com/office/drawing/2014/chart" uri="{C3380CC4-5D6E-409C-BE32-E72D297353CC}">
              <c16:uniqueId val="{00000000-B97F-42EC-82D7-B79565D04CD0}"/>
            </c:ext>
          </c:extLst>
        </c:ser>
        <c:dLbls>
          <c:showLegendKey val="0"/>
          <c:showVal val="0"/>
          <c:showCatName val="0"/>
          <c:showSerName val="0"/>
          <c:showPercent val="0"/>
          <c:showBubbleSize val="0"/>
        </c:dLbls>
        <c:gapWidth val="150"/>
        <c:axId val="310066496"/>
        <c:axId val="30957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58.06</c:v>
                </c:pt>
                <c:pt idx="3">
                  <c:v>59.08</c:v>
                </c:pt>
                <c:pt idx="4">
                  <c:v>58.25</c:v>
                </c:pt>
              </c:numCache>
            </c:numRef>
          </c:val>
          <c:smooth val="0"/>
          <c:extLst>
            <c:ext xmlns:c16="http://schemas.microsoft.com/office/drawing/2014/chart" uri="{C3380CC4-5D6E-409C-BE32-E72D297353CC}">
              <c16:uniqueId val="{00000001-B97F-42EC-82D7-B79565D04CD0}"/>
            </c:ext>
          </c:extLst>
        </c:ser>
        <c:dLbls>
          <c:showLegendKey val="0"/>
          <c:showVal val="0"/>
          <c:showCatName val="0"/>
          <c:showSerName val="0"/>
          <c:showPercent val="0"/>
          <c:showBubbleSize val="0"/>
        </c:dLbls>
        <c:marker val="1"/>
        <c:smooth val="0"/>
        <c:axId val="310066496"/>
        <c:axId val="309579568"/>
      </c:lineChart>
      <c:dateAx>
        <c:axId val="310066496"/>
        <c:scaling>
          <c:orientation val="minMax"/>
        </c:scaling>
        <c:delete val="1"/>
        <c:axPos val="b"/>
        <c:numFmt formatCode="ge" sourceLinked="1"/>
        <c:majorTickMark val="none"/>
        <c:minorTickMark val="none"/>
        <c:tickLblPos val="none"/>
        <c:crossAx val="309579568"/>
        <c:crosses val="autoZero"/>
        <c:auto val="1"/>
        <c:lblOffset val="100"/>
        <c:baseTimeUnit val="years"/>
      </c:dateAx>
      <c:valAx>
        <c:axId val="30957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9137-4CDB-832A-E6A8E0FEECFD}"/>
            </c:ext>
          </c:extLst>
        </c:ser>
        <c:dLbls>
          <c:showLegendKey val="0"/>
          <c:showVal val="0"/>
          <c:showCatName val="0"/>
          <c:showSerName val="0"/>
          <c:showPercent val="0"/>
          <c:showBubbleSize val="0"/>
        </c:dLbls>
        <c:gapWidth val="150"/>
        <c:axId val="309580744"/>
        <c:axId val="30958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75.790000000000006</c:v>
                </c:pt>
                <c:pt idx="3">
                  <c:v>77.12</c:v>
                </c:pt>
                <c:pt idx="4">
                  <c:v>68.150000000000006</c:v>
                </c:pt>
              </c:numCache>
            </c:numRef>
          </c:val>
          <c:smooth val="0"/>
          <c:extLst>
            <c:ext xmlns:c16="http://schemas.microsoft.com/office/drawing/2014/chart" uri="{C3380CC4-5D6E-409C-BE32-E72D297353CC}">
              <c16:uniqueId val="{00000001-9137-4CDB-832A-E6A8E0FEECFD}"/>
            </c:ext>
          </c:extLst>
        </c:ser>
        <c:dLbls>
          <c:showLegendKey val="0"/>
          <c:showVal val="0"/>
          <c:showCatName val="0"/>
          <c:showSerName val="0"/>
          <c:showPercent val="0"/>
          <c:showBubbleSize val="0"/>
        </c:dLbls>
        <c:marker val="1"/>
        <c:smooth val="0"/>
        <c:axId val="309580744"/>
        <c:axId val="309581136"/>
      </c:lineChart>
      <c:dateAx>
        <c:axId val="309580744"/>
        <c:scaling>
          <c:orientation val="minMax"/>
        </c:scaling>
        <c:delete val="1"/>
        <c:axPos val="b"/>
        <c:numFmt formatCode="ge" sourceLinked="1"/>
        <c:majorTickMark val="none"/>
        <c:minorTickMark val="none"/>
        <c:tickLblPos val="none"/>
        <c:crossAx val="309581136"/>
        <c:crosses val="autoZero"/>
        <c:auto val="1"/>
        <c:lblOffset val="100"/>
        <c:baseTimeUnit val="years"/>
      </c:dateAx>
      <c:valAx>
        <c:axId val="30958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8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123.67</c:v>
                </c:pt>
                <c:pt idx="3">
                  <c:v>104.64</c:v>
                </c:pt>
                <c:pt idx="4">
                  <c:v>61.97</c:v>
                </c:pt>
              </c:numCache>
            </c:numRef>
          </c:val>
          <c:extLst>
            <c:ext xmlns:c16="http://schemas.microsoft.com/office/drawing/2014/chart" uri="{C3380CC4-5D6E-409C-BE32-E72D297353CC}">
              <c16:uniqueId val="{00000000-EC37-44D2-B92D-E46FE764975F}"/>
            </c:ext>
          </c:extLst>
        </c:ser>
        <c:dLbls>
          <c:showLegendKey val="0"/>
          <c:showVal val="0"/>
          <c:showCatName val="0"/>
          <c:showSerName val="0"/>
          <c:showPercent val="0"/>
          <c:showBubbleSize val="0"/>
        </c:dLbls>
        <c:gapWidth val="150"/>
        <c:axId val="265489072"/>
        <c:axId val="26548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37-44D2-B92D-E46FE764975F}"/>
            </c:ext>
          </c:extLst>
        </c:ser>
        <c:dLbls>
          <c:showLegendKey val="0"/>
          <c:showVal val="0"/>
          <c:showCatName val="0"/>
          <c:showSerName val="0"/>
          <c:showPercent val="0"/>
          <c:showBubbleSize val="0"/>
        </c:dLbls>
        <c:marker val="1"/>
        <c:smooth val="0"/>
        <c:axId val="265489072"/>
        <c:axId val="265489464"/>
      </c:lineChart>
      <c:dateAx>
        <c:axId val="265489072"/>
        <c:scaling>
          <c:orientation val="minMax"/>
        </c:scaling>
        <c:delete val="1"/>
        <c:axPos val="b"/>
        <c:numFmt formatCode="ge" sourceLinked="1"/>
        <c:majorTickMark val="none"/>
        <c:minorTickMark val="none"/>
        <c:tickLblPos val="none"/>
        <c:crossAx val="265489464"/>
        <c:crosses val="autoZero"/>
        <c:auto val="1"/>
        <c:lblOffset val="100"/>
        <c:baseTimeUnit val="years"/>
      </c:dateAx>
      <c:valAx>
        <c:axId val="26548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8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D8-4474-9EBD-A7288CDDC718}"/>
            </c:ext>
          </c:extLst>
        </c:ser>
        <c:dLbls>
          <c:showLegendKey val="0"/>
          <c:showVal val="0"/>
          <c:showCatName val="0"/>
          <c:showSerName val="0"/>
          <c:showPercent val="0"/>
          <c:showBubbleSize val="0"/>
        </c:dLbls>
        <c:gapWidth val="150"/>
        <c:axId val="266255632"/>
        <c:axId val="26625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D8-4474-9EBD-A7288CDDC718}"/>
            </c:ext>
          </c:extLst>
        </c:ser>
        <c:dLbls>
          <c:showLegendKey val="0"/>
          <c:showVal val="0"/>
          <c:showCatName val="0"/>
          <c:showSerName val="0"/>
          <c:showPercent val="0"/>
          <c:showBubbleSize val="0"/>
        </c:dLbls>
        <c:marker val="1"/>
        <c:smooth val="0"/>
        <c:axId val="266255632"/>
        <c:axId val="266256024"/>
      </c:lineChart>
      <c:dateAx>
        <c:axId val="266255632"/>
        <c:scaling>
          <c:orientation val="minMax"/>
        </c:scaling>
        <c:delete val="1"/>
        <c:axPos val="b"/>
        <c:numFmt formatCode="ge" sourceLinked="1"/>
        <c:majorTickMark val="none"/>
        <c:minorTickMark val="none"/>
        <c:tickLblPos val="none"/>
        <c:crossAx val="266256024"/>
        <c:crosses val="autoZero"/>
        <c:auto val="1"/>
        <c:lblOffset val="100"/>
        <c:baseTimeUnit val="years"/>
      </c:dateAx>
      <c:valAx>
        <c:axId val="2662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25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C5-45D8-B96B-3082AD8D1174}"/>
            </c:ext>
          </c:extLst>
        </c:ser>
        <c:dLbls>
          <c:showLegendKey val="0"/>
          <c:showVal val="0"/>
          <c:showCatName val="0"/>
          <c:showSerName val="0"/>
          <c:showPercent val="0"/>
          <c:showBubbleSize val="0"/>
        </c:dLbls>
        <c:gapWidth val="150"/>
        <c:axId val="266257200"/>
        <c:axId val="26625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C5-45D8-B96B-3082AD8D1174}"/>
            </c:ext>
          </c:extLst>
        </c:ser>
        <c:dLbls>
          <c:showLegendKey val="0"/>
          <c:showVal val="0"/>
          <c:showCatName val="0"/>
          <c:showSerName val="0"/>
          <c:showPercent val="0"/>
          <c:showBubbleSize val="0"/>
        </c:dLbls>
        <c:marker val="1"/>
        <c:smooth val="0"/>
        <c:axId val="266257200"/>
        <c:axId val="266257592"/>
      </c:lineChart>
      <c:dateAx>
        <c:axId val="266257200"/>
        <c:scaling>
          <c:orientation val="minMax"/>
        </c:scaling>
        <c:delete val="1"/>
        <c:axPos val="b"/>
        <c:numFmt formatCode="ge" sourceLinked="1"/>
        <c:majorTickMark val="none"/>
        <c:minorTickMark val="none"/>
        <c:tickLblPos val="none"/>
        <c:crossAx val="266257592"/>
        <c:crosses val="autoZero"/>
        <c:auto val="1"/>
        <c:lblOffset val="100"/>
        <c:baseTimeUnit val="years"/>
      </c:dateAx>
      <c:valAx>
        <c:axId val="26625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2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3-443F-969D-D06AFE839B2F}"/>
            </c:ext>
          </c:extLst>
        </c:ser>
        <c:dLbls>
          <c:showLegendKey val="0"/>
          <c:showVal val="0"/>
          <c:showCatName val="0"/>
          <c:showSerName val="0"/>
          <c:showPercent val="0"/>
          <c:showBubbleSize val="0"/>
        </c:dLbls>
        <c:gapWidth val="150"/>
        <c:axId val="266258768"/>
        <c:axId val="3101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3-443F-969D-D06AFE839B2F}"/>
            </c:ext>
          </c:extLst>
        </c:ser>
        <c:dLbls>
          <c:showLegendKey val="0"/>
          <c:showVal val="0"/>
          <c:showCatName val="0"/>
          <c:showSerName val="0"/>
          <c:showPercent val="0"/>
          <c:showBubbleSize val="0"/>
        </c:dLbls>
        <c:marker val="1"/>
        <c:smooth val="0"/>
        <c:axId val="266258768"/>
        <c:axId val="310124416"/>
      </c:lineChart>
      <c:dateAx>
        <c:axId val="266258768"/>
        <c:scaling>
          <c:orientation val="minMax"/>
        </c:scaling>
        <c:delete val="1"/>
        <c:axPos val="b"/>
        <c:numFmt formatCode="ge" sourceLinked="1"/>
        <c:majorTickMark val="none"/>
        <c:minorTickMark val="none"/>
        <c:tickLblPos val="none"/>
        <c:crossAx val="310124416"/>
        <c:crosses val="autoZero"/>
        <c:auto val="1"/>
        <c:lblOffset val="100"/>
        <c:baseTimeUnit val="years"/>
      </c:dateAx>
      <c:valAx>
        <c:axId val="3101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25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0-445F-87A0-5324B3E4F598}"/>
            </c:ext>
          </c:extLst>
        </c:ser>
        <c:dLbls>
          <c:showLegendKey val="0"/>
          <c:showVal val="0"/>
          <c:showCatName val="0"/>
          <c:showSerName val="0"/>
          <c:showPercent val="0"/>
          <c:showBubbleSize val="0"/>
        </c:dLbls>
        <c:gapWidth val="150"/>
        <c:axId val="310125592"/>
        <c:axId val="3101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0-445F-87A0-5324B3E4F598}"/>
            </c:ext>
          </c:extLst>
        </c:ser>
        <c:dLbls>
          <c:showLegendKey val="0"/>
          <c:showVal val="0"/>
          <c:showCatName val="0"/>
          <c:showSerName val="0"/>
          <c:showPercent val="0"/>
          <c:showBubbleSize val="0"/>
        </c:dLbls>
        <c:marker val="1"/>
        <c:smooth val="0"/>
        <c:axId val="310125592"/>
        <c:axId val="310125984"/>
      </c:lineChart>
      <c:dateAx>
        <c:axId val="310125592"/>
        <c:scaling>
          <c:orientation val="minMax"/>
        </c:scaling>
        <c:delete val="1"/>
        <c:axPos val="b"/>
        <c:numFmt formatCode="ge" sourceLinked="1"/>
        <c:majorTickMark val="none"/>
        <c:minorTickMark val="none"/>
        <c:tickLblPos val="none"/>
        <c:crossAx val="310125984"/>
        <c:crosses val="autoZero"/>
        <c:auto val="1"/>
        <c:lblOffset val="100"/>
        <c:baseTimeUnit val="years"/>
      </c:dateAx>
      <c:valAx>
        <c:axId val="3101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2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D4-4EB7-8FCA-885D4056AA5E}"/>
            </c:ext>
          </c:extLst>
        </c:ser>
        <c:dLbls>
          <c:showLegendKey val="0"/>
          <c:showVal val="0"/>
          <c:showCatName val="0"/>
          <c:showSerName val="0"/>
          <c:showPercent val="0"/>
          <c:showBubbleSize val="0"/>
        </c:dLbls>
        <c:gapWidth val="150"/>
        <c:axId val="310127160"/>
        <c:axId val="3101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446.63</c:v>
                </c:pt>
                <c:pt idx="3">
                  <c:v>416.91</c:v>
                </c:pt>
                <c:pt idx="4">
                  <c:v>392.19</c:v>
                </c:pt>
              </c:numCache>
            </c:numRef>
          </c:val>
          <c:smooth val="0"/>
          <c:extLst>
            <c:ext xmlns:c16="http://schemas.microsoft.com/office/drawing/2014/chart" uri="{C3380CC4-5D6E-409C-BE32-E72D297353CC}">
              <c16:uniqueId val="{00000001-45D4-4EB7-8FCA-885D4056AA5E}"/>
            </c:ext>
          </c:extLst>
        </c:ser>
        <c:dLbls>
          <c:showLegendKey val="0"/>
          <c:showVal val="0"/>
          <c:showCatName val="0"/>
          <c:showSerName val="0"/>
          <c:showPercent val="0"/>
          <c:showBubbleSize val="0"/>
        </c:dLbls>
        <c:marker val="1"/>
        <c:smooth val="0"/>
        <c:axId val="310127160"/>
        <c:axId val="310127552"/>
      </c:lineChart>
      <c:dateAx>
        <c:axId val="310127160"/>
        <c:scaling>
          <c:orientation val="minMax"/>
        </c:scaling>
        <c:delete val="1"/>
        <c:axPos val="b"/>
        <c:numFmt formatCode="ge" sourceLinked="1"/>
        <c:majorTickMark val="none"/>
        <c:minorTickMark val="none"/>
        <c:tickLblPos val="none"/>
        <c:crossAx val="310127552"/>
        <c:crosses val="autoZero"/>
        <c:auto val="1"/>
        <c:lblOffset val="100"/>
        <c:baseTimeUnit val="years"/>
      </c:dateAx>
      <c:valAx>
        <c:axId val="3101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2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6.71</c:v>
                </c:pt>
                <c:pt idx="3">
                  <c:v>25.91</c:v>
                </c:pt>
                <c:pt idx="4">
                  <c:v>38.770000000000003</c:v>
                </c:pt>
              </c:numCache>
            </c:numRef>
          </c:val>
          <c:extLst>
            <c:ext xmlns:c16="http://schemas.microsoft.com/office/drawing/2014/chart" uri="{C3380CC4-5D6E-409C-BE32-E72D297353CC}">
              <c16:uniqueId val="{00000000-7B14-4552-9B10-975125AD0E42}"/>
            </c:ext>
          </c:extLst>
        </c:ser>
        <c:dLbls>
          <c:showLegendKey val="0"/>
          <c:showVal val="0"/>
          <c:showCatName val="0"/>
          <c:showSerName val="0"/>
          <c:showPercent val="0"/>
          <c:showBubbleSize val="0"/>
        </c:dLbls>
        <c:gapWidth val="150"/>
        <c:axId val="310063360"/>
        <c:axId val="31006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58.53</c:v>
                </c:pt>
                <c:pt idx="3">
                  <c:v>57.93</c:v>
                </c:pt>
                <c:pt idx="4">
                  <c:v>57.03</c:v>
                </c:pt>
              </c:numCache>
            </c:numRef>
          </c:val>
          <c:smooth val="0"/>
          <c:extLst>
            <c:ext xmlns:c16="http://schemas.microsoft.com/office/drawing/2014/chart" uri="{C3380CC4-5D6E-409C-BE32-E72D297353CC}">
              <c16:uniqueId val="{00000001-7B14-4552-9B10-975125AD0E42}"/>
            </c:ext>
          </c:extLst>
        </c:ser>
        <c:dLbls>
          <c:showLegendKey val="0"/>
          <c:showVal val="0"/>
          <c:showCatName val="0"/>
          <c:showSerName val="0"/>
          <c:showPercent val="0"/>
          <c:showBubbleSize val="0"/>
        </c:dLbls>
        <c:marker val="1"/>
        <c:smooth val="0"/>
        <c:axId val="310063360"/>
        <c:axId val="310063752"/>
      </c:lineChart>
      <c:dateAx>
        <c:axId val="310063360"/>
        <c:scaling>
          <c:orientation val="minMax"/>
        </c:scaling>
        <c:delete val="1"/>
        <c:axPos val="b"/>
        <c:numFmt formatCode="ge" sourceLinked="1"/>
        <c:majorTickMark val="none"/>
        <c:minorTickMark val="none"/>
        <c:tickLblPos val="none"/>
        <c:crossAx val="310063752"/>
        <c:crosses val="autoZero"/>
        <c:auto val="1"/>
        <c:lblOffset val="100"/>
        <c:baseTimeUnit val="years"/>
      </c:dateAx>
      <c:valAx>
        <c:axId val="31006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2478.17</c:v>
                </c:pt>
                <c:pt idx="3">
                  <c:v>661.34</c:v>
                </c:pt>
                <c:pt idx="4">
                  <c:v>448.13</c:v>
                </c:pt>
              </c:numCache>
            </c:numRef>
          </c:val>
          <c:extLst>
            <c:ext xmlns:c16="http://schemas.microsoft.com/office/drawing/2014/chart" uri="{C3380CC4-5D6E-409C-BE32-E72D297353CC}">
              <c16:uniqueId val="{00000000-9470-41DC-8A1E-53326B83D50B}"/>
            </c:ext>
          </c:extLst>
        </c:ser>
        <c:dLbls>
          <c:showLegendKey val="0"/>
          <c:showVal val="0"/>
          <c:showCatName val="0"/>
          <c:showSerName val="0"/>
          <c:showPercent val="0"/>
          <c:showBubbleSize val="0"/>
        </c:dLbls>
        <c:gapWidth val="150"/>
        <c:axId val="310064928"/>
        <c:axId val="31006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266.57</c:v>
                </c:pt>
                <c:pt idx="3">
                  <c:v>276.93</c:v>
                </c:pt>
                <c:pt idx="4">
                  <c:v>283.73</c:v>
                </c:pt>
              </c:numCache>
            </c:numRef>
          </c:val>
          <c:smooth val="0"/>
          <c:extLst>
            <c:ext xmlns:c16="http://schemas.microsoft.com/office/drawing/2014/chart" uri="{C3380CC4-5D6E-409C-BE32-E72D297353CC}">
              <c16:uniqueId val="{00000001-9470-41DC-8A1E-53326B83D50B}"/>
            </c:ext>
          </c:extLst>
        </c:ser>
        <c:dLbls>
          <c:showLegendKey val="0"/>
          <c:showVal val="0"/>
          <c:showCatName val="0"/>
          <c:showSerName val="0"/>
          <c:showPercent val="0"/>
          <c:showBubbleSize val="0"/>
        </c:dLbls>
        <c:marker val="1"/>
        <c:smooth val="0"/>
        <c:axId val="310064928"/>
        <c:axId val="310065320"/>
      </c:lineChart>
      <c:dateAx>
        <c:axId val="310064928"/>
        <c:scaling>
          <c:orientation val="minMax"/>
        </c:scaling>
        <c:delete val="1"/>
        <c:axPos val="b"/>
        <c:numFmt formatCode="ge" sourceLinked="1"/>
        <c:majorTickMark val="none"/>
        <c:minorTickMark val="none"/>
        <c:tickLblPos val="none"/>
        <c:crossAx val="310065320"/>
        <c:crosses val="autoZero"/>
        <c:auto val="1"/>
        <c:lblOffset val="100"/>
        <c:baseTimeUnit val="years"/>
      </c:dateAx>
      <c:valAx>
        <c:axId val="31006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日南市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55848</v>
      </c>
      <c r="AM8" s="47"/>
      <c r="AN8" s="47"/>
      <c r="AO8" s="47"/>
      <c r="AP8" s="47"/>
      <c r="AQ8" s="47"/>
      <c r="AR8" s="47"/>
      <c r="AS8" s="47"/>
      <c r="AT8" s="43">
        <f>データ!S6</f>
        <v>536.11</v>
      </c>
      <c r="AU8" s="43"/>
      <c r="AV8" s="43"/>
      <c r="AW8" s="43"/>
      <c r="AX8" s="43"/>
      <c r="AY8" s="43"/>
      <c r="AZ8" s="43"/>
      <c r="BA8" s="43"/>
      <c r="BB8" s="43">
        <f>データ!T6</f>
        <v>104.17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1.48</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820</v>
      </c>
      <c r="AM10" s="47"/>
      <c r="AN10" s="47"/>
      <c r="AO10" s="47"/>
      <c r="AP10" s="47"/>
      <c r="AQ10" s="47"/>
      <c r="AR10" s="47"/>
      <c r="AS10" s="47"/>
      <c r="AT10" s="43">
        <f>データ!V6</f>
        <v>0.01</v>
      </c>
      <c r="AU10" s="43"/>
      <c r="AV10" s="43"/>
      <c r="AW10" s="43"/>
      <c r="AX10" s="43"/>
      <c r="AY10" s="43"/>
      <c r="AZ10" s="43"/>
      <c r="BA10" s="43"/>
      <c r="BB10" s="43">
        <f>データ!W6</f>
        <v>82000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81"/>
      <c r="BM34" s="82"/>
      <c r="BN34" s="82"/>
      <c r="BO34" s="82"/>
      <c r="BP34" s="82"/>
      <c r="BQ34" s="82"/>
      <c r="BR34" s="82"/>
      <c r="BS34" s="82"/>
      <c r="BT34" s="82"/>
      <c r="BU34" s="82"/>
      <c r="BV34" s="82"/>
      <c r="BW34" s="82"/>
      <c r="BX34" s="82"/>
      <c r="BY34" s="82"/>
      <c r="BZ34" s="83"/>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109</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algorithmName="SHA-512" hashValue="+EZhbWSyXBE5SL/SekSGuA5CFMRYVulyUtxiLxtQsMi+p2CBRsGmxDtbQ6kNA1DZcnatoQJlIVroNaGgPQHAOA==" saltValue="NZ4HQp4dJ+tsLlHKcc2Ye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AZ1" workbookViewId="0">
      <selection activeCell="BH12" sqref="BH12"/>
    </sheetView>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452041</v>
      </c>
      <c r="D6" s="31">
        <f t="shared" si="3"/>
        <v>47</v>
      </c>
      <c r="E6" s="31">
        <f t="shared" si="3"/>
        <v>18</v>
      </c>
      <c r="F6" s="31">
        <f t="shared" si="3"/>
        <v>0</v>
      </c>
      <c r="G6" s="31">
        <f t="shared" si="3"/>
        <v>0</v>
      </c>
      <c r="H6" s="31" t="str">
        <f t="shared" si="3"/>
        <v>宮崎県　日南市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1.48</v>
      </c>
      <c r="P6" s="32">
        <f t="shared" si="3"/>
        <v>100</v>
      </c>
      <c r="Q6" s="32">
        <f t="shared" si="3"/>
        <v>3240</v>
      </c>
      <c r="R6" s="32">
        <f t="shared" si="3"/>
        <v>55848</v>
      </c>
      <c r="S6" s="32">
        <f t="shared" si="3"/>
        <v>536.11</v>
      </c>
      <c r="T6" s="32">
        <f t="shared" si="3"/>
        <v>104.17</v>
      </c>
      <c r="U6" s="32">
        <f t="shared" si="3"/>
        <v>820</v>
      </c>
      <c r="V6" s="32">
        <f t="shared" si="3"/>
        <v>0.01</v>
      </c>
      <c r="W6" s="32">
        <f t="shared" si="3"/>
        <v>82000</v>
      </c>
      <c r="X6" s="33" t="str">
        <f>IF(X7="",NA(),X7)</f>
        <v>-</v>
      </c>
      <c r="Y6" s="33" t="str">
        <f t="shared" ref="Y6:AG6" si="4">IF(Y7="",NA(),Y7)</f>
        <v>-</v>
      </c>
      <c r="Z6" s="33">
        <f t="shared" si="4"/>
        <v>123.67</v>
      </c>
      <c r="AA6" s="33">
        <f t="shared" si="4"/>
        <v>104.64</v>
      </c>
      <c r="AB6" s="33">
        <f t="shared" si="4"/>
        <v>61.97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2">
        <f t="shared" si="7"/>
        <v>0</v>
      </c>
      <c r="BH6" s="32">
        <f t="shared" si="7"/>
        <v>0</v>
      </c>
      <c r="BI6" s="32">
        <f t="shared" si="7"/>
        <v>0</v>
      </c>
      <c r="BJ6" s="33" t="str">
        <f t="shared" si="7"/>
        <v>-</v>
      </c>
      <c r="BK6" s="33" t="str">
        <f t="shared" si="7"/>
        <v>-</v>
      </c>
      <c r="BL6" s="33">
        <f t="shared" si="7"/>
        <v>446.63</v>
      </c>
      <c r="BM6" s="33">
        <f t="shared" si="7"/>
        <v>416.91</v>
      </c>
      <c r="BN6" s="33">
        <f t="shared" si="7"/>
        <v>392.19</v>
      </c>
      <c r="BO6" s="32" t="str">
        <f>IF(BO7="","",IF(BO7="-","【-】","【"&amp;SUBSTITUTE(TEXT(BO7,"#,##0.00"),"-","△")&amp;"】"))</f>
        <v>【345.93】</v>
      </c>
      <c r="BP6" s="33" t="str">
        <f>IF(BP7="",NA(),BP7)</f>
        <v>-</v>
      </c>
      <c r="BQ6" s="33" t="str">
        <f t="shared" ref="BQ6:BY6" si="8">IF(BQ7="",NA(),BQ7)</f>
        <v>-</v>
      </c>
      <c r="BR6" s="33">
        <f t="shared" si="8"/>
        <v>6.71</v>
      </c>
      <c r="BS6" s="33">
        <f t="shared" si="8"/>
        <v>25.91</v>
      </c>
      <c r="BT6" s="33">
        <f t="shared" si="8"/>
        <v>38.770000000000003</v>
      </c>
      <c r="BU6" s="33" t="str">
        <f t="shared" si="8"/>
        <v>-</v>
      </c>
      <c r="BV6" s="33" t="str">
        <f t="shared" si="8"/>
        <v>-</v>
      </c>
      <c r="BW6" s="33">
        <f t="shared" si="8"/>
        <v>58.53</v>
      </c>
      <c r="BX6" s="33">
        <f t="shared" si="8"/>
        <v>57.93</v>
      </c>
      <c r="BY6" s="33">
        <f t="shared" si="8"/>
        <v>57.03</v>
      </c>
      <c r="BZ6" s="32" t="str">
        <f>IF(BZ7="","",IF(BZ7="-","【-】","【"&amp;SUBSTITUTE(TEXT(BZ7,"#,##0.00"),"-","△")&amp;"】"))</f>
        <v>【59.44】</v>
      </c>
      <c r="CA6" s="33" t="str">
        <f>IF(CA7="",NA(),CA7)</f>
        <v>-</v>
      </c>
      <c r="CB6" s="33" t="str">
        <f t="shared" ref="CB6:CJ6" si="9">IF(CB7="",NA(),CB7)</f>
        <v>-</v>
      </c>
      <c r="CC6" s="33">
        <f t="shared" si="9"/>
        <v>2478.17</v>
      </c>
      <c r="CD6" s="33">
        <f t="shared" si="9"/>
        <v>661.34</v>
      </c>
      <c r="CE6" s="33">
        <f t="shared" si="9"/>
        <v>448.13</v>
      </c>
      <c r="CF6" s="33" t="str">
        <f t="shared" si="9"/>
        <v>-</v>
      </c>
      <c r="CG6" s="33" t="str">
        <f t="shared" si="9"/>
        <v>-</v>
      </c>
      <c r="CH6" s="33">
        <f t="shared" si="9"/>
        <v>266.57</v>
      </c>
      <c r="CI6" s="33">
        <f t="shared" si="9"/>
        <v>276.93</v>
      </c>
      <c r="CJ6" s="33">
        <f t="shared" si="9"/>
        <v>283.73</v>
      </c>
      <c r="CK6" s="32" t="str">
        <f>IF(CK7="","",IF(CK7="-","【-】","【"&amp;SUBSTITUTE(TEXT(CK7,"#,##0.00"),"-","△")&amp;"】"))</f>
        <v>【272.79】</v>
      </c>
      <c r="CL6" s="33" t="str">
        <f>IF(CL7="",NA(),CL7)</f>
        <v>-</v>
      </c>
      <c r="CM6" s="33" t="str">
        <f t="shared" ref="CM6:CU6" si="10">IF(CM7="",NA(),CM7)</f>
        <v>-</v>
      </c>
      <c r="CN6" s="33">
        <f t="shared" si="10"/>
        <v>16.98</v>
      </c>
      <c r="CO6" s="33">
        <f t="shared" si="10"/>
        <v>0.51</v>
      </c>
      <c r="CP6" s="33">
        <f t="shared" si="10"/>
        <v>0.33</v>
      </c>
      <c r="CQ6" s="33" t="str">
        <f t="shared" si="10"/>
        <v>-</v>
      </c>
      <c r="CR6" s="33" t="str">
        <f t="shared" si="10"/>
        <v>-</v>
      </c>
      <c r="CS6" s="33">
        <f t="shared" si="10"/>
        <v>58.06</v>
      </c>
      <c r="CT6" s="33">
        <f t="shared" si="10"/>
        <v>59.08</v>
      </c>
      <c r="CU6" s="33">
        <f t="shared" si="10"/>
        <v>58.25</v>
      </c>
      <c r="CV6" s="32" t="str">
        <f>IF(CV7="","",IF(CV7="-","【-】","【"&amp;SUBSTITUTE(TEXT(CV7,"#,##0.00"),"-","△")&amp;"】"))</f>
        <v>【58.84】</v>
      </c>
      <c r="CW6" s="33" t="str">
        <f>IF(CW7="",NA(),CW7)</f>
        <v>-</v>
      </c>
      <c r="CX6" s="33" t="str">
        <f t="shared" ref="CX6:DF6" si="11">IF(CX7="",NA(),CX7)</f>
        <v>-</v>
      </c>
      <c r="CY6" s="33">
        <f t="shared" si="11"/>
        <v>100</v>
      </c>
      <c r="CZ6" s="33">
        <f t="shared" si="11"/>
        <v>100</v>
      </c>
      <c r="DA6" s="33">
        <f t="shared" si="11"/>
        <v>100</v>
      </c>
      <c r="DB6" s="33" t="str">
        <f t="shared" si="11"/>
        <v>-</v>
      </c>
      <c r="DC6" s="33" t="str">
        <f t="shared" si="11"/>
        <v>-</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452041</v>
      </c>
      <c r="D7" s="35">
        <v>47</v>
      </c>
      <c r="E7" s="35">
        <v>18</v>
      </c>
      <c r="F7" s="35">
        <v>0</v>
      </c>
      <c r="G7" s="35">
        <v>0</v>
      </c>
      <c r="H7" s="35" t="s">
        <v>96</v>
      </c>
      <c r="I7" s="35" t="s">
        <v>97</v>
      </c>
      <c r="J7" s="35" t="s">
        <v>98</v>
      </c>
      <c r="K7" s="35" t="s">
        <v>99</v>
      </c>
      <c r="L7" s="35" t="s">
        <v>100</v>
      </c>
      <c r="M7" s="36" t="s">
        <v>101</v>
      </c>
      <c r="N7" s="36" t="s">
        <v>102</v>
      </c>
      <c r="O7" s="36">
        <v>1.48</v>
      </c>
      <c r="P7" s="36">
        <v>100</v>
      </c>
      <c r="Q7" s="36">
        <v>3240</v>
      </c>
      <c r="R7" s="36">
        <v>55848</v>
      </c>
      <c r="S7" s="36">
        <v>536.11</v>
      </c>
      <c r="T7" s="36">
        <v>104.17</v>
      </c>
      <c r="U7" s="36">
        <v>820</v>
      </c>
      <c r="V7" s="36">
        <v>0.01</v>
      </c>
      <c r="W7" s="36">
        <v>82000</v>
      </c>
      <c r="X7" s="36" t="s">
        <v>101</v>
      </c>
      <c r="Y7" s="36" t="s">
        <v>101</v>
      </c>
      <c r="Z7" s="36">
        <v>123.67</v>
      </c>
      <c r="AA7" s="36">
        <v>104.64</v>
      </c>
      <c r="AB7" s="36">
        <v>61.97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v>0</v>
      </c>
      <c r="BH7" s="36">
        <v>0</v>
      </c>
      <c r="BI7" s="36">
        <v>0</v>
      </c>
      <c r="BJ7" s="36" t="s">
        <v>101</v>
      </c>
      <c r="BK7" s="36" t="s">
        <v>101</v>
      </c>
      <c r="BL7" s="36">
        <v>446.63</v>
      </c>
      <c r="BM7" s="36">
        <v>416.91</v>
      </c>
      <c r="BN7" s="36">
        <v>392.19</v>
      </c>
      <c r="BO7" s="36">
        <v>345.93</v>
      </c>
      <c r="BP7" s="36" t="s">
        <v>101</v>
      </c>
      <c r="BQ7" s="36" t="s">
        <v>101</v>
      </c>
      <c r="BR7" s="36">
        <v>6.71</v>
      </c>
      <c r="BS7" s="36">
        <v>25.91</v>
      </c>
      <c r="BT7" s="36">
        <v>38.770000000000003</v>
      </c>
      <c r="BU7" s="36" t="s">
        <v>101</v>
      </c>
      <c r="BV7" s="36" t="s">
        <v>101</v>
      </c>
      <c r="BW7" s="36">
        <v>58.53</v>
      </c>
      <c r="BX7" s="36">
        <v>57.93</v>
      </c>
      <c r="BY7" s="36">
        <v>57.03</v>
      </c>
      <c r="BZ7" s="36">
        <v>59.44</v>
      </c>
      <c r="CA7" s="36" t="s">
        <v>101</v>
      </c>
      <c r="CB7" s="36" t="s">
        <v>101</v>
      </c>
      <c r="CC7" s="36">
        <v>2478.17</v>
      </c>
      <c r="CD7" s="36">
        <v>661.34</v>
      </c>
      <c r="CE7" s="36">
        <v>448.13</v>
      </c>
      <c r="CF7" s="36" t="s">
        <v>101</v>
      </c>
      <c r="CG7" s="36" t="s">
        <v>101</v>
      </c>
      <c r="CH7" s="36">
        <v>266.57</v>
      </c>
      <c r="CI7" s="36">
        <v>276.93</v>
      </c>
      <c r="CJ7" s="36">
        <v>283.73</v>
      </c>
      <c r="CK7" s="36">
        <v>272.79000000000002</v>
      </c>
      <c r="CL7" s="36" t="s">
        <v>101</v>
      </c>
      <c r="CM7" s="36" t="s">
        <v>101</v>
      </c>
      <c r="CN7" s="36">
        <v>16.98</v>
      </c>
      <c r="CO7" s="36">
        <v>0.51</v>
      </c>
      <c r="CP7" s="36">
        <v>0.33</v>
      </c>
      <c r="CQ7" s="36" t="s">
        <v>101</v>
      </c>
      <c r="CR7" s="36" t="s">
        <v>101</v>
      </c>
      <c r="CS7" s="36">
        <v>58.06</v>
      </c>
      <c r="CT7" s="36">
        <v>59.08</v>
      </c>
      <c r="CU7" s="36">
        <v>58.25</v>
      </c>
      <c r="CV7" s="36">
        <v>58.84</v>
      </c>
      <c r="CW7" s="36" t="s">
        <v>101</v>
      </c>
      <c r="CX7" s="36" t="s">
        <v>101</v>
      </c>
      <c r="CY7" s="36">
        <v>100</v>
      </c>
      <c r="CZ7" s="36">
        <v>100</v>
      </c>
      <c r="DA7" s="36">
        <v>100</v>
      </c>
      <c r="DB7" s="36" t="s">
        <v>101</v>
      </c>
      <c r="DC7" s="36" t="s">
        <v>101</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dcterms:created xsi:type="dcterms:W3CDTF">2017-02-08T03:24:47Z</dcterms:created>
  <dcterms:modified xsi:type="dcterms:W3CDTF">2017-02-22T02:18:32Z</dcterms:modified>
  <cp:category/>
</cp:coreProperties>
</file>