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平成２８年度\01各種照会・回答\290120【】公営企業に係る「経営比較分析表」の分析等について\06県ホームページ掲載\13特定地域生活排水処理事業（法非適用）\"/>
    </mc:Choice>
  </mc:AlternateContent>
  <workbookProtection workbookPassword="8649" lockStructure="1"/>
  <bookViews>
    <workbookView xWindow="0" yWindow="0" windowWidth="20496" windowHeight="7776"/>
  </bookViews>
  <sheets>
    <sheet name="法非適用_下水道事業" sheetId="4" r:id="rId1"/>
    <sheet name="データ" sheetId="5" state="hidden" r:id="rId2"/>
  </sheets>
  <calcPr calcId="171027" iterate="1" iterateCount="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AD10" i="4" s="1"/>
  <c r="P6" i="5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<sst xmlns="http://schemas.openxmlformats.org/spreadsheetml/2006/main" count="232" uniqueCount="111">
  <si>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</si>
  <si>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</si>
  <si>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</si>
  <si>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</si>
  <si>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</si>
  <si>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</si>
  <si>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</si>
  <si>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</si>
  <si>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</si>
  <si>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</si>
  <si>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</si>
  <si>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</si>
  <si>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</si>
  <si>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</si>
  <si>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</si>
  <si>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</si>
  <si>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</si>
  <si>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</si>
  <si>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</si>
  <si>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</si>
  <si>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</si>
  <si>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</si>
  <si>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</si>
  <si>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</si>
  <si>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</si>
  <si>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</si>
  <si>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</si>
  <si>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</si>
  <si>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</si>
  <si>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</si>
  <si>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</si>
  <si>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</si>
  <si>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</si>
  <si>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</si>
  <si>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</si>
  <si>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</si>
  <si>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</si>
  <si>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</si>
  <si>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</si>
  <si>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</si>
  <si>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</si>
  <si>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</si>
  <si>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</si>
  <si>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</si>
  <si>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</si>
  <si>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</si>
  <si>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</si>
  <si>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</si>
  <si>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</si>
  <si>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</si>
  <si>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</si>
  <si>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</si>
  <si>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</si>
  <si>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</si>
  <si>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</si>
  <si>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</si>
  <si>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</si>
  <si>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</si>
  <si>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</si>
  <si>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</si>
  <si>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</si>
  <si>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</si>
  <si>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</si>
  <si>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</si>
  <si>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</si>
  <si>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</si>
  <si>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</si>
  <si>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</si>
  <si>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</si>
  <si>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</si>
  <si>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</si>
  <si>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</si>
  <si>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</si>
  <si>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</si>
  <si>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</si>
  <si>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</si>
  <si>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</si>
  <si>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</si>
  <si>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</si>
  <si>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</si>
  <si>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</si>
  <si>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</si>
  <si>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</si>
  <si>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</si>
  <si>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</si>
  <si>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</si>
  <si>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</si>
  <si>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</si>
  <si>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</si>
  <si>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</si>
  <si>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</si>
  <si>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</si>
  <si>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</si>
  <si>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</si>
  <si>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</si>
  <si>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</si>
  <si>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宮崎県　綾町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</si>
  <si>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</si>
  <si>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</si>
  <si>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</si>
  <si>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</si>
  <si>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</si>
  <si>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</si>
  <si>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</si>
  <si>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</si>
  <si>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</si>
  <si>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</si>
  <si>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</si>
  <si>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平成19年度より事業を開始した事業であり、管渠については、耐用年数を超えたものはなく、問題は生じていない。
　ただし、事業開始より9年が経過し、設備の修繕が多くなってきている。今後も設備の改善に努めていく。</t>
    <phoneticPr fontId="4"/>
  </si>
  <si>
    <t>　事業の費用を一般会計からの繰入に頼っていたが、平成30年度に料金改定を行うことにより、汚水処理収益が増加し、収益的収支比率及び料金回収率等の改善をする見込みである。
　また、企業債残高対事業規模比率についても同様に、料金改定で処理収益が上がることにより、企業債残高は減少していくものと思われる。
　事業を開始して9年目を迎え、設備の修繕が多くなってきている。今後も設備の改善に努めていく。</t>
    <phoneticPr fontId="4"/>
  </si>
  <si>
    <t>　収益的収支比率は、企業債の償還が開始されたことによって、近年100％を下回っており、経営の健全性を高める必要がある。
　経営の効率性については、施設利用率が平均値を上回っており、改善が見られる。
　これまで、事業等の費用を汚水処理収益や一般会計からの繰入により経営し、経費回収率が類似団体平均値を上回っていた。
　平成30年度に料金改定を行うことにより収益的収支比率は改善される。
　また、料金改定で汚水処理収益が上がることにより、料金回収率が改善される。
　企業債残高対事業規模比率についても、料金改定で処理収益が上がることにより、企業債残高は減少していくものと思われる。</t>
    <rPh sb="83" eb="85">
      <t>ウワマワ</t>
    </rPh>
    <rPh sb="90" eb="92">
      <t>カイゼン</t>
    </rPh>
    <rPh sb="93" eb="94">
      <t>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</si>
</sst>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0-4360-9D6B-20B7C18B3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895840"/>
        <c:axId val="122896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A0-4360-9D6B-20B7C18B3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95840"/>
        <c:axId val="122896232"/>
      </c:lineChart>
      <c:dateAx>
        <c:axId val="122895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896232"/>
        <c:crosses val="autoZero"/>
        <c:auto val="1"/>
        <c:lblOffset val="100"/>
        <c:baseTimeUnit val="years"/>
      </c:dateAx>
      <c:valAx>
        <c:axId val="122896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895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58.82</c:v>
                </c:pt>
                <c:pt idx="2">
                  <c:v>58.24</c:v>
                </c:pt>
                <c:pt idx="3">
                  <c:v>59.46</c:v>
                </c:pt>
                <c:pt idx="4">
                  <c:v>62.38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0-49C3-9FEB-B1F4C14D5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862848"/>
        <c:axId val="284863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61.93</c:v>
                </c:pt>
                <c:pt idx="2">
                  <c:v>58.06</c:v>
                </c:pt>
                <c:pt idx="3">
                  <c:v>59.08</c:v>
                </c:pt>
                <c:pt idx="4">
                  <c:v>58.25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70-49C3-9FEB-B1F4C14D5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862848"/>
        <c:axId val="284863240"/>
      </c:lineChart>
      <c:dateAx>
        <c:axId val="28486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4863240"/>
        <c:crosses val="autoZero"/>
        <c:auto val="1"/>
        <c:lblOffset val="100"/>
        <c:baseTimeUnit val="years"/>
      </c:dateAx>
      <c:valAx>
        <c:axId val="284863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486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99.4</c:v>
                </c:pt>
                <c:pt idx="1">
                  <c:v>96.18</c:v>
                </c:pt>
                <c:pt idx="2">
                  <c:v>97.93</c:v>
                </c:pt>
                <c:pt idx="3">
                  <c:v>97.71</c:v>
                </c:pt>
                <c:pt idx="4">
                  <c:v>96.06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8-4748-8B95-B532A1927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710928"/>
        <c:axId val="284711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76.8</c:v>
                </c:pt>
                <c:pt idx="1">
                  <c:v>77.25</c:v>
                </c:pt>
                <c:pt idx="2">
                  <c:v>75.790000000000006</c:v>
                </c:pt>
                <c:pt idx="3">
                  <c:v>77.12</c:v>
                </c:pt>
                <c:pt idx="4">
                  <c:v>68.150000000000006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E8-4748-8B95-B532A1927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710928"/>
        <c:axId val="284711320"/>
      </c:lineChart>
      <c:dateAx>
        <c:axId val="28471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4711320"/>
        <c:crosses val="autoZero"/>
        <c:auto val="1"/>
        <c:lblOffset val="100"/>
        <c:baseTimeUnit val="years"/>
      </c:dateAx>
      <c:valAx>
        <c:axId val="284711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471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93.41</c:v>
                </c:pt>
                <c:pt idx="3">
                  <c:v>89.82</c:v>
                </c:pt>
                <c:pt idx="4">
                  <c:v>88.34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24-4F27-9E9B-69F3CD7BD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897408"/>
        <c:axId val="122897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24-4F27-9E9B-69F3CD7BD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97408"/>
        <c:axId val="122897800"/>
      </c:lineChart>
      <c:dateAx>
        <c:axId val="122897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897800"/>
        <c:crosses val="autoZero"/>
        <c:auto val="1"/>
        <c:lblOffset val="100"/>
        <c:baseTimeUnit val="years"/>
      </c:dateAx>
      <c:valAx>
        <c:axId val="122897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897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8-404D-AC08-757690883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898976"/>
        <c:axId val="284570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28-404D-AC08-757690883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98976"/>
        <c:axId val="284570392"/>
      </c:lineChart>
      <c:dateAx>
        <c:axId val="122898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4570392"/>
        <c:crosses val="autoZero"/>
        <c:auto val="1"/>
        <c:lblOffset val="100"/>
        <c:baseTimeUnit val="years"/>
      </c:dateAx>
      <c:valAx>
        <c:axId val="284570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898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0-44A9-A411-2E823CC10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571568"/>
        <c:axId val="284571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10-44A9-A411-2E823CC10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71568"/>
        <c:axId val="284571960"/>
      </c:lineChart>
      <c:dateAx>
        <c:axId val="284571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4571960"/>
        <c:crosses val="autoZero"/>
        <c:auto val="1"/>
        <c:lblOffset val="100"/>
        <c:baseTimeUnit val="years"/>
      </c:dateAx>
      <c:valAx>
        <c:axId val="284571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4571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F-4E19-B9FB-82B0A75A6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325120"/>
        <c:axId val="284325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9F-4E19-B9FB-82B0A75A6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325120"/>
        <c:axId val="284325512"/>
      </c:lineChart>
      <c:dateAx>
        <c:axId val="284325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4325512"/>
        <c:crosses val="autoZero"/>
        <c:auto val="1"/>
        <c:lblOffset val="100"/>
        <c:baseTimeUnit val="years"/>
      </c:dateAx>
      <c:valAx>
        <c:axId val="284325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4325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4-45A7-A08A-7196D1F4E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327080"/>
        <c:axId val="284327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94-45A7-A08A-7196D1F4E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327080"/>
        <c:axId val="284327472"/>
      </c:lineChart>
      <c:dateAx>
        <c:axId val="284327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4327472"/>
        <c:crosses val="autoZero"/>
        <c:auto val="1"/>
        <c:lblOffset val="100"/>
        <c:baseTimeUnit val="years"/>
      </c:dateAx>
      <c:valAx>
        <c:axId val="284327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4327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1342.59</c:v>
                </c:pt>
                <c:pt idx="1">
                  <c:v>1392.12</c:v>
                </c:pt>
                <c:pt idx="2">
                  <c:v>1400.76</c:v>
                </c:pt>
                <c:pt idx="3">
                  <c:v>1316.14</c:v>
                </c:pt>
                <c:pt idx="4">
                  <c:v>1415.66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1-452A-9285-520C437AA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324728"/>
        <c:axId val="284573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421.01</c:v>
                </c:pt>
                <c:pt idx="1">
                  <c:v>430.64</c:v>
                </c:pt>
                <c:pt idx="2">
                  <c:v>446.63</c:v>
                </c:pt>
                <c:pt idx="3">
                  <c:v>416.91</c:v>
                </c:pt>
                <c:pt idx="4">
                  <c:v>392.19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1-452A-9285-520C437AA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324728"/>
        <c:axId val="284573920"/>
      </c:lineChart>
      <c:dateAx>
        <c:axId val="284324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4573920"/>
        <c:crosses val="autoZero"/>
        <c:auto val="1"/>
        <c:lblOffset val="100"/>
        <c:baseTimeUnit val="years"/>
      </c:dateAx>
      <c:valAx>
        <c:axId val="284573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4324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86.81</c:v>
                </c:pt>
                <c:pt idx="1">
                  <c:v>90.68</c:v>
                </c:pt>
                <c:pt idx="2">
                  <c:v>87.19</c:v>
                </c:pt>
                <c:pt idx="3">
                  <c:v>93.93</c:v>
                </c:pt>
                <c:pt idx="4">
                  <c:v>88.99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E-4712-B0D2-2E7447456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326688"/>
        <c:axId val="284860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58.98</c:v>
                </c:pt>
                <c:pt idx="1">
                  <c:v>58.78</c:v>
                </c:pt>
                <c:pt idx="2">
                  <c:v>58.53</c:v>
                </c:pt>
                <c:pt idx="3">
                  <c:v>57.93</c:v>
                </c:pt>
                <c:pt idx="4">
                  <c:v>57.03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BE-4712-B0D2-2E7447456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326688"/>
        <c:axId val="284860104"/>
      </c:lineChart>
      <c:dateAx>
        <c:axId val="28432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4860104"/>
        <c:crosses val="autoZero"/>
        <c:auto val="1"/>
        <c:lblOffset val="100"/>
        <c:baseTimeUnit val="years"/>
      </c:dateAx>
      <c:valAx>
        <c:axId val="284860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432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149.99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0-4C7E-BB24-F51D00C79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861280"/>
        <c:axId val="284861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253.84</c:v>
                </c:pt>
                <c:pt idx="1">
                  <c:v>257.02999999999997</c:v>
                </c:pt>
                <c:pt idx="2">
                  <c:v>266.57</c:v>
                </c:pt>
                <c:pt idx="3">
                  <c:v>276.93</c:v>
                </c:pt>
                <c:pt idx="4">
                  <c:v>283.73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50-4C7E-BB24-F51D00C79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861280"/>
        <c:axId val="284861672"/>
      </c:lineChart>
      <c:dateAx>
        <c:axId val="284861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4861672"/>
        <c:crosses val="autoZero"/>
        <c:auto val="1"/>
        <c:lblOffset val="100"/>
        <c:baseTimeUnit val="years"/>
      </c:dateAx>
      <c:valAx>
        <c:axId val="284861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4861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【272.79】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640625" defaultRowHeight="13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宮崎県　綾町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7656</v>
      </c>
      <c r="AM8" s="64"/>
      <c r="AN8" s="64"/>
      <c r="AO8" s="64"/>
      <c r="AP8" s="64"/>
      <c r="AQ8" s="64"/>
      <c r="AR8" s="64"/>
      <c r="AS8" s="64"/>
      <c r="AT8" s="63">
        <f>データ!S6</f>
        <v>95.19</v>
      </c>
      <c r="AU8" s="63"/>
      <c r="AV8" s="63"/>
      <c r="AW8" s="63"/>
      <c r="AX8" s="63"/>
      <c r="AY8" s="63"/>
      <c r="AZ8" s="63"/>
      <c r="BA8" s="63"/>
      <c r="BB8" s="63">
        <f>データ!T6</f>
        <v>80.430000000000007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8.02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2870</v>
      </c>
      <c r="AE10" s="64"/>
      <c r="AF10" s="64"/>
      <c r="AG10" s="64"/>
      <c r="AH10" s="64"/>
      <c r="AI10" s="64"/>
      <c r="AJ10" s="64"/>
      <c r="AK10" s="2"/>
      <c r="AL10" s="64">
        <f>データ!U6</f>
        <v>609</v>
      </c>
      <c r="AM10" s="64"/>
      <c r="AN10" s="64"/>
      <c r="AO10" s="64"/>
      <c r="AP10" s="64"/>
      <c r="AQ10" s="64"/>
      <c r="AR10" s="64"/>
      <c r="AS10" s="64"/>
      <c r="AT10" s="63">
        <f>データ!V6</f>
        <v>2.2000000000000002</v>
      </c>
      <c r="AU10" s="63"/>
      <c r="AV10" s="63"/>
      <c r="AW10" s="63"/>
      <c r="AX10" s="63"/>
      <c r="AY10" s="63"/>
      <c r="AZ10" s="63"/>
      <c r="BA10" s="63"/>
      <c r="BB10" s="63">
        <f>データ!W6</f>
        <v>276.82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2"/>
  <cols>
    <col min="2" max="143" width="11.88671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453838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宮崎県　綾町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8.02</v>
      </c>
      <c r="P6" s="32">
        <f t="shared" si="3"/>
        <v>100</v>
      </c>
      <c r="Q6" s="32">
        <f t="shared" si="3"/>
        <v>2870</v>
      </c>
      <c r="R6" s="32">
        <f t="shared" si="3"/>
        <v>7656</v>
      </c>
      <c r="S6" s="32">
        <f t="shared" si="3"/>
        <v>95.19</v>
      </c>
      <c r="T6" s="32">
        <f t="shared" si="3"/>
        <v>80.430000000000007</v>
      </c>
      <c r="U6" s="32">
        <f t="shared" si="3"/>
        <v>609</v>
      </c>
      <c r="V6" s="32">
        <f t="shared" si="3"/>
        <v>2.2000000000000002</v>
      </c>
      <c r="W6" s="32">
        <f t="shared" si="3"/>
        <v>276.82</v>
      </c>
      <c r="X6" s="33">
        <f>IF(X7="",NA(),X7)</f>
        <v>100</v>
      </c>
      <c r="Y6" s="33">
        <f t="shared" ref="Y6:AG6" si="4">IF(Y7="",NA(),Y7)</f>
        <v>100</v>
      </c>
      <c r="Z6" s="33">
        <f t="shared" si="4"/>
        <v>93.41</v>
      </c>
      <c r="AA6" s="33">
        <f t="shared" si="4"/>
        <v>89.82</v>
      </c>
      <c r="AB6" s="33">
        <f t="shared" si="4"/>
        <v>88.34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1342.59</v>
      </c>
      <c r="BF6" s="33">
        <f t="shared" ref="BF6:BN6" si="7">IF(BF7="",NA(),BF7)</f>
        <v>1392.12</v>
      </c>
      <c r="BG6" s="33">
        <f t="shared" si="7"/>
        <v>1400.76</v>
      </c>
      <c r="BH6" s="33">
        <f t="shared" si="7"/>
        <v>1316.14</v>
      </c>
      <c r="BI6" s="33">
        <f t="shared" si="7"/>
        <v>1415.66</v>
      </c>
      <c r="BJ6" s="33">
        <f t="shared" si="7"/>
        <v>421.01</v>
      </c>
      <c r="BK6" s="33">
        <f t="shared" si="7"/>
        <v>430.64</v>
      </c>
      <c r="BL6" s="33">
        <f t="shared" si="7"/>
        <v>446.63</v>
      </c>
      <c r="BM6" s="33">
        <f t="shared" si="7"/>
        <v>416.91</v>
      </c>
      <c r="BN6" s="33">
        <f t="shared" si="7"/>
        <v>392.19</v>
      </c>
      <c r="BO6" s="32" t="str">
        <f>IF(BO7="","",IF(BO7="-","【-】","【"&amp;SUBSTITUTE(TEXT(BO7,"#,##0.00"),"-","△")&amp;"】"))</f>
        <v>【345.93】</v>
      </c>
      <c r="BP6" s="33">
        <f>IF(BP7="",NA(),BP7)</f>
        <v>86.81</v>
      </c>
      <c r="BQ6" s="33">
        <f t="shared" ref="BQ6:BY6" si="8">IF(BQ7="",NA(),BQ7)</f>
        <v>90.68</v>
      </c>
      <c r="BR6" s="33">
        <f t="shared" si="8"/>
        <v>87.19</v>
      </c>
      <c r="BS6" s="33">
        <f t="shared" si="8"/>
        <v>93.93</v>
      </c>
      <c r="BT6" s="33">
        <f t="shared" si="8"/>
        <v>88.99</v>
      </c>
      <c r="BU6" s="33">
        <f t="shared" si="8"/>
        <v>58.98</v>
      </c>
      <c r="BV6" s="33">
        <f t="shared" si="8"/>
        <v>58.78</v>
      </c>
      <c r="BW6" s="33">
        <f t="shared" si="8"/>
        <v>58.53</v>
      </c>
      <c r="BX6" s="33">
        <f t="shared" si="8"/>
        <v>57.93</v>
      </c>
      <c r="BY6" s="33">
        <f t="shared" si="8"/>
        <v>57.03</v>
      </c>
      <c r="BZ6" s="32" t="str">
        <f>IF(BZ7="","",IF(BZ7="-","【-】","【"&amp;SUBSTITUTE(TEXT(BZ7,"#,##0.00"),"-","△")&amp;"】"))</f>
        <v>【59.44】</v>
      </c>
      <c r="CA6" s="33">
        <f>IF(CA7="",NA(),CA7)</f>
        <v>150</v>
      </c>
      <c r="CB6" s="33">
        <f t="shared" ref="CB6:CJ6" si="9">IF(CB7="",NA(),CB7)</f>
        <v>149.99</v>
      </c>
      <c r="CC6" s="33">
        <f t="shared" si="9"/>
        <v>150</v>
      </c>
      <c r="CD6" s="33">
        <f t="shared" si="9"/>
        <v>150</v>
      </c>
      <c r="CE6" s="33">
        <f t="shared" si="9"/>
        <v>150</v>
      </c>
      <c r="CF6" s="33">
        <f t="shared" si="9"/>
        <v>253.84</v>
      </c>
      <c r="CG6" s="33">
        <f t="shared" si="9"/>
        <v>257.02999999999997</v>
      </c>
      <c r="CH6" s="33">
        <f t="shared" si="9"/>
        <v>266.57</v>
      </c>
      <c r="CI6" s="33">
        <f t="shared" si="9"/>
        <v>276.93</v>
      </c>
      <c r="CJ6" s="33">
        <f t="shared" si="9"/>
        <v>283.73</v>
      </c>
      <c r="CK6" s="32" t="str">
        <f>IF(CK7="","",IF(CK7="-","【-】","【"&amp;SUBSTITUTE(TEXT(CK7,"#,##0.00"),"-","△")&amp;"】"))</f>
        <v>【272.79】</v>
      </c>
      <c r="CL6" s="32">
        <f>IF(CL7="",NA(),CL7)</f>
        <v>0</v>
      </c>
      <c r="CM6" s="33">
        <f t="shared" ref="CM6:CU6" si="10">IF(CM7="",NA(),CM7)</f>
        <v>58.82</v>
      </c>
      <c r="CN6" s="33">
        <f t="shared" si="10"/>
        <v>58.24</v>
      </c>
      <c r="CO6" s="33">
        <f t="shared" si="10"/>
        <v>59.46</v>
      </c>
      <c r="CP6" s="33">
        <f t="shared" si="10"/>
        <v>62.38</v>
      </c>
      <c r="CQ6" s="33">
        <f t="shared" si="10"/>
        <v>60.03</v>
      </c>
      <c r="CR6" s="33">
        <f t="shared" si="10"/>
        <v>61.93</v>
      </c>
      <c r="CS6" s="33">
        <f t="shared" si="10"/>
        <v>58.06</v>
      </c>
      <c r="CT6" s="33">
        <f t="shared" si="10"/>
        <v>59.08</v>
      </c>
      <c r="CU6" s="33">
        <f t="shared" si="10"/>
        <v>58.25</v>
      </c>
      <c r="CV6" s="32" t="str">
        <f>IF(CV7="","",IF(CV7="-","【-】","【"&amp;SUBSTITUTE(TEXT(CV7,"#,##0.00"),"-","△")&amp;"】"))</f>
        <v>【58.84】</v>
      </c>
      <c r="CW6" s="33">
        <f>IF(CW7="",NA(),CW7)</f>
        <v>99.4</v>
      </c>
      <c r="CX6" s="33">
        <f t="shared" ref="CX6:DF6" si="11">IF(CX7="",NA(),CX7)</f>
        <v>96.18</v>
      </c>
      <c r="CY6" s="33">
        <f t="shared" si="11"/>
        <v>97.93</v>
      </c>
      <c r="CZ6" s="33">
        <f t="shared" si="11"/>
        <v>97.71</v>
      </c>
      <c r="DA6" s="33">
        <f t="shared" si="11"/>
        <v>96.06</v>
      </c>
      <c r="DB6" s="33">
        <f t="shared" si="11"/>
        <v>76.8</v>
      </c>
      <c r="DC6" s="33">
        <f t="shared" si="11"/>
        <v>77.25</v>
      </c>
      <c r="DD6" s="33">
        <f t="shared" si="11"/>
        <v>75.790000000000006</v>
      </c>
      <c r="DE6" s="33">
        <f t="shared" si="11"/>
        <v>77.12</v>
      </c>
      <c r="DF6" s="33">
        <f t="shared" si="11"/>
        <v>68.150000000000006</v>
      </c>
      <c r="DG6" s="32" t="str">
        <f>IF(DG7="","",IF(DG7="-","【-】","【"&amp;SUBSTITUTE(TEXT(DG7,"#,##0.00"),"-","△")&amp;"】"))</f>
        <v>【74.35】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453838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8.02</v>
      </c>
      <c r="P7" s="36">
        <v>100</v>
      </c>
      <c r="Q7" s="36">
        <v>2870</v>
      </c>
      <c r="R7" s="36">
        <v>7656</v>
      </c>
      <c r="S7" s="36">
        <v>95.19</v>
      </c>
      <c r="T7" s="36">
        <v>80.430000000000007</v>
      </c>
      <c r="U7" s="36">
        <v>609</v>
      </c>
      <c r="V7" s="36">
        <v>2.2000000000000002</v>
      </c>
      <c r="W7" s="36">
        <v>276.82</v>
      </c>
      <c r="X7" s="36">
        <v>100</v>
      </c>
      <c r="Y7" s="36">
        <v>100</v>
      </c>
      <c r="Z7" s="36">
        <v>93.41</v>
      </c>
      <c r="AA7" s="36">
        <v>89.82</v>
      </c>
      <c r="AB7" s="36">
        <v>88.34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1342.59</v>
      </c>
      <c r="BF7" s="36">
        <v>1392.12</v>
      </c>
      <c r="BG7" s="36">
        <v>1400.76</v>
      </c>
      <c r="BH7" s="36">
        <v>1316.14</v>
      </c>
      <c r="BI7" s="36">
        <v>1415.66</v>
      </c>
      <c r="BJ7" s="36">
        <v>421.01</v>
      </c>
      <c r="BK7" s="36">
        <v>430.64</v>
      </c>
      <c r="BL7" s="36">
        <v>446.63</v>
      </c>
      <c r="BM7" s="36">
        <v>416.91</v>
      </c>
      <c r="BN7" s="36">
        <v>392.19</v>
      </c>
      <c r="BO7" s="36">
        <v>345.93</v>
      </c>
      <c r="BP7" s="36">
        <v>86.81</v>
      </c>
      <c r="BQ7" s="36">
        <v>90.68</v>
      </c>
      <c r="BR7" s="36">
        <v>87.19</v>
      </c>
      <c r="BS7" s="36">
        <v>93.93</v>
      </c>
      <c r="BT7" s="36">
        <v>88.99</v>
      </c>
      <c r="BU7" s="36">
        <v>58.98</v>
      </c>
      <c r="BV7" s="36">
        <v>58.78</v>
      </c>
      <c r="BW7" s="36">
        <v>58.53</v>
      </c>
      <c r="BX7" s="36">
        <v>57.93</v>
      </c>
      <c r="BY7" s="36">
        <v>57.03</v>
      </c>
      <c r="BZ7" s="36">
        <v>59.44</v>
      </c>
      <c r="CA7" s="36">
        <v>150</v>
      </c>
      <c r="CB7" s="36">
        <v>149.99</v>
      </c>
      <c r="CC7" s="36">
        <v>150</v>
      </c>
      <c r="CD7" s="36">
        <v>150</v>
      </c>
      <c r="CE7" s="36">
        <v>150</v>
      </c>
      <c r="CF7" s="36">
        <v>253.84</v>
      </c>
      <c r="CG7" s="36">
        <v>257.02999999999997</v>
      </c>
      <c r="CH7" s="36">
        <v>266.57</v>
      </c>
      <c r="CI7" s="36">
        <v>276.93</v>
      </c>
      <c r="CJ7" s="36">
        <v>283.73</v>
      </c>
      <c r="CK7" s="36">
        <v>272.79000000000002</v>
      </c>
      <c r="CL7" s="36">
        <v>0</v>
      </c>
      <c r="CM7" s="36">
        <v>58.82</v>
      </c>
      <c r="CN7" s="36">
        <v>58.24</v>
      </c>
      <c r="CO7" s="36">
        <v>59.46</v>
      </c>
      <c r="CP7" s="36">
        <v>62.38</v>
      </c>
      <c r="CQ7" s="36">
        <v>60.03</v>
      </c>
      <c r="CR7" s="36">
        <v>61.93</v>
      </c>
      <c r="CS7" s="36">
        <v>58.06</v>
      </c>
      <c r="CT7" s="36">
        <v>59.08</v>
      </c>
      <c r="CU7" s="36">
        <v>58.25</v>
      </c>
      <c r="CV7" s="36">
        <v>58.84</v>
      </c>
      <c r="CW7" s="36">
        <v>99.4</v>
      </c>
      <c r="CX7" s="36">
        <v>96.18</v>
      </c>
      <c r="CY7" s="36">
        <v>97.93</v>
      </c>
      <c r="CZ7" s="36">
        <v>97.71</v>
      </c>
      <c r="DA7" s="36">
        <v>96.06</v>
      </c>
      <c r="DB7" s="36">
        <v>76.8</v>
      </c>
      <c r="DC7" s="36">
        <v>77.25</v>
      </c>
      <c r="DD7" s="36">
        <v>75.790000000000006</v>
      </c>
      <c r="DE7" s="36">
        <v>77.12</v>
      </c>
      <c r="DF7" s="36">
        <v>68.150000000000006</v>
      </c>
      <c r="DG7" s="36">
        <v>74.349999999999994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河野 智憲</cp:lastModifiedBy>
  <cp:lastPrinted>2017-02-12T23:58:00Z</cp:lastPrinted>
  <dcterms:created xsi:type="dcterms:W3CDTF">2017-02-08T03:24:48Z</dcterms:created>
  <dcterms:modified xsi:type="dcterms:W3CDTF">2017-02-22T02:19:19Z</dcterms:modified>
  <cp:category/>
</cp:coreProperties>
</file>