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0" yWindow="0" windowWidth="20496" windowHeight="777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<sst xmlns="http://schemas.openxmlformats.org/spreadsheetml/2006/main" count="221" uniqueCount="111">
  <si>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</si>
  <si>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</si>
  <si>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</si>
  <si>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</si>
  <si>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</si>
  <si>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</si>
  <si>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</si>
  <si>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</si>
  <si>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</si>
  <si>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</si>
  <si>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</si>
  <si>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</si>
  <si>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</si>
  <si>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</si>
  <si>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</si>
  <si>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</si>
  <si>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</si>
  <si>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</si>
  <si>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</si>
  <si>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</si>
  <si>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</si>
  <si>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</si>
  <si>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</si>
  <si>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</si>
  <si>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</si>
  <si>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</si>
  <si>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</si>
  <si>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</si>
  <si>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</si>
  <si>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</si>
  <si>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</si>
  <si>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</si>
  <si>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</si>
  <si>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</si>
  <si>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</si>
  <si>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</si>
  <si>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</si>
  <si>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</si>
  <si>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</si>
  <si>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</si>
  <si>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</si>
  <si>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</si>
  <si>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</si>
  <si>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</si>
  <si>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</si>
  <si>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</si>
  <si>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</si>
  <si>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</si>
  <si>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</si>
  <si>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</si>
  <si>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</si>
  <si>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</si>
  <si>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</si>
  <si>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</si>
  <si>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</si>
  <si>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</si>
  <si>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</si>
  <si>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</si>
  <si>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</si>
  <si>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</si>
  <si>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</si>
  <si>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</si>
  <si>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</si>
  <si>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</si>
  <si>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</si>
  <si>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</si>
  <si>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</si>
  <si>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</si>
  <si>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</si>
  <si>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</si>
  <si>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</si>
  <si>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</si>
  <si>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</si>
  <si>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</si>
  <si>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</si>
  <si>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</si>
  <si>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</si>
  <si>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</si>
  <si>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</si>
  <si>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</si>
  <si>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</si>
  <si>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</si>
  <si>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</si>
  <si>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</si>
  <si>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</si>
  <si>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</si>
  <si>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</si>
  <si>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</si>
  <si>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</si>
  <si>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</si>
  <si>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</si>
  <si>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</si>
  <si>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</si>
  <si>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</si>
  <si>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</si>
  <si>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</si>
  <si>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綾町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</si>
  <si>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</si>
  <si>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</si>
  <si>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</si>
  <si>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</si>
  <si>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</si>
  <si>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</si>
  <si>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</si>
  <si>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</si>
  <si>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</si>
  <si>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</si>
  <si>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</si>
  <si>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収益的収支比率は、平成２７年度において１００％を超え概ね経営の健全性は確保している。　　　　　汚水処理原価及び施設利用率は、平均値より優位な数値となっており、今後もより効率性の高い経営として行く。　　　　　　　　　　　　　　　　　　　供用開始以来１０年を超え、人口減等に対応するため、使用料金見直しを行い、収益的収支比率の更なる改善を図る。　　　　　　　　　　　　　　　　大規模投資は概成したため、今後は、加入推進による使用料の増加を目指すこととしたい。</t>
    <rPh sb="0" eb="3">
      <t>シュウエキテキ</t>
    </rPh>
    <rPh sb="3" eb="5">
      <t>シュウシ</t>
    </rPh>
    <rPh sb="5" eb="7">
      <t>ヒリツ</t>
    </rPh>
    <rPh sb="9" eb="11">
      <t>ヘイセイ</t>
    </rPh>
    <rPh sb="13" eb="14">
      <t>ネン</t>
    </rPh>
    <rPh sb="14" eb="15">
      <t>ド</t>
    </rPh>
    <rPh sb="24" eb="25">
      <t>コ</t>
    </rPh>
    <rPh sb="26" eb="27">
      <t>オオム</t>
    </rPh>
    <rPh sb="28" eb="30">
      <t>ケイエイ</t>
    </rPh>
    <rPh sb="31" eb="34">
      <t>ケンゼンセイ</t>
    </rPh>
    <rPh sb="35" eb="37">
      <t>カクホ</t>
    </rPh>
    <rPh sb="47" eb="49">
      <t>オスイ</t>
    </rPh>
    <rPh sb="49" eb="51">
      <t>ショリ</t>
    </rPh>
    <rPh sb="51" eb="53">
      <t>ゲンカ</t>
    </rPh>
    <rPh sb="53" eb="54">
      <t>オヨ</t>
    </rPh>
    <rPh sb="55" eb="57">
      <t>シセツ</t>
    </rPh>
    <rPh sb="57" eb="60">
      <t>リヨウリツ</t>
    </rPh>
    <rPh sb="62" eb="65">
      <t>ヘイキンチ</t>
    </rPh>
    <rPh sb="67" eb="69">
      <t>ユウイ</t>
    </rPh>
    <rPh sb="70" eb="72">
      <t>スウチ</t>
    </rPh>
    <rPh sb="79" eb="81">
      <t>コンゴ</t>
    </rPh>
    <rPh sb="84" eb="87">
      <t>コウリツセイ</t>
    </rPh>
    <rPh sb="88" eb="89">
      <t>タカ</t>
    </rPh>
    <rPh sb="90" eb="92">
      <t>ケイエイ</t>
    </rPh>
    <rPh sb="95" eb="96">
      <t>ユ</t>
    </rPh>
    <rPh sb="117" eb="119">
      <t>キョウヨウ</t>
    </rPh>
    <rPh sb="119" eb="121">
      <t>カイシ</t>
    </rPh>
    <rPh sb="121" eb="123">
      <t>イライ</t>
    </rPh>
    <rPh sb="125" eb="126">
      <t>ネン</t>
    </rPh>
    <rPh sb="127" eb="128">
      <t>コ</t>
    </rPh>
    <rPh sb="130" eb="133">
      <t>ジンコウゲン</t>
    </rPh>
    <rPh sb="133" eb="134">
      <t>トウ</t>
    </rPh>
    <rPh sb="135" eb="137">
      <t>タイオウ</t>
    </rPh>
    <rPh sb="142" eb="144">
      <t>シヨウ</t>
    </rPh>
    <rPh sb="144" eb="146">
      <t>リョウキン</t>
    </rPh>
    <rPh sb="146" eb="148">
      <t>ミナオ</t>
    </rPh>
    <rPh sb="150" eb="151">
      <t>オコナ</t>
    </rPh>
    <rPh sb="153" eb="156">
      <t>シュウエキテキ</t>
    </rPh>
    <rPh sb="156" eb="158">
      <t>シュウシ</t>
    </rPh>
    <rPh sb="158" eb="160">
      <t>ヒリツ</t>
    </rPh>
    <rPh sb="161" eb="162">
      <t>サラ</t>
    </rPh>
    <rPh sb="164" eb="166">
      <t>カイゼン</t>
    </rPh>
    <rPh sb="167" eb="168">
      <t>ハカ</t>
    </rPh>
    <rPh sb="186" eb="189">
      <t>ダイキボ</t>
    </rPh>
    <rPh sb="189" eb="191">
      <t>トウシ</t>
    </rPh>
    <rPh sb="192" eb="194">
      <t>ガイセイ</t>
    </rPh>
    <rPh sb="199" eb="201">
      <t>コンゴ</t>
    </rPh>
    <rPh sb="203" eb="205">
      <t>カニュウ</t>
    </rPh>
    <rPh sb="205" eb="207">
      <t>スイシン</t>
    </rPh>
    <rPh sb="210" eb="213">
      <t>シヨウリョウ</t>
    </rPh>
    <rPh sb="214" eb="216">
      <t>ゾウカ</t>
    </rPh>
    <rPh sb="217" eb="219">
      <t>メザ</t>
    </rPh>
    <phoneticPr fontId="4"/>
  </si>
  <si>
    <t>供用開始以来１１年を経過している。処理場において、機器の老朽化が見られるため、更新の計画を立て、改善に努めたい。　　　　　　　　　　　　　老朽化した管渠は無いが、管渠清掃等の維持管理を検討して行く。</t>
    <rPh sb="0" eb="2">
      <t>キョウヨウ</t>
    </rPh>
    <rPh sb="2" eb="4">
      <t>カイシ</t>
    </rPh>
    <rPh sb="4" eb="6">
      <t>イライ</t>
    </rPh>
    <rPh sb="8" eb="9">
      <t>ネン</t>
    </rPh>
    <rPh sb="10" eb="12">
      <t>ケイカ</t>
    </rPh>
    <rPh sb="17" eb="20">
      <t>ショリジョウ</t>
    </rPh>
    <rPh sb="25" eb="27">
      <t>キキ</t>
    </rPh>
    <rPh sb="28" eb="30">
      <t>ロウキュウ</t>
    </rPh>
    <rPh sb="30" eb="31">
      <t>カ</t>
    </rPh>
    <rPh sb="32" eb="33">
      <t>ミ</t>
    </rPh>
    <rPh sb="39" eb="41">
      <t>コウシン</t>
    </rPh>
    <rPh sb="42" eb="44">
      <t>ケイカク</t>
    </rPh>
    <rPh sb="45" eb="46">
      <t>タ</t>
    </rPh>
    <rPh sb="48" eb="50">
      <t>カイゼン</t>
    </rPh>
    <rPh sb="51" eb="52">
      <t>ツト</t>
    </rPh>
    <rPh sb="69" eb="71">
      <t>ロウキュウ</t>
    </rPh>
    <rPh sb="71" eb="72">
      <t>カ</t>
    </rPh>
    <rPh sb="74" eb="76">
      <t>カンキョ</t>
    </rPh>
    <rPh sb="77" eb="78">
      <t>ナ</t>
    </rPh>
    <rPh sb="81" eb="82">
      <t>カン</t>
    </rPh>
    <rPh sb="82" eb="83">
      <t>キョ</t>
    </rPh>
    <rPh sb="83" eb="85">
      <t>セイソウ</t>
    </rPh>
    <rPh sb="85" eb="86">
      <t>トウ</t>
    </rPh>
    <rPh sb="87" eb="89">
      <t>イジ</t>
    </rPh>
    <rPh sb="89" eb="91">
      <t>カンリ</t>
    </rPh>
    <rPh sb="92" eb="94">
      <t>ケントウ</t>
    </rPh>
    <rPh sb="96" eb="97">
      <t>ユ</t>
    </rPh>
    <phoneticPr fontId="4"/>
  </si>
  <si>
    <t>起債償還も今後継続して行くため、財源の使用料金見直しを行う。また、今後施設の老朽化に伴う更新も視野にいれなければならないため財政面の検討を進めて行く。　　　　　　　　　　　　　　　　　加入世帯の推進も進め、健全財政や住環境改善について、方策を検討して行きたい。</t>
    <rPh sb="0" eb="2">
      <t>キサイ</t>
    </rPh>
    <rPh sb="2" eb="4">
      <t>ショウカン</t>
    </rPh>
    <rPh sb="5" eb="7">
      <t>コンゴ</t>
    </rPh>
    <rPh sb="7" eb="9">
      <t>ケイゾク</t>
    </rPh>
    <rPh sb="11" eb="12">
      <t>ユ</t>
    </rPh>
    <rPh sb="16" eb="18">
      <t>ザイゲン</t>
    </rPh>
    <rPh sb="19" eb="21">
      <t>シヨウ</t>
    </rPh>
    <rPh sb="21" eb="23">
      <t>リョウキン</t>
    </rPh>
    <rPh sb="23" eb="25">
      <t>ミナオ</t>
    </rPh>
    <rPh sb="27" eb="28">
      <t>オコナ</t>
    </rPh>
    <rPh sb="33" eb="35">
      <t>コンゴ</t>
    </rPh>
    <rPh sb="35" eb="37">
      <t>シセツ</t>
    </rPh>
    <rPh sb="38" eb="41">
      <t>ロウキュウカ</t>
    </rPh>
    <rPh sb="42" eb="43">
      <t>トモナ</t>
    </rPh>
    <rPh sb="44" eb="46">
      <t>コウシン</t>
    </rPh>
    <rPh sb="47" eb="49">
      <t>シヤ</t>
    </rPh>
    <rPh sb="62" eb="65">
      <t>ザイセイメン</t>
    </rPh>
    <rPh sb="66" eb="68">
      <t>ケントウ</t>
    </rPh>
    <rPh sb="69" eb="70">
      <t>スス</t>
    </rPh>
    <rPh sb="72" eb="73">
      <t>ユ</t>
    </rPh>
    <rPh sb="92" eb="94">
      <t>カニュウ</t>
    </rPh>
    <rPh sb="94" eb="96">
      <t>セタイ</t>
    </rPh>
    <rPh sb="97" eb="99">
      <t>スイシン</t>
    </rPh>
    <rPh sb="100" eb="101">
      <t>スス</t>
    </rPh>
    <rPh sb="103" eb="105">
      <t>ケンゼン</t>
    </rPh>
    <rPh sb="105" eb="107">
      <t>ザイセイ</t>
    </rPh>
    <rPh sb="108" eb="109">
      <t>ジュウ</t>
    </rPh>
    <rPh sb="109" eb="111">
      <t>カンキョウ</t>
    </rPh>
    <rPh sb="111" eb="113">
      <t>カイゼン</t>
    </rPh>
    <rPh sb="118" eb="120">
      <t>ホウサク</t>
    </rPh>
    <rPh sb="121" eb="123">
      <t>ケントウ</t>
    </rPh>
    <rPh sb="125" eb="12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</si>
</sst>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5-4DDA-A232-358ADBA5FED1}"/>
            </c:ext>
          </c:extLst>
        </c:ser>
        <c:dLbls>
          <c:showLegendKey val="0"/>
          <c:showVal val="0"/>
          <c:showCatName val="0"/>
          <c:showSerName val="0"/>
          <c:showPercent val="0"/>
          <c:showBubbleSize val="0"/>
        </c:dLbls>
        <c:gapWidth val="150"/>
        <c:axId val="122247416"/>
        <c:axId val="20459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extLst>
            <c:ext xmlns:c16="http://schemas.microsoft.com/office/drawing/2014/chart" uri="{C3380CC4-5D6E-409C-BE32-E72D297353CC}">
              <c16:uniqueId val="{00000001-8885-4DDA-A232-358ADBA5FED1}"/>
            </c:ext>
          </c:extLst>
        </c:ser>
        <c:dLbls>
          <c:showLegendKey val="0"/>
          <c:showVal val="0"/>
          <c:showCatName val="0"/>
          <c:showSerName val="0"/>
          <c:showPercent val="0"/>
          <c:showBubbleSize val="0"/>
        </c:dLbls>
        <c:marker val="1"/>
        <c:smooth val="0"/>
        <c:axId val="122247416"/>
        <c:axId val="204593520"/>
      </c:lineChart>
      <c:dateAx>
        <c:axId val="122247416"/>
        <c:scaling>
          <c:orientation val="minMax"/>
        </c:scaling>
        <c:delete val="1"/>
        <c:axPos val="b"/>
        <c:numFmt formatCode="ge" sourceLinked="1"/>
        <c:majorTickMark val="none"/>
        <c:minorTickMark val="none"/>
        <c:tickLblPos val="none"/>
        <c:crossAx val="204593520"/>
        <c:crosses val="autoZero"/>
        <c:auto val="1"/>
        <c:lblOffset val="100"/>
        <c:baseTimeUnit val="years"/>
      </c:dateAx>
      <c:valAx>
        <c:axId val="2045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c:v>
                </c:pt>
                <c:pt idx="1">
                  <c:v>59.2</c:v>
                </c:pt>
                <c:pt idx="2">
                  <c:v>64</c:v>
                </c:pt>
                <c:pt idx="3">
                  <c:v>68.400000000000006</c:v>
                </c:pt>
                <c:pt idx="4">
                  <c:v>73</c:v>
                </c:pt>
              </c:numCache>
            </c:numRef>
          </c:val>
          <c:extLst>
            <c:ext xmlns:c16="http://schemas.microsoft.com/office/drawing/2014/chart" uri="{C3380CC4-5D6E-409C-BE32-E72D297353CC}">
              <c16:uniqueId val="{00000000-8A0D-4882-8745-61334FDFBC4F}"/>
            </c:ext>
          </c:extLst>
        </c:ser>
        <c:dLbls>
          <c:showLegendKey val="0"/>
          <c:showVal val="0"/>
          <c:showCatName val="0"/>
          <c:showSerName val="0"/>
          <c:showPercent val="0"/>
          <c:showBubbleSize val="0"/>
        </c:dLbls>
        <c:gapWidth val="150"/>
        <c:axId val="204737024"/>
        <c:axId val="2047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extLst>
            <c:ext xmlns:c16="http://schemas.microsoft.com/office/drawing/2014/chart" uri="{C3380CC4-5D6E-409C-BE32-E72D297353CC}">
              <c16:uniqueId val="{00000001-8A0D-4882-8745-61334FDFBC4F}"/>
            </c:ext>
          </c:extLst>
        </c:ser>
        <c:dLbls>
          <c:showLegendKey val="0"/>
          <c:showVal val="0"/>
          <c:showCatName val="0"/>
          <c:showSerName val="0"/>
          <c:showPercent val="0"/>
          <c:showBubbleSize val="0"/>
        </c:dLbls>
        <c:marker val="1"/>
        <c:smooth val="0"/>
        <c:axId val="204737024"/>
        <c:axId val="204737416"/>
      </c:lineChart>
      <c:dateAx>
        <c:axId val="204737024"/>
        <c:scaling>
          <c:orientation val="minMax"/>
        </c:scaling>
        <c:delete val="1"/>
        <c:axPos val="b"/>
        <c:numFmt formatCode="ge" sourceLinked="1"/>
        <c:majorTickMark val="none"/>
        <c:minorTickMark val="none"/>
        <c:tickLblPos val="none"/>
        <c:crossAx val="204737416"/>
        <c:crosses val="autoZero"/>
        <c:auto val="1"/>
        <c:lblOffset val="100"/>
        <c:baseTimeUnit val="years"/>
      </c:dateAx>
      <c:valAx>
        <c:axId val="2047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62.04</c:v>
                </c:pt>
                <c:pt idx="1">
                  <c:v>62.2</c:v>
                </c:pt>
                <c:pt idx="2">
                  <c:v>58.96</c:v>
                </c:pt>
                <c:pt idx="3">
                  <c:v>62.91</c:v>
                </c:pt>
                <c:pt idx="4">
                  <c:v>67.25</c:v>
                </c:pt>
              </c:numCache>
            </c:numRef>
          </c:val>
          <c:extLst>
            <c:ext xmlns:c16="http://schemas.microsoft.com/office/drawing/2014/chart" uri="{C3380CC4-5D6E-409C-BE32-E72D297353CC}">
              <c16:uniqueId val="{00000000-7397-4AF6-A962-866FA8F90F76}"/>
            </c:ext>
          </c:extLst>
        </c:ser>
        <c:dLbls>
          <c:showLegendKey val="0"/>
          <c:showVal val="0"/>
          <c:showCatName val="0"/>
          <c:showSerName val="0"/>
          <c:showPercent val="0"/>
          <c:showBubbleSize val="0"/>
        </c:dLbls>
        <c:gapWidth val="150"/>
        <c:axId val="204788032"/>
        <c:axId val="20478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extLst>
            <c:ext xmlns:c16="http://schemas.microsoft.com/office/drawing/2014/chart" uri="{C3380CC4-5D6E-409C-BE32-E72D297353CC}">
              <c16:uniqueId val="{00000001-7397-4AF6-A962-866FA8F90F76}"/>
            </c:ext>
          </c:extLst>
        </c:ser>
        <c:dLbls>
          <c:showLegendKey val="0"/>
          <c:showVal val="0"/>
          <c:showCatName val="0"/>
          <c:showSerName val="0"/>
          <c:showPercent val="0"/>
          <c:showBubbleSize val="0"/>
        </c:dLbls>
        <c:marker val="1"/>
        <c:smooth val="0"/>
        <c:axId val="204788032"/>
        <c:axId val="204788424"/>
      </c:lineChart>
      <c:dateAx>
        <c:axId val="204788032"/>
        <c:scaling>
          <c:orientation val="minMax"/>
        </c:scaling>
        <c:delete val="1"/>
        <c:axPos val="b"/>
        <c:numFmt formatCode="ge" sourceLinked="1"/>
        <c:majorTickMark val="none"/>
        <c:minorTickMark val="none"/>
        <c:tickLblPos val="none"/>
        <c:crossAx val="204788424"/>
        <c:crosses val="autoZero"/>
        <c:auto val="1"/>
        <c:lblOffset val="100"/>
        <c:baseTimeUnit val="years"/>
      </c:dateAx>
      <c:valAx>
        <c:axId val="2047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97.1</c:v>
                </c:pt>
                <c:pt idx="1">
                  <c:v>98.74</c:v>
                </c:pt>
                <c:pt idx="2">
                  <c:v>95.02</c:v>
                </c:pt>
                <c:pt idx="3">
                  <c:v>100</c:v>
                </c:pt>
                <c:pt idx="4">
                  <c:v>100.97</c:v>
                </c:pt>
              </c:numCache>
            </c:numRef>
          </c:val>
          <c:extLst>
            <c:ext xmlns:c16="http://schemas.microsoft.com/office/drawing/2014/chart" uri="{C3380CC4-5D6E-409C-BE32-E72D297353CC}">
              <c16:uniqueId val="{00000000-0AD7-4EFC-B45E-5B48BB016842}"/>
            </c:ext>
          </c:extLst>
        </c:ser>
        <c:dLbls>
          <c:showLegendKey val="0"/>
          <c:showVal val="0"/>
          <c:showCatName val="0"/>
          <c:showSerName val="0"/>
          <c:showPercent val="0"/>
          <c:showBubbleSize val="0"/>
        </c:dLbls>
        <c:gapWidth val="150"/>
        <c:axId val="202106416"/>
        <c:axId val="20210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7-4EFC-B45E-5B48BB016842}"/>
            </c:ext>
          </c:extLst>
        </c:ser>
        <c:dLbls>
          <c:showLegendKey val="0"/>
          <c:showVal val="0"/>
          <c:showCatName val="0"/>
          <c:showSerName val="0"/>
          <c:showPercent val="0"/>
          <c:showBubbleSize val="0"/>
        </c:dLbls>
        <c:marker val="1"/>
        <c:smooth val="0"/>
        <c:axId val="202106416"/>
        <c:axId val="202106808"/>
      </c:lineChart>
      <c:dateAx>
        <c:axId val="202106416"/>
        <c:scaling>
          <c:orientation val="minMax"/>
        </c:scaling>
        <c:delete val="1"/>
        <c:axPos val="b"/>
        <c:numFmt formatCode="ge" sourceLinked="1"/>
        <c:majorTickMark val="none"/>
        <c:minorTickMark val="none"/>
        <c:tickLblPos val="none"/>
        <c:crossAx val="202106808"/>
        <c:crosses val="autoZero"/>
        <c:auto val="1"/>
        <c:lblOffset val="100"/>
        <c:baseTimeUnit val="years"/>
      </c:dateAx>
      <c:valAx>
        <c:axId val="20210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E-4A91-8F65-91564947ACEF}"/>
            </c:ext>
          </c:extLst>
        </c:ser>
        <c:dLbls>
          <c:showLegendKey val="0"/>
          <c:showVal val="0"/>
          <c:showCatName val="0"/>
          <c:showSerName val="0"/>
          <c:showPercent val="0"/>
          <c:showBubbleSize val="0"/>
        </c:dLbls>
        <c:gapWidth val="150"/>
        <c:axId val="202107984"/>
        <c:axId val="2616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E-4A91-8F65-91564947ACEF}"/>
            </c:ext>
          </c:extLst>
        </c:ser>
        <c:dLbls>
          <c:showLegendKey val="0"/>
          <c:showVal val="0"/>
          <c:showCatName val="0"/>
          <c:showSerName val="0"/>
          <c:showPercent val="0"/>
          <c:showBubbleSize val="0"/>
        </c:dLbls>
        <c:marker val="1"/>
        <c:smooth val="0"/>
        <c:axId val="202107984"/>
        <c:axId val="261640144"/>
      </c:lineChart>
      <c:dateAx>
        <c:axId val="202107984"/>
        <c:scaling>
          <c:orientation val="minMax"/>
        </c:scaling>
        <c:delete val="1"/>
        <c:axPos val="b"/>
        <c:numFmt formatCode="ge" sourceLinked="1"/>
        <c:majorTickMark val="none"/>
        <c:minorTickMark val="none"/>
        <c:tickLblPos val="none"/>
        <c:crossAx val="261640144"/>
        <c:crosses val="autoZero"/>
        <c:auto val="1"/>
        <c:lblOffset val="100"/>
        <c:baseTimeUnit val="years"/>
      </c:dateAx>
      <c:valAx>
        <c:axId val="2616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0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9-49B3-8E93-6EBC772E30E2}"/>
            </c:ext>
          </c:extLst>
        </c:ser>
        <c:dLbls>
          <c:showLegendKey val="0"/>
          <c:showVal val="0"/>
          <c:showCatName val="0"/>
          <c:showSerName val="0"/>
          <c:showPercent val="0"/>
          <c:showBubbleSize val="0"/>
        </c:dLbls>
        <c:gapWidth val="150"/>
        <c:axId val="261641320"/>
        <c:axId val="2616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9-49B3-8E93-6EBC772E30E2}"/>
            </c:ext>
          </c:extLst>
        </c:ser>
        <c:dLbls>
          <c:showLegendKey val="0"/>
          <c:showVal val="0"/>
          <c:showCatName val="0"/>
          <c:showSerName val="0"/>
          <c:showPercent val="0"/>
          <c:showBubbleSize val="0"/>
        </c:dLbls>
        <c:marker val="1"/>
        <c:smooth val="0"/>
        <c:axId val="261641320"/>
        <c:axId val="261641712"/>
      </c:lineChart>
      <c:dateAx>
        <c:axId val="261641320"/>
        <c:scaling>
          <c:orientation val="minMax"/>
        </c:scaling>
        <c:delete val="1"/>
        <c:axPos val="b"/>
        <c:numFmt formatCode="ge" sourceLinked="1"/>
        <c:majorTickMark val="none"/>
        <c:minorTickMark val="none"/>
        <c:tickLblPos val="none"/>
        <c:crossAx val="261641712"/>
        <c:crosses val="autoZero"/>
        <c:auto val="1"/>
        <c:lblOffset val="100"/>
        <c:baseTimeUnit val="years"/>
      </c:dateAx>
      <c:valAx>
        <c:axId val="2616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7C-4C94-B474-98E21C0320EF}"/>
            </c:ext>
          </c:extLst>
        </c:ser>
        <c:dLbls>
          <c:showLegendKey val="0"/>
          <c:showVal val="0"/>
          <c:showCatName val="0"/>
          <c:showSerName val="0"/>
          <c:showPercent val="0"/>
          <c:showBubbleSize val="0"/>
        </c:dLbls>
        <c:gapWidth val="150"/>
        <c:axId val="261642888"/>
        <c:axId val="2616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7C-4C94-B474-98E21C0320EF}"/>
            </c:ext>
          </c:extLst>
        </c:ser>
        <c:dLbls>
          <c:showLegendKey val="0"/>
          <c:showVal val="0"/>
          <c:showCatName val="0"/>
          <c:showSerName val="0"/>
          <c:showPercent val="0"/>
          <c:showBubbleSize val="0"/>
        </c:dLbls>
        <c:marker val="1"/>
        <c:smooth val="0"/>
        <c:axId val="261642888"/>
        <c:axId val="261643280"/>
      </c:lineChart>
      <c:dateAx>
        <c:axId val="261642888"/>
        <c:scaling>
          <c:orientation val="minMax"/>
        </c:scaling>
        <c:delete val="1"/>
        <c:axPos val="b"/>
        <c:numFmt formatCode="ge" sourceLinked="1"/>
        <c:majorTickMark val="none"/>
        <c:minorTickMark val="none"/>
        <c:tickLblPos val="none"/>
        <c:crossAx val="261643280"/>
        <c:crosses val="autoZero"/>
        <c:auto val="1"/>
        <c:lblOffset val="100"/>
        <c:baseTimeUnit val="years"/>
      </c:dateAx>
      <c:valAx>
        <c:axId val="2616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4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63-41EE-AC3D-8A6245DAF2A5}"/>
            </c:ext>
          </c:extLst>
        </c:ser>
        <c:dLbls>
          <c:showLegendKey val="0"/>
          <c:showVal val="0"/>
          <c:showCatName val="0"/>
          <c:showSerName val="0"/>
          <c:showPercent val="0"/>
          <c:showBubbleSize val="0"/>
        </c:dLbls>
        <c:gapWidth val="150"/>
        <c:axId val="261713776"/>
        <c:axId val="26171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63-41EE-AC3D-8A6245DAF2A5}"/>
            </c:ext>
          </c:extLst>
        </c:ser>
        <c:dLbls>
          <c:showLegendKey val="0"/>
          <c:showVal val="0"/>
          <c:showCatName val="0"/>
          <c:showSerName val="0"/>
          <c:showPercent val="0"/>
          <c:showBubbleSize val="0"/>
        </c:dLbls>
        <c:marker val="1"/>
        <c:smooth val="0"/>
        <c:axId val="261713776"/>
        <c:axId val="261714168"/>
      </c:lineChart>
      <c:dateAx>
        <c:axId val="261713776"/>
        <c:scaling>
          <c:orientation val="minMax"/>
        </c:scaling>
        <c:delete val="1"/>
        <c:axPos val="b"/>
        <c:numFmt formatCode="ge" sourceLinked="1"/>
        <c:majorTickMark val="none"/>
        <c:minorTickMark val="none"/>
        <c:tickLblPos val="none"/>
        <c:crossAx val="261714168"/>
        <c:crosses val="autoZero"/>
        <c:auto val="1"/>
        <c:lblOffset val="100"/>
        <c:baseTimeUnit val="years"/>
      </c:dateAx>
      <c:valAx>
        <c:axId val="2617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7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4324.8</c:v>
                </c:pt>
                <c:pt idx="1">
                  <c:v>3714.02</c:v>
                </c:pt>
                <c:pt idx="2">
                  <c:v>3624.14</c:v>
                </c:pt>
                <c:pt idx="3">
                  <c:v>3123.67</c:v>
                </c:pt>
                <c:pt idx="4">
                  <c:v>2992.58</c:v>
                </c:pt>
              </c:numCache>
            </c:numRef>
          </c:val>
          <c:extLst>
            <c:ext xmlns:c16="http://schemas.microsoft.com/office/drawing/2014/chart" uri="{C3380CC4-5D6E-409C-BE32-E72D297353CC}">
              <c16:uniqueId val="{00000000-2927-4C91-8D70-3602121D9154}"/>
            </c:ext>
          </c:extLst>
        </c:ser>
        <c:dLbls>
          <c:showLegendKey val="0"/>
          <c:showVal val="0"/>
          <c:showCatName val="0"/>
          <c:showSerName val="0"/>
          <c:showPercent val="0"/>
          <c:showBubbleSize val="0"/>
        </c:dLbls>
        <c:gapWidth val="150"/>
        <c:axId val="261713384"/>
        <c:axId val="2617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extLst>
            <c:ext xmlns:c16="http://schemas.microsoft.com/office/drawing/2014/chart" uri="{C3380CC4-5D6E-409C-BE32-E72D297353CC}">
              <c16:uniqueId val="{00000001-2927-4C91-8D70-3602121D9154}"/>
            </c:ext>
          </c:extLst>
        </c:ser>
        <c:dLbls>
          <c:showLegendKey val="0"/>
          <c:showVal val="0"/>
          <c:showCatName val="0"/>
          <c:showSerName val="0"/>
          <c:showPercent val="0"/>
          <c:showBubbleSize val="0"/>
        </c:dLbls>
        <c:marker val="1"/>
        <c:smooth val="0"/>
        <c:axId val="261713384"/>
        <c:axId val="261715344"/>
      </c:lineChart>
      <c:dateAx>
        <c:axId val="261713384"/>
        <c:scaling>
          <c:orientation val="minMax"/>
        </c:scaling>
        <c:delete val="1"/>
        <c:axPos val="b"/>
        <c:numFmt formatCode="ge" sourceLinked="1"/>
        <c:majorTickMark val="none"/>
        <c:minorTickMark val="none"/>
        <c:tickLblPos val="none"/>
        <c:crossAx val="261715344"/>
        <c:crosses val="autoZero"/>
        <c:auto val="1"/>
        <c:lblOffset val="100"/>
        <c:baseTimeUnit val="years"/>
      </c:dateAx>
      <c:valAx>
        <c:axId val="2617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71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90.94</c:v>
                </c:pt>
                <c:pt idx="1">
                  <c:v>96.25</c:v>
                </c:pt>
                <c:pt idx="2">
                  <c:v>86.4</c:v>
                </c:pt>
                <c:pt idx="3">
                  <c:v>100</c:v>
                </c:pt>
                <c:pt idx="4">
                  <c:v>100.03</c:v>
                </c:pt>
              </c:numCache>
            </c:numRef>
          </c:val>
          <c:extLst>
            <c:ext xmlns:c16="http://schemas.microsoft.com/office/drawing/2014/chart" uri="{C3380CC4-5D6E-409C-BE32-E72D297353CC}">
              <c16:uniqueId val="{00000000-93E6-4416-B299-12227438A5B7}"/>
            </c:ext>
          </c:extLst>
        </c:ser>
        <c:dLbls>
          <c:showLegendKey val="0"/>
          <c:showVal val="0"/>
          <c:showCatName val="0"/>
          <c:showSerName val="0"/>
          <c:showPercent val="0"/>
          <c:showBubbleSize val="0"/>
        </c:dLbls>
        <c:gapWidth val="150"/>
        <c:axId val="261716520"/>
        <c:axId val="20473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extLst>
            <c:ext xmlns:c16="http://schemas.microsoft.com/office/drawing/2014/chart" uri="{C3380CC4-5D6E-409C-BE32-E72D297353CC}">
              <c16:uniqueId val="{00000001-93E6-4416-B299-12227438A5B7}"/>
            </c:ext>
          </c:extLst>
        </c:ser>
        <c:dLbls>
          <c:showLegendKey val="0"/>
          <c:showVal val="0"/>
          <c:showCatName val="0"/>
          <c:showSerName val="0"/>
          <c:showPercent val="0"/>
          <c:showBubbleSize val="0"/>
        </c:dLbls>
        <c:marker val="1"/>
        <c:smooth val="0"/>
        <c:axId val="261716520"/>
        <c:axId val="204734280"/>
      </c:lineChart>
      <c:dateAx>
        <c:axId val="261716520"/>
        <c:scaling>
          <c:orientation val="minMax"/>
        </c:scaling>
        <c:delete val="1"/>
        <c:axPos val="b"/>
        <c:numFmt formatCode="ge" sourceLinked="1"/>
        <c:majorTickMark val="none"/>
        <c:minorTickMark val="none"/>
        <c:tickLblPos val="none"/>
        <c:crossAx val="204734280"/>
        <c:crosses val="autoZero"/>
        <c:auto val="1"/>
        <c:lblOffset val="100"/>
        <c:baseTimeUnit val="years"/>
      </c:dateAx>
      <c:valAx>
        <c:axId val="20473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71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142.25</c:v>
                </c:pt>
                <c:pt idx="2">
                  <c:v>149.9</c:v>
                </c:pt>
                <c:pt idx="3">
                  <c:v>145.56</c:v>
                </c:pt>
                <c:pt idx="4">
                  <c:v>143.69</c:v>
                </c:pt>
              </c:numCache>
            </c:numRef>
          </c:val>
          <c:extLst>
            <c:ext xmlns:c16="http://schemas.microsoft.com/office/drawing/2014/chart" uri="{C3380CC4-5D6E-409C-BE32-E72D297353CC}">
              <c16:uniqueId val="{00000000-47C9-4752-95DB-26D7D3E1202F}"/>
            </c:ext>
          </c:extLst>
        </c:ser>
        <c:dLbls>
          <c:showLegendKey val="0"/>
          <c:showVal val="0"/>
          <c:showCatName val="0"/>
          <c:showSerName val="0"/>
          <c:showPercent val="0"/>
          <c:showBubbleSize val="0"/>
        </c:dLbls>
        <c:gapWidth val="150"/>
        <c:axId val="204735456"/>
        <c:axId val="20473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extLst>
            <c:ext xmlns:c16="http://schemas.microsoft.com/office/drawing/2014/chart" uri="{C3380CC4-5D6E-409C-BE32-E72D297353CC}">
              <c16:uniqueId val="{00000001-47C9-4752-95DB-26D7D3E1202F}"/>
            </c:ext>
          </c:extLst>
        </c:ser>
        <c:dLbls>
          <c:showLegendKey val="0"/>
          <c:showVal val="0"/>
          <c:showCatName val="0"/>
          <c:showSerName val="0"/>
          <c:showPercent val="0"/>
          <c:showBubbleSize val="0"/>
        </c:dLbls>
        <c:marker val="1"/>
        <c:smooth val="0"/>
        <c:axId val="204735456"/>
        <c:axId val="204735848"/>
      </c:lineChart>
      <c:dateAx>
        <c:axId val="204735456"/>
        <c:scaling>
          <c:orientation val="minMax"/>
        </c:scaling>
        <c:delete val="1"/>
        <c:axPos val="b"/>
        <c:numFmt formatCode="ge" sourceLinked="1"/>
        <c:majorTickMark val="none"/>
        <c:minorTickMark val="none"/>
        <c:tickLblPos val="none"/>
        <c:crossAx val="204735848"/>
        <c:crosses val="autoZero"/>
        <c:auto val="1"/>
        <c:lblOffset val="100"/>
        <c:baseTimeUnit val="years"/>
      </c:dateAx>
      <c:valAx>
        <c:axId val="20473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綾町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7656</v>
      </c>
      <c r="AM8" s="47"/>
      <c r="AN8" s="47"/>
      <c r="AO8" s="47"/>
      <c r="AP8" s="47"/>
      <c r="AQ8" s="47"/>
      <c r="AR8" s="47"/>
      <c r="AS8" s="47"/>
      <c r="AT8" s="43">
        <f>データ!S6</f>
        <v>95.19</v>
      </c>
      <c r="AU8" s="43"/>
      <c r="AV8" s="43"/>
      <c r="AW8" s="43"/>
      <c r="AX8" s="43"/>
      <c r="AY8" s="43"/>
      <c r="AZ8" s="43"/>
      <c r="BA8" s="43"/>
      <c r="BB8" s="43">
        <f>データ!T6</f>
        <v>80.430000000000007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53.1</v>
      </c>
      <c r="Q10" s="43"/>
      <c r="R10" s="43"/>
      <c r="S10" s="43"/>
      <c r="T10" s="43"/>
      <c r="U10" s="43"/>
      <c r="V10" s="43"/>
      <c r="W10" s="43">
        <f>データ!P6</f>
        <v>97.63</v>
      </c>
      <c r="X10" s="43"/>
      <c r="Y10" s="43"/>
      <c r="Z10" s="43"/>
      <c r="AA10" s="43"/>
      <c r="AB10" s="43"/>
      <c r="AC10" s="43"/>
      <c r="AD10" s="47">
        <f>データ!Q6</f>
        <v>2630</v>
      </c>
      <c r="AE10" s="47"/>
      <c r="AF10" s="47"/>
      <c r="AG10" s="47"/>
      <c r="AH10" s="47"/>
      <c r="AI10" s="47"/>
      <c r="AJ10" s="47"/>
      <c r="AK10" s="2"/>
      <c r="AL10" s="47">
        <f>データ!U6</f>
        <v>4030</v>
      </c>
      <c r="AM10" s="47"/>
      <c r="AN10" s="47"/>
      <c r="AO10" s="47"/>
      <c r="AP10" s="47"/>
      <c r="AQ10" s="47"/>
      <c r="AR10" s="47"/>
      <c r="AS10" s="47"/>
      <c r="AT10" s="43">
        <f>データ!V6</f>
        <v>1.83</v>
      </c>
      <c r="AU10" s="43"/>
      <c r="AV10" s="43"/>
      <c r="AW10" s="43"/>
      <c r="AX10" s="43"/>
      <c r="AY10" s="43"/>
      <c r="AZ10" s="43"/>
      <c r="BA10" s="43"/>
      <c r="BB10" s="43">
        <f>データ!W6</f>
        <v>2202.19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453838</v>
      </c>
      <c r="D6" s="31">
        <f t="shared" si="3"/>
        <v>47</v>
      </c>
      <c r="E6" s="31">
        <f t="shared" si="3"/>
        <v>17</v>
      </c>
      <c r="F6" s="31">
        <f t="shared" si="3"/>
        <v>1</v>
      </c>
      <c r="G6" s="31">
        <f t="shared" si="3"/>
        <v>0</v>
      </c>
      <c r="H6" s="31" t="str">
        <f t="shared" si="3"/>
        <v>宮崎県　綾町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53.1</v>
      </c>
      <c r="P6" s="32">
        <f t="shared" si="3"/>
        <v>97.63</v>
      </c>
      <c r="Q6" s="32">
        <f t="shared" si="3"/>
        <v>2630</v>
      </c>
      <c r="R6" s="32">
        <f t="shared" si="3"/>
        <v>7656</v>
      </c>
      <c r="S6" s="32">
        <f t="shared" si="3"/>
        <v>95.19</v>
      </c>
      <c r="T6" s="32">
        <f t="shared" si="3"/>
        <v>80.430000000000007</v>
      </c>
      <c r="U6" s="32">
        <f t="shared" si="3"/>
        <v>4030</v>
      </c>
      <c r="V6" s="32">
        <f t="shared" si="3"/>
        <v>1.83</v>
      </c>
      <c r="W6" s="32">
        <f t="shared" si="3"/>
        <v>2202.19</v>
      </c>
      <c r="X6" s="33">
        <f>IF(X7="",NA(),X7)</f>
        <v>97.1</v>
      </c>
      <c r="Y6" s="33">
        <f t="shared" ref="Y6:AG6" si="4">IF(Y7="",NA(),Y7)</f>
        <v>98.74</v>
      </c>
      <c r="Z6" s="33">
        <f t="shared" si="4"/>
        <v>95.02</v>
      </c>
      <c r="AA6" s="33">
        <f t="shared" si="4"/>
        <v>100</v>
      </c>
      <c r="AB6" s="33">
        <f t="shared" si="4"/>
        <v>100.97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4324.8</v>
      </c>
      <c r="BF6" s="33">
        <f t="shared" ref="BF6:BN6" si="7">IF(BF7="",NA(),BF7)</f>
        <v>3714.02</v>
      </c>
      <c r="BG6" s="33">
        <f t="shared" si="7"/>
        <v>3624.14</v>
      </c>
      <c r="BH6" s="33">
        <f t="shared" si="7"/>
        <v>3123.67</v>
      </c>
      <c r="BI6" s="33">
        <f t="shared" si="7"/>
        <v>2992.58</v>
      </c>
      <c r="BJ6" s="33">
        <f t="shared" si="7"/>
        <v>1734.34</v>
      </c>
      <c r="BK6" s="33">
        <f t="shared" si="7"/>
        <v>1791.46</v>
      </c>
      <c r="BL6" s="33">
        <f t="shared" si="7"/>
        <v>1826.49</v>
      </c>
      <c r="BM6" s="33">
        <f t="shared" si="7"/>
        <v>1696.96</v>
      </c>
      <c r="BN6" s="33">
        <f t="shared" si="7"/>
        <v>1824.34</v>
      </c>
      <c r="BO6" s="32" t="str">
        <f>IF(BO7="","",IF(BO7="-","【-】","【"&amp;SUBSTITUTE(TEXT(BO7,"#,##0.00"),"-","△")&amp;"】"))</f>
        <v>【763.62】</v>
      </c>
      <c r="BP6" s="33">
        <f>IF(BP7="",NA(),BP7)</f>
        <v>90.94</v>
      </c>
      <c r="BQ6" s="33">
        <f t="shared" ref="BQ6:BY6" si="8">IF(BQ7="",NA(),BQ7)</f>
        <v>96.25</v>
      </c>
      <c r="BR6" s="33">
        <f t="shared" si="8"/>
        <v>86.4</v>
      </c>
      <c r="BS6" s="33">
        <f t="shared" si="8"/>
        <v>100</v>
      </c>
      <c r="BT6" s="33">
        <f t="shared" si="8"/>
        <v>100.03</v>
      </c>
      <c r="BU6" s="33">
        <f t="shared" si="8"/>
        <v>55.91</v>
      </c>
      <c r="BV6" s="33">
        <f t="shared" si="8"/>
        <v>51.28</v>
      </c>
      <c r="BW6" s="33">
        <f t="shared" si="8"/>
        <v>48</v>
      </c>
      <c r="BX6" s="33">
        <f t="shared" si="8"/>
        <v>47.23</v>
      </c>
      <c r="BY6" s="33">
        <f t="shared" si="8"/>
        <v>54.16</v>
      </c>
      <c r="BZ6" s="32" t="str">
        <f>IF(BZ7="","",IF(BZ7="-","【-】","【"&amp;SUBSTITUTE(TEXT(BZ7,"#,##0.00"),"-","△")&amp;"】"))</f>
        <v>【98.53】</v>
      </c>
      <c r="CA6" s="33">
        <f>IF(CA7="",NA(),CA7)</f>
        <v>150</v>
      </c>
      <c r="CB6" s="33">
        <f t="shared" ref="CB6:CJ6" si="9">IF(CB7="",NA(),CB7)</f>
        <v>142.25</v>
      </c>
      <c r="CC6" s="33">
        <f t="shared" si="9"/>
        <v>149.9</v>
      </c>
      <c r="CD6" s="33">
        <f t="shared" si="9"/>
        <v>145.56</v>
      </c>
      <c r="CE6" s="33">
        <f t="shared" si="9"/>
        <v>143.69</v>
      </c>
      <c r="CF6" s="33">
        <f t="shared" si="9"/>
        <v>284.98</v>
      </c>
      <c r="CG6" s="33">
        <f t="shared" si="9"/>
        <v>311.81</v>
      </c>
      <c r="CH6" s="33">
        <f t="shared" si="9"/>
        <v>334.37</v>
      </c>
      <c r="CI6" s="33">
        <f t="shared" si="9"/>
        <v>351.41</v>
      </c>
      <c r="CJ6" s="33">
        <f t="shared" si="9"/>
        <v>307.56</v>
      </c>
      <c r="CK6" s="32" t="str">
        <f>IF(CK7="","",IF(CK7="-","【-】","【"&amp;SUBSTITUTE(TEXT(CK7,"#,##0.00"),"-","△")&amp;"】"))</f>
        <v>【139.70】</v>
      </c>
      <c r="CL6" s="33">
        <f>IF(CL7="",NA(),CL7)</f>
        <v>51</v>
      </c>
      <c r="CM6" s="33">
        <f t="shared" ref="CM6:CU6" si="10">IF(CM7="",NA(),CM7)</f>
        <v>59.2</v>
      </c>
      <c r="CN6" s="33">
        <f t="shared" si="10"/>
        <v>64</v>
      </c>
      <c r="CO6" s="33">
        <f t="shared" si="10"/>
        <v>68.400000000000006</v>
      </c>
      <c r="CP6" s="33">
        <f t="shared" si="10"/>
        <v>73</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62.04</v>
      </c>
      <c r="CX6" s="33">
        <f t="shared" ref="CX6:DF6" si="11">IF(CX7="",NA(),CX7)</f>
        <v>62.2</v>
      </c>
      <c r="CY6" s="33">
        <f t="shared" si="11"/>
        <v>58.96</v>
      </c>
      <c r="CZ6" s="33">
        <f t="shared" si="11"/>
        <v>62.91</v>
      </c>
      <c r="DA6" s="33">
        <f t="shared" si="11"/>
        <v>67.25</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453838</v>
      </c>
      <c r="D7" s="35">
        <v>47</v>
      </c>
      <c r="E7" s="35">
        <v>17</v>
      </c>
      <c r="F7" s="35">
        <v>1</v>
      </c>
      <c r="G7" s="35">
        <v>0</v>
      </c>
      <c r="H7" s="35" t="s">
        <v>96</v>
      </c>
      <c r="I7" s="35" t="s">
        <v>97</v>
      </c>
      <c r="J7" s="35" t="s">
        <v>98</v>
      </c>
      <c r="K7" s="35" t="s">
        <v>99</v>
      </c>
      <c r="L7" s="35" t="s">
        <v>100</v>
      </c>
      <c r="M7" s="36" t="s">
        <v>101</v>
      </c>
      <c r="N7" s="36" t="s">
        <v>102</v>
      </c>
      <c r="O7" s="36">
        <v>53.1</v>
      </c>
      <c r="P7" s="36">
        <v>97.63</v>
      </c>
      <c r="Q7" s="36">
        <v>2630</v>
      </c>
      <c r="R7" s="36">
        <v>7656</v>
      </c>
      <c r="S7" s="36">
        <v>95.19</v>
      </c>
      <c r="T7" s="36">
        <v>80.430000000000007</v>
      </c>
      <c r="U7" s="36">
        <v>4030</v>
      </c>
      <c r="V7" s="36">
        <v>1.83</v>
      </c>
      <c r="W7" s="36">
        <v>2202.19</v>
      </c>
      <c r="X7" s="36">
        <v>97.1</v>
      </c>
      <c r="Y7" s="36">
        <v>98.74</v>
      </c>
      <c r="Z7" s="36">
        <v>95.02</v>
      </c>
      <c r="AA7" s="36">
        <v>100</v>
      </c>
      <c r="AB7" s="36">
        <v>100.97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4324.8</v>
      </c>
      <c r="BF7" s="36">
        <v>3714.02</v>
      </c>
      <c r="BG7" s="36">
        <v>3624.14</v>
      </c>
      <c r="BH7" s="36">
        <v>3123.67</v>
      </c>
      <c r="BI7" s="36">
        <v>2992.58</v>
      </c>
      <c r="BJ7" s="36">
        <v>1734.34</v>
      </c>
      <c r="BK7" s="36">
        <v>1791.46</v>
      </c>
      <c r="BL7" s="36">
        <v>1826.49</v>
      </c>
      <c r="BM7" s="36">
        <v>1696.96</v>
      </c>
      <c r="BN7" s="36">
        <v>1824.34</v>
      </c>
      <c r="BO7" s="36">
        <v>763.62</v>
      </c>
      <c r="BP7" s="36">
        <v>90.94</v>
      </c>
      <c r="BQ7" s="36">
        <v>96.25</v>
      </c>
      <c r="BR7" s="36">
        <v>86.4</v>
      </c>
      <c r="BS7" s="36">
        <v>100</v>
      </c>
      <c r="BT7" s="36">
        <v>100.03</v>
      </c>
      <c r="BU7" s="36">
        <v>55.91</v>
      </c>
      <c r="BV7" s="36">
        <v>51.28</v>
      </c>
      <c r="BW7" s="36">
        <v>48</v>
      </c>
      <c r="BX7" s="36">
        <v>47.23</v>
      </c>
      <c r="BY7" s="36">
        <v>54.16</v>
      </c>
      <c r="BZ7" s="36">
        <v>98.53</v>
      </c>
      <c r="CA7" s="36">
        <v>150</v>
      </c>
      <c r="CB7" s="36">
        <v>142.25</v>
      </c>
      <c r="CC7" s="36">
        <v>149.9</v>
      </c>
      <c r="CD7" s="36">
        <v>145.56</v>
      </c>
      <c r="CE7" s="36">
        <v>143.69</v>
      </c>
      <c r="CF7" s="36">
        <v>284.98</v>
      </c>
      <c r="CG7" s="36">
        <v>311.81</v>
      </c>
      <c r="CH7" s="36">
        <v>334.37</v>
      </c>
      <c r="CI7" s="36">
        <v>351.41</v>
      </c>
      <c r="CJ7" s="36">
        <v>307.56</v>
      </c>
      <c r="CK7" s="36">
        <v>139.69999999999999</v>
      </c>
      <c r="CL7" s="36">
        <v>51</v>
      </c>
      <c r="CM7" s="36">
        <v>59.2</v>
      </c>
      <c r="CN7" s="36">
        <v>64</v>
      </c>
      <c r="CO7" s="36">
        <v>68.400000000000006</v>
      </c>
      <c r="CP7" s="36">
        <v>73</v>
      </c>
      <c r="CQ7" s="36">
        <v>41.48</v>
      </c>
      <c r="CR7" s="36">
        <v>41.95</v>
      </c>
      <c r="CS7" s="36">
        <v>40.71</v>
      </c>
      <c r="CT7" s="36">
        <v>43.53</v>
      </c>
      <c r="CU7" s="36">
        <v>39.869999999999997</v>
      </c>
      <c r="CV7" s="36">
        <v>60.01</v>
      </c>
      <c r="CW7" s="36">
        <v>62.04</v>
      </c>
      <c r="CX7" s="36">
        <v>62.2</v>
      </c>
      <c r="CY7" s="36">
        <v>58.96</v>
      </c>
      <c r="CZ7" s="36">
        <v>62.91</v>
      </c>
      <c r="DA7" s="36">
        <v>67.25</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2017-02-08T02:55:37Z</dcterms:created>
  <dcterms:modified xsi:type="dcterms:W3CDTF">2017-02-22T06:34:55Z</dcterms:modified>
  <cp:category/>
</cp:coreProperties>
</file>